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ieh\Desktop\"/>
    </mc:Choice>
  </mc:AlternateContent>
  <xr:revisionPtr revIDLastSave="0" documentId="8_{56581CFB-623D-489F-8961-68CBA7862A5C}" xr6:coauthVersionLast="47" xr6:coauthVersionMax="47" xr10:uidLastSave="{00000000-0000-0000-0000-000000000000}"/>
  <bookViews>
    <workbookView xWindow="-110" yWindow="-110" windowWidth="25820" windowHeight="13900" activeTab="1" xr2:uid="{B7051C24-382A-4F3F-8582-BC2FAF0D34F7}"/>
  </bookViews>
  <sheets>
    <sheet name="行銷組" sheetId="2" r:id="rId1"/>
    <sheet name="決策組" sheetId="1" r:id="rId2"/>
    <sheet name="財務組" sheetId="3" r:id="rId3"/>
    <sheet name="人資" sheetId="4" r:id="rId4"/>
    <sheet name="數位轉型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5" l="1"/>
  <c r="F36" i="5"/>
  <c r="F15" i="5"/>
  <c r="K34" i="5"/>
  <c r="F34" i="5"/>
  <c r="K33" i="5"/>
  <c r="F33" i="5"/>
  <c r="K32" i="5"/>
  <c r="F32" i="5"/>
  <c r="K31" i="5"/>
  <c r="F31" i="5"/>
  <c r="K30" i="5"/>
  <c r="F30" i="5"/>
  <c r="K29" i="5"/>
  <c r="F29" i="5"/>
  <c r="K28" i="5"/>
  <c r="K35" i="5" s="1"/>
  <c r="F28" i="5"/>
  <c r="K25" i="5"/>
  <c r="K24" i="5"/>
  <c r="F24" i="5"/>
  <c r="F25" i="5" s="1"/>
  <c r="K23" i="5"/>
  <c r="F23" i="5"/>
  <c r="K22" i="5"/>
  <c r="F22" i="5"/>
  <c r="K21" i="5"/>
  <c r="F21" i="5"/>
  <c r="K20" i="5"/>
  <c r="F20" i="5"/>
  <c r="K19" i="5"/>
  <c r="F19" i="5"/>
  <c r="K15" i="5"/>
  <c r="F35" i="5"/>
  <c r="K14" i="5"/>
  <c r="F14" i="5"/>
  <c r="K13" i="5"/>
  <c r="F13" i="5"/>
  <c r="K12" i="5"/>
  <c r="K16" i="5" s="1"/>
  <c r="F12" i="5"/>
  <c r="K11" i="5"/>
  <c r="F11" i="5"/>
  <c r="K10" i="5"/>
  <c r="F10" i="5"/>
  <c r="F7" i="5"/>
  <c r="F6" i="5"/>
  <c r="F5" i="5"/>
  <c r="F4" i="5"/>
  <c r="F3" i="5"/>
  <c r="F8" i="5" s="1"/>
  <c r="M6" i="4"/>
  <c r="K34" i="4"/>
  <c r="F34" i="4"/>
  <c r="K33" i="4"/>
  <c r="F33" i="4"/>
  <c r="K32" i="4"/>
  <c r="F32" i="4"/>
  <c r="K31" i="4"/>
  <c r="F31" i="4"/>
  <c r="K30" i="4"/>
  <c r="F30" i="4"/>
  <c r="K29" i="4"/>
  <c r="F29" i="4"/>
  <c r="K28" i="4"/>
  <c r="K35" i="4" s="1"/>
  <c r="F28" i="4"/>
  <c r="F35" i="4" s="1"/>
  <c r="K24" i="4"/>
  <c r="K25" i="4" s="1"/>
  <c r="F24" i="4"/>
  <c r="F25" i="4" s="1"/>
  <c r="K23" i="4"/>
  <c r="F23" i="4"/>
  <c r="K22" i="4"/>
  <c r="F22" i="4"/>
  <c r="K21" i="4"/>
  <c r="F21" i="4"/>
  <c r="K20" i="4"/>
  <c r="F20" i="4"/>
  <c r="K19" i="4"/>
  <c r="F19" i="4"/>
  <c r="K15" i="4"/>
  <c r="F15" i="4"/>
  <c r="K14" i="4"/>
  <c r="F14" i="4"/>
  <c r="K13" i="4"/>
  <c r="F13" i="4"/>
  <c r="K12" i="4"/>
  <c r="K16" i="4" s="1"/>
  <c r="F12" i="4"/>
  <c r="F16" i="4" s="1"/>
  <c r="K11" i="4"/>
  <c r="F11" i="4"/>
  <c r="K10" i="4"/>
  <c r="F10" i="4"/>
  <c r="F7" i="4"/>
  <c r="F6" i="4"/>
  <c r="F5" i="4"/>
  <c r="F4" i="4"/>
  <c r="F3" i="4"/>
  <c r="F8" i="4" s="1"/>
  <c r="M6" i="3"/>
  <c r="K35" i="3"/>
  <c r="F35" i="3"/>
  <c r="K34" i="3"/>
  <c r="F34" i="3"/>
  <c r="K33" i="3"/>
  <c r="F33" i="3"/>
  <c r="K32" i="3"/>
  <c r="F32" i="3"/>
  <c r="K31" i="3"/>
  <c r="F31" i="3"/>
  <c r="K30" i="3"/>
  <c r="F30" i="3"/>
  <c r="K29" i="3"/>
  <c r="F29" i="3"/>
  <c r="K28" i="3"/>
  <c r="F28" i="3"/>
  <c r="K24" i="3"/>
  <c r="F24" i="3"/>
  <c r="K23" i="3"/>
  <c r="K25" i="3" s="1"/>
  <c r="F23" i="3"/>
  <c r="F25" i="3" s="1"/>
  <c r="K22" i="3"/>
  <c r="F22" i="3"/>
  <c r="K21" i="3"/>
  <c r="F21" i="3"/>
  <c r="K20" i="3"/>
  <c r="F20" i="3"/>
  <c r="K19" i="3"/>
  <c r="F19" i="3"/>
  <c r="K15" i="3"/>
  <c r="F15" i="3"/>
  <c r="K14" i="3"/>
  <c r="F14" i="3"/>
  <c r="K13" i="3"/>
  <c r="F13" i="3"/>
  <c r="K12" i="3"/>
  <c r="F12" i="3"/>
  <c r="K11" i="3"/>
  <c r="K16" i="3" s="1"/>
  <c r="F11" i="3"/>
  <c r="F16" i="3" s="1"/>
  <c r="K10" i="3"/>
  <c r="F10" i="3"/>
  <c r="F7" i="3"/>
  <c r="F6" i="3"/>
  <c r="F5" i="3"/>
  <c r="F4" i="3"/>
  <c r="F3" i="3"/>
  <c r="F8" i="3" s="1"/>
  <c r="M6" i="2"/>
  <c r="F16" i="2"/>
  <c r="F15" i="2"/>
  <c r="K34" i="2"/>
  <c r="F34" i="2"/>
  <c r="K33" i="2"/>
  <c r="F33" i="2"/>
  <c r="K32" i="2"/>
  <c r="F32" i="2"/>
  <c r="K31" i="2"/>
  <c r="F31" i="2"/>
  <c r="K30" i="2"/>
  <c r="F30" i="2"/>
  <c r="K29" i="2"/>
  <c r="F29" i="2"/>
  <c r="K28" i="2"/>
  <c r="F28" i="2"/>
  <c r="K24" i="2"/>
  <c r="F24" i="2"/>
  <c r="K23" i="2"/>
  <c r="F23" i="2"/>
  <c r="K22" i="2"/>
  <c r="F22" i="2"/>
  <c r="F25" i="2" s="1"/>
  <c r="K21" i="2"/>
  <c r="F21" i="2"/>
  <c r="K20" i="2"/>
  <c r="F20" i="2"/>
  <c r="K19" i="2"/>
  <c r="F19" i="2"/>
  <c r="K15" i="2"/>
  <c r="K14" i="2"/>
  <c r="F14" i="2"/>
  <c r="K13" i="2"/>
  <c r="F13" i="2"/>
  <c r="K12" i="2"/>
  <c r="F12" i="2"/>
  <c r="K11" i="2"/>
  <c r="F11" i="2"/>
  <c r="K10" i="2"/>
  <c r="F10" i="2"/>
  <c r="F7" i="2"/>
  <c r="F6" i="2"/>
  <c r="F5" i="2"/>
  <c r="F4" i="2"/>
  <c r="F3" i="2"/>
  <c r="K34" i="1"/>
  <c r="K33" i="1"/>
  <c r="K20" i="1"/>
  <c r="K21" i="1"/>
  <c r="K22" i="1"/>
  <c r="K23" i="1"/>
  <c r="K24" i="1"/>
  <c r="K19" i="1"/>
  <c r="K11" i="1"/>
  <c r="K12" i="1"/>
  <c r="K13" i="1"/>
  <c r="K14" i="1"/>
  <c r="K15" i="1"/>
  <c r="K10" i="1"/>
  <c r="F29" i="1"/>
  <c r="F36" i="1" s="1"/>
  <c r="F30" i="1"/>
  <c r="F31" i="1"/>
  <c r="F32" i="1"/>
  <c r="F33" i="1"/>
  <c r="F34" i="1"/>
  <c r="F35" i="1"/>
  <c r="F28" i="1"/>
  <c r="F20" i="1"/>
  <c r="F21" i="1"/>
  <c r="F22" i="1"/>
  <c r="F23" i="1"/>
  <c r="F24" i="1"/>
  <c r="F19" i="1"/>
  <c r="F12" i="1"/>
  <c r="F13" i="1"/>
  <c r="F14" i="1"/>
  <c r="F11" i="1"/>
  <c r="F10" i="1"/>
  <c r="K30" i="1"/>
  <c r="K31" i="1"/>
  <c r="K32" i="1"/>
  <c r="M3" i="1"/>
  <c r="K29" i="1"/>
  <c r="K28" i="1"/>
  <c r="F5" i="1"/>
  <c r="F6" i="1"/>
  <c r="F7" i="1"/>
  <c r="F3" i="1"/>
  <c r="F4" i="1"/>
  <c r="M3" i="5" l="1"/>
  <c r="M9" i="4"/>
  <c r="M3" i="4"/>
  <c r="O6" i="4" s="1"/>
  <c r="K3" i="4"/>
  <c r="M9" i="3"/>
  <c r="M3" i="3"/>
  <c r="O6" i="3" s="1"/>
  <c r="K3" i="3"/>
  <c r="K35" i="2"/>
  <c r="K16" i="2"/>
  <c r="K25" i="2"/>
  <c r="F35" i="2"/>
  <c r="F8" i="2"/>
  <c r="M3" i="2"/>
  <c r="K3" i="2"/>
  <c r="K35" i="1"/>
  <c r="K3" i="1" s="1"/>
  <c r="K16" i="1"/>
  <c r="M6" i="1" s="1"/>
  <c r="F25" i="1"/>
  <c r="K25" i="1"/>
  <c r="F15" i="1"/>
  <c r="F8" i="1"/>
  <c r="M9" i="2" l="1"/>
  <c r="O6" i="2" s="1"/>
  <c r="M9" i="1"/>
  <c r="O6" i="1" s="1"/>
  <c r="M9" i="5"/>
  <c r="K3" i="5"/>
  <c r="O6" i="5"/>
</calcChain>
</file>

<file path=xl/sharedStrings.xml><?xml version="1.0" encoding="utf-8"?>
<sst xmlns="http://schemas.openxmlformats.org/spreadsheetml/2006/main" count="355" uniqueCount="47">
  <si>
    <t>必修</t>
    <phoneticPr fontId="1" type="noConversion"/>
  </si>
  <si>
    <t>書報討論</t>
    <phoneticPr fontId="1" type="noConversion"/>
  </si>
  <si>
    <t>研究方法</t>
    <phoneticPr fontId="1" type="noConversion"/>
  </si>
  <si>
    <t>企業倫理</t>
    <phoneticPr fontId="1" type="noConversion"/>
  </si>
  <si>
    <t>論文上</t>
    <phoneticPr fontId="1" type="noConversion"/>
  </si>
  <si>
    <t>論文下</t>
    <phoneticPr fontId="1" type="noConversion"/>
  </si>
  <si>
    <t>成績</t>
    <phoneticPr fontId="1" type="noConversion"/>
  </si>
  <si>
    <t>學分</t>
    <phoneticPr fontId="1" type="noConversion"/>
  </si>
  <si>
    <t>選修</t>
    <phoneticPr fontId="1" type="noConversion"/>
  </si>
  <si>
    <t>資訊科技與競爭優勢</t>
  </si>
  <si>
    <t>網路行銷研究與資料分析</t>
  </si>
  <si>
    <t>管理決策模型</t>
  </si>
  <si>
    <t>資料探勘與商業智慧</t>
  </si>
  <si>
    <t>社群媒體與互動行銷</t>
  </si>
  <si>
    <t>國際廣告與媒體策略</t>
  </si>
  <si>
    <t>多變量分析</t>
  </si>
  <si>
    <t>資料科學與視覺化</t>
  </si>
  <si>
    <t>計量管理與決策</t>
  </si>
  <si>
    <t>深度學習與商情預測</t>
  </si>
  <si>
    <t>客戶關係管理</t>
  </si>
  <si>
    <t>公司治理</t>
  </si>
  <si>
    <t>財務管理</t>
  </si>
  <si>
    <t>總體經濟分析</t>
  </si>
  <si>
    <t>管理會計</t>
  </si>
  <si>
    <t>合併與購併</t>
  </si>
  <si>
    <t>組織行為</t>
  </si>
  <si>
    <t>創業與商業計畫</t>
  </si>
  <si>
    <t>組織理論與管理</t>
  </si>
  <si>
    <t>策略管理</t>
  </si>
  <si>
    <t>人力資源管理</t>
  </si>
  <si>
    <t>全球供應鏈管理</t>
  </si>
  <si>
    <t>國際企業管理</t>
  </si>
  <si>
    <t>資訊管理</t>
  </si>
  <si>
    <t>人工智慧、企業與社會</t>
  </si>
  <si>
    <t>科技與創新管理</t>
  </si>
  <si>
    <t>創新與服務設計專題</t>
  </si>
  <si>
    <t>研發管理</t>
  </si>
  <si>
    <t>創業、科技與社會</t>
  </si>
  <si>
    <t>數位轉型與創新商業模式</t>
  </si>
  <si>
    <t>電子商務</t>
  </si>
  <si>
    <t>總學分</t>
    <phoneticPr fontId="1" type="noConversion"/>
  </si>
  <si>
    <t>企業優質人才學用培育課程</t>
  </si>
  <si>
    <t>SQL數據分析與商業智能</t>
  </si>
  <si>
    <t>模組必修</t>
    <phoneticPr fontId="1" type="noConversion"/>
  </si>
  <si>
    <t>其他專業選修</t>
    <phoneticPr fontId="1" type="noConversion"/>
  </si>
  <si>
    <t>尚缺學分</t>
    <phoneticPr fontId="1" type="noConversion"/>
  </si>
  <si>
    <t>實拿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</si>
</sst>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690E-36F8-4DE7-9679-B0AF7EAF5A6A}">
  <dimension ref="C2:O35"/>
  <sheetViews>
    <sheetView workbookViewId="0">
      <selection activeCell="D2" sqref="D2:F2"/>
    </sheetView>
  </sheetViews>
  <sheetFormatPr defaultRowHeight="17"/>
  <cols>
    <col min="8" max="8" width="22.26953125" customWidth="1"/>
  </cols>
  <sheetData>
    <row r="2" spans="3:15">
      <c r="C2" t="s">
        <v>0</v>
      </c>
      <c r="D2" s="4" t="s">
        <v>6</v>
      </c>
      <c r="E2" s="4" t="s">
        <v>7</v>
      </c>
      <c r="F2" s="4" t="s">
        <v>46</v>
      </c>
      <c r="K2" s="3" t="s">
        <v>40</v>
      </c>
      <c r="M2" t="s">
        <v>0</v>
      </c>
    </row>
    <row r="3" spans="3:15">
      <c r="C3" t="s">
        <v>1</v>
      </c>
      <c r="D3">
        <v>85</v>
      </c>
      <c r="E3">
        <v>1</v>
      </c>
      <c r="F3">
        <f xml:space="preserve"> IF(D3&gt;70, E3, 0)</f>
        <v>1</v>
      </c>
      <c r="K3">
        <f>SUM(F8,F16,F25,F35,K16,K25,K35)</f>
        <v>38</v>
      </c>
      <c r="M3">
        <f>IF(F8=11, 11, F8-11)</f>
        <v>-3</v>
      </c>
    </row>
    <row r="4" spans="3:15">
      <c r="C4" t="s">
        <v>4</v>
      </c>
      <c r="D4">
        <v>80</v>
      </c>
      <c r="E4">
        <v>3</v>
      </c>
      <c r="F4">
        <f xml:space="preserve"> IF(D4&gt;70, E4, 0)</f>
        <v>3</v>
      </c>
    </row>
    <row r="5" spans="3:15">
      <c r="C5" t="s">
        <v>2</v>
      </c>
      <c r="D5">
        <v>94</v>
      </c>
      <c r="E5">
        <v>3</v>
      </c>
      <c r="F5">
        <f t="shared" ref="F5:F7" si="0" xml:space="preserve"> IF(D5&gt;70, E5, 0)</f>
        <v>3</v>
      </c>
      <c r="M5" t="s">
        <v>43</v>
      </c>
      <c r="O5" t="s">
        <v>45</v>
      </c>
    </row>
    <row r="6" spans="3:15">
      <c r="C6" t="s">
        <v>3</v>
      </c>
      <c r="D6">
        <v>88</v>
      </c>
      <c r="E6">
        <v>1</v>
      </c>
      <c r="F6">
        <f t="shared" si="0"/>
        <v>1</v>
      </c>
      <c r="M6">
        <f>IF(F16&gt;=12, 0, F16-12)</f>
        <v>-6</v>
      </c>
      <c r="O6">
        <f>SUM(M3,M6,M9)</f>
        <v>-12</v>
      </c>
    </row>
    <row r="7" spans="3:15">
      <c r="C7" t="s">
        <v>5</v>
      </c>
      <c r="D7" s="1"/>
      <c r="E7">
        <v>3</v>
      </c>
      <c r="F7">
        <f t="shared" si="0"/>
        <v>0</v>
      </c>
    </row>
    <row r="8" spans="3:15">
      <c r="F8" s="5">
        <f>SUM(F3:F7)</f>
        <v>8</v>
      </c>
      <c r="M8" t="s">
        <v>44</v>
      </c>
    </row>
    <row r="9" spans="3:15">
      <c r="C9" t="s">
        <v>8</v>
      </c>
      <c r="D9" s="4" t="s">
        <v>6</v>
      </c>
      <c r="E9" s="4" t="s">
        <v>7</v>
      </c>
      <c r="F9" s="4" t="s">
        <v>46</v>
      </c>
      <c r="I9" s="4" t="s">
        <v>6</v>
      </c>
      <c r="J9" s="4" t="s">
        <v>7</v>
      </c>
      <c r="K9" s="4" t="s">
        <v>46</v>
      </c>
      <c r="M9">
        <f>SUM(F16,K16,F25,K25,F35,K35) - 12 -21</f>
        <v>-3</v>
      </c>
    </row>
    <row r="10" spans="3:15">
      <c r="C10" t="s">
        <v>9</v>
      </c>
      <c r="D10">
        <v>0</v>
      </c>
      <c r="E10">
        <v>3</v>
      </c>
      <c r="F10">
        <f xml:space="preserve"> IF(D10&gt;70, E10, 0)</f>
        <v>0</v>
      </c>
      <c r="H10" t="s">
        <v>11</v>
      </c>
      <c r="I10">
        <v>95</v>
      </c>
      <c r="J10">
        <v>3</v>
      </c>
      <c r="K10">
        <f xml:space="preserve"> IF(I10&gt;70, J10, 0)</f>
        <v>3</v>
      </c>
    </row>
    <row r="11" spans="3:15">
      <c r="C11" t="s">
        <v>10</v>
      </c>
      <c r="D11">
        <v>0</v>
      </c>
      <c r="E11">
        <v>3</v>
      </c>
      <c r="F11">
        <f xml:space="preserve"> IF(D11&gt;70, E11, 0)</f>
        <v>0</v>
      </c>
      <c r="H11" t="s">
        <v>12</v>
      </c>
      <c r="I11">
        <v>84</v>
      </c>
      <c r="J11">
        <v>3</v>
      </c>
      <c r="K11">
        <f t="shared" ref="K11:K15" si="1" xml:space="preserve"> IF(I11&gt;70, J11, 0)</f>
        <v>3</v>
      </c>
    </row>
    <row r="12" spans="3:15">
      <c r="C12" t="s">
        <v>13</v>
      </c>
      <c r="D12">
        <v>92</v>
      </c>
      <c r="E12">
        <v>3</v>
      </c>
      <c r="F12">
        <f t="shared" ref="F12:F15" si="2" xml:space="preserve"> IF(D12&gt;70, E12, 0)</f>
        <v>3</v>
      </c>
      <c r="H12" t="s">
        <v>15</v>
      </c>
      <c r="I12">
        <v>92</v>
      </c>
      <c r="J12">
        <v>3</v>
      </c>
      <c r="K12">
        <f t="shared" si="1"/>
        <v>3</v>
      </c>
    </row>
    <row r="13" spans="3:15">
      <c r="C13" t="s">
        <v>14</v>
      </c>
      <c r="D13">
        <v>0</v>
      </c>
      <c r="E13">
        <v>3</v>
      </c>
      <c r="F13">
        <f t="shared" si="2"/>
        <v>0</v>
      </c>
      <c r="H13" t="s">
        <v>17</v>
      </c>
      <c r="I13">
        <v>93</v>
      </c>
      <c r="J13">
        <v>3</v>
      </c>
      <c r="K13">
        <f t="shared" si="1"/>
        <v>3</v>
      </c>
    </row>
    <row r="14" spans="3:15">
      <c r="C14" t="s">
        <v>16</v>
      </c>
      <c r="D14">
        <v>0</v>
      </c>
      <c r="E14">
        <v>3</v>
      </c>
      <c r="F14">
        <f t="shared" si="2"/>
        <v>0</v>
      </c>
      <c r="H14" t="s">
        <v>18</v>
      </c>
      <c r="I14" s="1"/>
      <c r="J14">
        <v>3</v>
      </c>
      <c r="K14">
        <f t="shared" si="1"/>
        <v>0</v>
      </c>
    </row>
    <row r="15" spans="3:15">
      <c r="C15" t="s">
        <v>39</v>
      </c>
      <c r="D15">
        <v>92</v>
      </c>
      <c r="E15">
        <v>3</v>
      </c>
      <c r="F15">
        <f t="shared" si="2"/>
        <v>3</v>
      </c>
      <c r="H15" t="s">
        <v>19</v>
      </c>
      <c r="I15">
        <v>88</v>
      </c>
      <c r="J15">
        <v>3</v>
      </c>
      <c r="K15">
        <f t="shared" si="1"/>
        <v>3</v>
      </c>
    </row>
    <row r="16" spans="3:15">
      <c r="F16" s="5">
        <f>SUM(F10:F15)</f>
        <v>6</v>
      </c>
      <c r="K16" s="5">
        <f>SUM(K10:K15)</f>
        <v>15</v>
      </c>
    </row>
    <row r="18" spans="3:11">
      <c r="D18" s="4" t="s">
        <v>6</v>
      </c>
      <c r="E18" s="4" t="s">
        <v>7</v>
      </c>
      <c r="F18" s="4" t="s">
        <v>46</v>
      </c>
      <c r="I18" s="4" t="s">
        <v>6</v>
      </c>
      <c r="J18" s="4" t="s">
        <v>7</v>
      </c>
      <c r="K18" s="4" t="s">
        <v>46</v>
      </c>
    </row>
    <row r="19" spans="3:11">
      <c r="C19" t="s">
        <v>20</v>
      </c>
      <c r="D19">
        <v>0</v>
      </c>
      <c r="E19">
        <v>3</v>
      </c>
      <c r="F19">
        <f xml:space="preserve"> IF(D19&gt;70, E19, 0)</f>
        <v>0</v>
      </c>
      <c r="H19" t="s">
        <v>25</v>
      </c>
      <c r="I19">
        <v>0</v>
      </c>
      <c r="J19">
        <v>3</v>
      </c>
      <c r="K19">
        <f xml:space="preserve"> IF(I19&gt;70, J19, 0)</f>
        <v>0</v>
      </c>
    </row>
    <row r="20" spans="3:11">
      <c r="C20" t="s">
        <v>21</v>
      </c>
      <c r="D20">
        <v>0</v>
      </c>
      <c r="E20">
        <v>3</v>
      </c>
      <c r="F20">
        <f t="shared" ref="F20:F24" si="3" xml:space="preserve"> IF(D20&gt;70, E20, 0)</f>
        <v>0</v>
      </c>
      <c r="H20" t="s">
        <v>27</v>
      </c>
      <c r="I20">
        <v>0</v>
      </c>
      <c r="J20">
        <v>3</v>
      </c>
      <c r="K20">
        <f t="shared" ref="K20:K24" si="4" xml:space="preserve"> IF(I20&gt;70, J20, 0)</f>
        <v>0</v>
      </c>
    </row>
    <row r="21" spans="3:11">
      <c r="C21" t="s">
        <v>22</v>
      </c>
      <c r="D21">
        <v>0</v>
      </c>
      <c r="E21">
        <v>3</v>
      </c>
      <c r="F21">
        <f t="shared" si="3"/>
        <v>0</v>
      </c>
      <c r="H21" t="s">
        <v>28</v>
      </c>
      <c r="I21">
        <v>0</v>
      </c>
      <c r="J21">
        <v>3</v>
      </c>
      <c r="K21">
        <f t="shared" si="4"/>
        <v>0</v>
      </c>
    </row>
    <row r="22" spans="3:11">
      <c r="C22" t="s">
        <v>23</v>
      </c>
      <c r="D22">
        <v>0</v>
      </c>
      <c r="E22">
        <v>3</v>
      </c>
      <c r="F22">
        <f t="shared" si="3"/>
        <v>0</v>
      </c>
      <c r="H22" t="s">
        <v>29</v>
      </c>
      <c r="I22">
        <v>0</v>
      </c>
      <c r="J22">
        <v>3</v>
      </c>
      <c r="K22">
        <f t="shared" si="4"/>
        <v>0</v>
      </c>
    </row>
    <row r="23" spans="3:11">
      <c r="C23" t="s">
        <v>24</v>
      </c>
      <c r="D23">
        <v>0</v>
      </c>
      <c r="E23">
        <v>3</v>
      </c>
      <c r="F23">
        <f t="shared" si="3"/>
        <v>0</v>
      </c>
      <c r="H23" t="s">
        <v>30</v>
      </c>
      <c r="I23">
        <v>0</v>
      </c>
      <c r="J23">
        <v>3</v>
      </c>
      <c r="K23">
        <f t="shared" si="4"/>
        <v>0</v>
      </c>
    </row>
    <row r="24" spans="3:11">
      <c r="C24" t="s">
        <v>26</v>
      </c>
      <c r="D24">
        <v>0</v>
      </c>
      <c r="E24">
        <v>3</v>
      </c>
      <c r="F24">
        <f t="shared" si="3"/>
        <v>0</v>
      </c>
      <c r="H24" t="s">
        <v>31</v>
      </c>
      <c r="I24">
        <v>0</v>
      </c>
      <c r="J24">
        <v>3</v>
      </c>
      <c r="K24">
        <f t="shared" si="4"/>
        <v>0</v>
      </c>
    </row>
    <row r="25" spans="3:11">
      <c r="F25" s="5">
        <f>SUM(F19:F24)</f>
        <v>0</v>
      </c>
      <c r="K25" s="5">
        <f>SUM(K19:K24)</f>
        <v>0</v>
      </c>
    </row>
    <row r="27" spans="3:11">
      <c r="D27" s="4" t="s">
        <v>6</v>
      </c>
      <c r="E27" s="4" t="s">
        <v>7</v>
      </c>
      <c r="F27" s="4" t="s">
        <v>46</v>
      </c>
      <c r="I27" s="4" t="s">
        <v>6</v>
      </c>
      <c r="J27" s="4" t="s">
        <v>7</v>
      </c>
      <c r="K27" s="4" t="s">
        <v>46</v>
      </c>
    </row>
    <row r="28" spans="3:11">
      <c r="C28" t="s">
        <v>32</v>
      </c>
      <c r="D28">
        <v>0</v>
      </c>
      <c r="E28">
        <v>3</v>
      </c>
      <c r="F28">
        <f xml:space="preserve"> IF(D28&gt;70, E28, 0)</f>
        <v>0</v>
      </c>
      <c r="H28" t="s">
        <v>41</v>
      </c>
      <c r="I28">
        <v>88</v>
      </c>
      <c r="J28">
        <v>3</v>
      </c>
      <c r="K28">
        <f xml:space="preserve"> IF(I28&gt;= 70,J28,0)</f>
        <v>3</v>
      </c>
    </row>
    <row r="29" spans="3:11">
      <c r="C29" t="s">
        <v>33</v>
      </c>
      <c r="D29">
        <v>0</v>
      </c>
      <c r="E29">
        <v>3</v>
      </c>
      <c r="F29">
        <f t="shared" ref="F29:F34" si="5" xml:space="preserve"> IF(D29&gt;70, E29, 0)</f>
        <v>0</v>
      </c>
      <c r="H29" t="s">
        <v>42</v>
      </c>
      <c r="I29">
        <v>98</v>
      </c>
      <c r="J29">
        <v>3</v>
      </c>
      <c r="K29">
        <f xml:space="preserve"> IF(I29&gt;= 70,J29,0)</f>
        <v>3</v>
      </c>
    </row>
    <row r="30" spans="3:11">
      <c r="C30" t="s">
        <v>34</v>
      </c>
      <c r="D30">
        <v>0</v>
      </c>
      <c r="E30">
        <v>3</v>
      </c>
      <c r="F30">
        <f t="shared" si="5"/>
        <v>0</v>
      </c>
      <c r="H30" s="2" t="s">
        <v>8</v>
      </c>
      <c r="I30">
        <v>0</v>
      </c>
      <c r="J30">
        <v>3</v>
      </c>
      <c r="K30">
        <f t="shared" ref="K30:K34" si="6" xml:space="preserve"> IF(I30&gt;= 70,J30,0)</f>
        <v>0</v>
      </c>
    </row>
    <row r="31" spans="3:11">
      <c r="C31" t="s">
        <v>35</v>
      </c>
      <c r="D31">
        <v>95</v>
      </c>
      <c r="E31">
        <v>3</v>
      </c>
      <c r="F31">
        <f t="shared" si="5"/>
        <v>3</v>
      </c>
      <c r="H31" t="s">
        <v>8</v>
      </c>
      <c r="I31">
        <v>0</v>
      </c>
      <c r="J31">
        <v>3</v>
      </c>
      <c r="K31">
        <f t="shared" si="6"/>
        <v>0</v>
      </c>
    </row>
    <row r="32" spans="3:11">
      <c r="C32" t="s">
        <v>36</v>
      </c>
      <c r="D32">
        <v>0</v>
      </c>
      <c r="E32">
        <v>3</v>
      </c>
      <c r="F32">
        <f t="shared" si="5"/>
        <v>0</v>
      </c>
      <c r="H32" t="s">
        <v>8</v>
      </c>
      <c r="I32">
        <v>0</v>
      </c>
      <c r="J32">
        <v>3</v>
      </c>
      <c r="K32">
        <f t="shared" si="6"/>
        <v>0</v>
      </c>
    </row>
    <row r="33" spans="3:11">
      <c r="C33" t="s">
        <v>37</v>
      </c>
      <c r="D33">
        <v>0</v>
      </c>
      <c r="E33">
        <v>3</v>
      </c>
      <c r="F33">
        <f t="shared" si="5"/>
        <v>0</v>
      </c>
      <c r="H33" t="s">
        <v>8</v>
      </c>
      <c r="I33">
        <v>0</v>
      </c>
      <c r="J33">
        <v>3</v>
      </c>
      <c r="K33">
        <f t="shared" si="6"/>
        <v>0</v>
      </c>
    </row>
    <row r="34" spans="3:11">
      <c r="C34" t="s">
        <v>38</v>
      </c>
      <c r="D34">
        <v>0</v>
      </c>
      <c r="E34">
        <v>3</v>
      </c>
      <c r="F34">
        <f t="shared" si="5"/>
        <v>0</v>
      </c>
      <c r="H34" t="s">
        <v>8</v>
      </c>
      <c r="I34">
        <v>0</v>
      </c>
      <c r="J34">
        <v>3</v>
      </c>
      <c r="K34">
        <f t="shared" si="6"/>
        <v>0</v>
      </c>
    </row>
    <row r="35" spans="3:11">
      <c r="F35" s="5">
        <f>SUM(F28:F34)</f>
        <v>3</v>
      </c>
      <c r="K35" s="5">
        <f>SUM(K28:K34)</f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0F8A-6C4E-4F0C-BC95-BFB526846ACA}">
  <dimension ref="C2:O36"/>
  <sheetViews>
    <sheetView tabSelected="1" workbookViewId="0">
      <selection activeCell="K34" sqref="K34"/>
    </sheetView>
  </sheetViews>
  <sheetFormatPr defaultRowHeight="17"/>
  <cols>
    <col min="3" max="3" width="28.36328125" customWidth="1"/>
    <col min="8" max="8" width="29.90625" customWidth="1"/>
    <col min="13" max="14" width="9.1796875" bestFit="1" customWidth="1"/>
    <col min="15" max="15" width="13.7265625" customWidth="1"/>
    <col min="16" max="16" width="11.54296875" customWidth="1"/>
  </cols>
  <sheetData>
    <row r="2" spans="3:15">
      <c r="C2" t="s">
        <v>0</v>
      </c>
      <c r="D2" s="4" t="s">
        <v>6</v>
      </c>
      <c r="E2" s="4" t="s">
        <v>7</v>
      </c>
      <c r="F2" s="4" t="s">
        <v>46</v>
      </c>
      <c r="K2" t="s">
        <v>40</v>
      </c>
      <c r="M2" t="s">
        <v>0</v>
      </c>
    </row>
    <row r="3" spans="3:15">
      <c r="C3" t="s">
        <v>1</v>
      </c>
      <c r="D3">
        <v>85</v>
      </c>
      <c r="E3">
        <v>1</v>
      </c>
      <c r="F3">
        <f xml:space="preserve"> IF(D3&gt;70, E3, 0)</f>
        <v>1</v>
      </c>
      <c r="K3">
        <f>SUM(F8,F15,F25,F36,K16,K25,K35)</f>
        <v>38</v>
      </c>
      <c r="M3">
        <f>IF(F8=11, 11, F8-11)</f>
        <v>-3</v>
      </c>
    </row>
    <row r="4" spans="3:15">
      <c r="C4" t="s">
        <v>4</v>
      </c>
      <c r="D4">
        <v>80</v>
      </c>
      <c r="E4">
        <v>3</v>
      </c>
      <c r="F4">
        <f xml:space="preserve"> IF(D4&gt;70, E4, 0)</f>
        <v>3</v>
      </c>
    </row>
    <row r="5" spans="3:15">
      <c r="C5" t="s">
        <v>2</v>
      </c>
      <c r="D5">
        <v>94</v>
      </c>
      <c r="E5">
        <v>3</v>
      </c>
      <c r="F5">
        <f t="shared" ref="F5:F7" si="0" xml:space="preserve"> IF(D5&gt;70, E5, 0)</f>
        <v>3</v>
      </c>
      <c r="M5" t="s">
        <v>43</v>
      </c>
      <c r="O5" t="s">
        <v>45</v>
      </c>
    </row>
    <row r="6" spans="3:15">
      <c r="C6" t="s">
        <v>3</v>
      </c>
      <c r="D6">
        <v>88</v>
      </c>
      <c r="E6">
        <v>1</v>
      </c>
      <c r="F6">
        <f t="shared" si="0"/>
        <v>1</v>
      </c>
      <c r="M6">
        <f>IF(K16&gt;=12, 0, K16-12)</f>
        <v>0</v>
      </c>
      <c r="O6">
        <f>SUM(M3,M6,M9)</f>
        <v>-6</v>
      </c>
    </row>
    <row r="7" spans="3:15">
      <c r="C7" t="s">
        <v>5</v>
      </c>
      <c r="D7" s="1"/>
      <c r="E7">
        <v>3</v>
      </c>
      <c r="F7">
        <f t="shared" si="0"/>
        <v>0</v>
      </c>
    </row>
    <row r="8" spans="3:15">
      <c r="F8" s="5">
        <f>SUM(F3:F7)</f>
        <v>8</v>
      </c>
      <c r="M8" t="s">
        <v>44</v>
      </c>
    </row>
    <row r="9" spans="3:15">
      <c r="C9" t="s">
        <v>8</v>
      </c>
      <c r="D9" s="4" t="s">
        <v>6</v>
      </c>
      <c r="E9" s="4" t="s">
        <v>7</v>
      </c>
      <c r="F9" s="4" t="s">
        <v>46</v>
      </c>
      <c r="I9" s="4" t="s">
        <v>6</v>
      </c>
      <c r="J9" s="4" t="s">
        <v>7</v>
      </c>
      <c r="K9" s="4" t="s">
        <v>46</v>
      </c>
      <c r="M9">
        <f>SUM(F15,K16,F25,K25,F36,K35) - 12 -21</f>
        <v>-3</v>
      </c>
    </row>
    <row r="10" spans="3:15">
      <c r="C10" t="s">
        <v>9</v>
      </c>
      <c r="D10">
        <v>0</v>
      </c>
      <c r="E10">
        <v>3</v>
      </c>
      <c r="F10">
        <f xml:space="preserve"> IF(D10&gt;70, E10, 0)</f>
        <v>0</v>
      </c>
      <c r="H10" t="s">
        <v>11</v>
      </c>
      <c r="I10">
        <v>95</v>
      </c>
      <c r="J10">
        <v>3</v>
      </c>
      <c r="K10">
        <f xml:space="preserve"> IF(I10&gt;70, J10, 0)</f>
        <v>3</v>
      </c>
    </row>
    <row r="11" spans="3:15">
      <c r="C11" t="s">
        <v>10</v>
      </c>
      <c r="D11">
        <v>0</v>
      </c>
      <c r="E11">
        <v>3</v>
      </c>
      <c r="F11">
        <f xml:space="preserve"> IF(D11&gt;70, E11, 0)</f>
        <v>0</v>
      </c>
      <c r="H11" t="s">
        <v>12</v>
      </c>
      <c r="I11">
        <v>84</v>
      </c>
      <c r="J11">
        <v>3</v>
      </c>
      <c r="K11">
        <f t="shared" ref="K11:K15" si="1" xml:space="preserve"> IF(I11&gt;70, J11, 0)</f>
        <v>3</v>
      </c>
    </row>
    <row r="12" spans="3:15">
      <c r="C12" t="s">
        <v>13</v>
      </c>
      <c r="D12">
        <v>92</v>
      </c>
      <c r="E12">
        <v>3</v>
      </c>
      <c r="F12">
        <f t="shared" ref="F12:F14" si="2" xml:space="preserve"> IF(D12&gt;70, E12, 0)</f>
        <v>3</v>
      </c>
      <c r="H12" t="s">
        <v>15</v>
      </c>
      <c r="I12">
        <v>92</v>
      </c>
      <c r="J12">
        <v>3</v>
      </c>
      <c r="K12">
        <f t="shared" si="1"/>
        <v>3</v>
      </c>
    </row>
    <row r="13" spans="3:15">
      <c r="C13" t="s">
        <v>14</v>
      </c>
      <c r="D13">
        <v>0</v>
      </c>
      <c r="E13">
        <v>3</v>
      </c>
      <c r="F13">
        <f t="shared" si="2"/>
        <v>0</v>
      </c>
      <c r="H13" t="s">
        <v>17</v>
      </c>
      <c r="I13">
        <v>93</v>
      </c>
      <c r="J13">
        <v>3</v>
      </c>
      <c r="K13">
        <f t="shared" si="1"/>
        <v>3</v>
      </c>
    </row>
    <row r="14" spans="3:15">
      <c r="C14" t="s">
        <v>16</v>
      </c>
      <c r="D14">
        <v>0</v>
      </c>
      <c r="E14">
        <v>3</v>
      </c>
      <c r="F14">
        <f t="shared" si="2"/>
        <v>0</v>
      </c>
      <c r="H14" t="s">
        <v>18</v>
      </c>
      <c r="I14" s="1"/>
      <c r="J14">
        <v>3</v>
      </c>
      <c r="K14">
        <f t="shared" si="1"/>
        <v>0</v>
      </c>
    </row>
    <row r="15" spans="3:15">
      <c r="F15" s="5">
        <f>SUM(F10:F14)</f>
        <v>3</v>
      </c>
      <c r="H15" t="s">
        <v>19</v>
      </c>
      <c r="I15">
        <v>88</v>
      </c>
      <c r="J15">
        <v>3</v>
      </c>
      <c r="K15">
        <f t="shared" si="1"/>
        <v>3</v>
      </c>
    </row>
    <row r="16" spans="3:15">
      <c r="K16" s="5">
        <f>SUM(K10:K15)</f>
        <v>15</v>
      </c>
    </row>
    <row r="18" spans="3:11">
      <c r="D18" s="4" t="s">
        <v>6</v>
      </c>
      <c r="E18" s="4" t="s">
        <v>7</v>
      </c>
      <c r="F18" s="4" t="s">
        <v>46</v>
      </c>
      <c r="I18" s="4" t="s">
        <v>6</v>
      </c>
      <c r="J18" s="4" t="s">
        <v>7</v>
      </c>
      <c r="K18" s="4" t="s">
        <v>46</v>
      </c>
    </row>
    <row r="19" spans="3:11">
      <c r="C19" t="s">
        <v>20</v>
      </c>
      <c r="D19">
        <v>0</v>
      </c>
      <c r="E19">
        <v>3</v>
      </c>
      <c r="F19">
        <f xml:space="preserve"> IF(D19&gt;70, E19, 0)</f>
        <v>0</v>
      </c>
      <c r="H19" t="s">
        <v>25</v>
      </c>
      <c r="I19">
        <v>0</v>
      </c>
      <c r="J19">
        <v>3</v>
      </c>
      <c r="K19">
        <f xml:space="preserve"> IF(I19&gt;70, J19, 0)</f>
        <v>0</v>
      </c>
    </row>
    <row r="20" spans="3:11">
      <c r="C20" t="s">
        <v>21</v>
      </c>
      <c r="D20">
        <v>0</v>
      </c>
      <c r="E20">
        <v>3</v>
      </c>
      <c r="F20">
        <f t="shared" ref="F20:F24" si="3" xml:space="preserve"> IF(D20&gt;70, E20, 0)</f>
        <v>0</v>
      </c>
      <c r="H20" t="s">
        <v>27</v>
      </c>
      <c r="I20">
        <v>0</v>
      </c>
      <c r="J20">
        <v>3</v>
      </c>
      <c r="K20">
        <f t="shared" ref="K20:K24" si="4" xml:space="preserve"> IF(I20&gt;70, J20, 0)</f>
        <v>0</v>
      </c>
    </row>
    <row r="21" spans="3:11">
      <c r="C21" t="s">
        <v>22</v>
      </c>
      <c r="D21">
        <v>0</v>
      </c>
      <c r="E21">
        <v>3</v>
      </c>
      <c r="F21">
        <f t="shared" si="3"/>
        <v>0</v>
      </c>
      <c r="H21" t="s">
        <v>28</v>
      </c>
      <c r="I21">
        <v>0</v>
      </c>
      <c r="J21">
        <v>3</v>
      </c>
      <c r="K21">
        <f t="shared" si="4"/>
        <v>0</v>
      </c>
    </row>
    <row r="22" spans="3:11">
      <c r="C22" t="s">
        <v>23</v>
      </c>
      <c r="D22">
        <v>0</v>
      </c>
      <c r="E22">
        <v>3</v>
      </c>
      <c r="F22">
        <f t="shared" si="3"/>
        <v>0</v>
      </c>
      <c r="H22" t="s">
        <v>29</v>
      </c>
      <c r="I22">
        <v>0</v>
      </c>
      <c r="J22">
        <v>3</v>
      </c>
      <c r="K22">
        <f t="shared" si="4"/>
        <v>0</v>
      </c>
    </row>
    <row r="23" spans="3:11">
      <c r="C23" t="s">
        <v>24</v>
      </c>
      <c r="D23">
        <v>0</v>
      </c>
      <c r="E23">
        <v>3</v>
      </c>
      <c r="F23">
        <f t="shared" si="3"/>
        <v>0</v>
      </c>
      <c r="H23" t="s">
        <v>30</v>
      </c>
      <c r="I23">
        <v>0</v>
      </c>
      <c r="J23">
        <v>3</v>
      </c>
      <c r="K23">
        <f t="shared" si="4"/>
        <v>0</v>
      </c>
    </row>
    <row r="24" spans="3:11">
      <c r="C24" t="s">
        <v>26</v>
      </c>
      <c r="D24">
        <v>0</v>
      </c>
      <c r="E24">
        <v>3</v>
      </c>
      <c r="F24">
        <f t="shared" si="3"/>
        <v>0</v>
      </c>
      <c r="H24" t="s">
        <v>31</v>
      </c>
      <c r="I24">
        <v>0</v>
      </c>
      <c r="J24">
        <v>3</v>
      </c>
      <c r="K24">
        <f t="shared" si="4"/>
        <v>0</v>
      </c>
    </row>
    <row r="25" spans="3:11">
      <c r="F25" s="5">
        <f>SUM(F19:F24)</f>
        <v>0</v>
      </c>
      <c r="G25" s="6"/>
      <c r="K25" s="5">
        <f>SUM(K19:K24)</f>
        <v>0</v>
      </c>
    </row>
    <row r="27" spans="3:11">
      <c r="D27" s="4" t="s">
        <v>6</v>
      </c>
      <c r="E27" s="4" t="s">
        <v>7</v>
      </c>
      <c r="F27" s="4" t="s">
        <v>46</v>
      </c>
      <c r="I27" s="4" t="s">
        <v>6</v>
      </c>
      <c r="J27" s="4" t="s">
        <v>7</v>
      </c>
      <c r="K27" s="4" t="s">
        <v>46</v>
      </c>
    </row>
    <row r="28" spans="3:11">
      <c r="C28" t="s">
        <v>32</v>
      </c>
      <c r="D28">
        <v>0</v>
      </c>
      <c r="E28">
        <v>3</v>
      </c>
      <c r="F28">
        <f xml:space="preserve"> IF(D28&gt;70, E28, 0)</f>
        <v>0</v>
      </c>
      <c r="H28" t="s">
        <v>41</v>
      </c>
      <c r="I28">
        <v>88</v>
      </c>
      <c r="J28">
        <v>3</v>
      </c>
      <c r="K28">
        <f xml:space="preserve"> IF(I28&gt;= 70,J28,0)</f>
        <v>3</v>
      </c>
    </row>
    <row r="29" spans="3:11" ht="16.5" customHeight="1">
      <c r="C29" t="s">
        <v>33</v>
      </c>
      <c r="D29">
        <v>0</v>
      </c>
      <c r="E29">
        <v>3</v>
      </c>
      <c r="F29">
        <f t="shared" ref="F29:F35" si="5" xml:space="preserve"> IF(D29&gt;70, E29, 0)</f>
        <v>0</v>
      </c>
      <c r="H29" t="s">
        <v>42</v>
      </c>
      <c r="I29">
        <v>98</v>
      </c>
      <c r="J29">
        <v>3</v>
      </c>
      <c r="K29">
        <f xml:space="preserve"> IF(I29&gt;= 70,J29,0)</f>
        <v>3</v>
      </c>
    </row>
    <row r="30" spans="3:11">
      <c r="C30" t="s">
        <v>34</v>
      </c>
      <c r="D30">
        <v>0</v>
      </c>
      <c r="E30">
        <v>3</v>
      </c>
      <c r="F30">
        <f t="shared" si="5"/>
        <v>0</v>
      </c>
      <c r="H30" s="2" t="s">
        <v>8</v>
      </c>
      <c r="I30">
        <v>0</v>
      </c>
      <c r="J30">
        <v>0</v>
      </c>
      <c r="K30">
        <f t="shared" ref="K30:K34" si="6" xml:space="preserve"> IF(I30&gt;= 70,J30,0)</f>
        <v>0</v>
      </c>
    </row>
    <row r="31" spans="3:11">
      <c r="C31" t="s">
        <v>35</v>
      </c>
      <c r="D31">
        <v>95</v>
      </c>
      <c r="E31">
        <v>3</v>
      </c>
      <c r="F31">
        <f t="shared" si="5"/>
        <v>3</v>
      </c>
      <c r="H31" t="s">
        <v>8</v>
      </c>
      <c r="I31">
        <v>0</v>
      </c>
      <c r="J31">
        <v>0</v>
      </c>
      <c r="K31">
        <f t="shared" si="6"/>
        <v>0</v>
      </c>
    </row>
    <row r="32" spans="3:11">
      <c r="C32" t="s">
        <v>36</v>
      </c>
      <c r="D32">
        <v>0</v>
      </c>
      <c r="E32">
        <v>3</v>
      </c>
      <c r="F32">
        <f t="shared" si="5"/>
        <v>0</v>
      </c>
      <c r="H32" t="s">
        <v>8</v>
      </c>
      <c r="I32">
        <v>0</v>
      </c>
      <c r="J32">
        <v>0</v>
      </c>
      <c r="K32">
        <f t="shared" si="6"/>
        <v>0</v>
      </c>
    </row>
    <row r="33" spans="3:11">
      <c r="C33" t="s">
        <v>37</v>
      </c>
      <c r="D33">
        <v>0</v>
      </c>
      <c r="E33">
        <v>3</v>
      </c>
      <c r="F33">
        <f t="shared" si="5"/>
        <v>0</v>
      </c>
      <c r="H33" t="s">
        <v>8</v>
      </c>
      <c r="I33">
        <v>0</v>
      </c>
      <c r="J33">
        <v>0</v>
      </c>
      <c r="K33">
        <f t="shared" si="6"/>
        <v>0</v>
      </c>
    </row>
    <row r="34" spans="3:11">
      <c r="C34" t="s">
        <v>38</v>
      </c>
      <c r="D34">
        <v>0</v>
      </c>
      <c r="E34">
        <v>3</v>
      </c>
      <c r="F34">
        <f t="shared" si="5"/>
        <v>0</v>
      </c>
      <c r="H34" t="s">
        <v>8</v>
      </c>
      <c r="I34">
        <v>0</v>
      </c>
      <c r="J34">
        <v>0</v>
      </c>
      <c r="K34">
        <f t="shared" si="6"/>
        <v>0</v>
      </c>
    </row>
    <row r="35" spans="3:11">
      <c r="C35" t="s">
        <v>39</v>
      </c>
      <c r="D35">
        <v>92</v>
      </c>
      <c r="E35">
        <v>3</v>
      </c>
      <c r="F35">
        <f t="shared" si="5"/>
        <v>3</v>
      </c>
      <c r="K35" s="5">
        <f>SUM(K28:K34)</f>
        <v>6</v>
      </c>
    </row>
    <row r="36" spans="3:11">
      <c r="F36" s="5">
        <f>SUM(F28:F35)</f>
        <v>6</v>
      </c>
    </row>
  </sheetData>
  <phoneticPr fontId="1" type="noConversion"/>
  <pageMargins left="0.7" right="0.7" top="0.75" bottom="0.75" header="0.3" footer="0.3"/>
  <ignoredErrors>
    <ignoredError sqref="F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6C91-E112-49E1-B6F8-8D5003E697B5}">
  <dimension ref="C2:O35"/>
  <sheetViews>
    <sheetView workbookViewId="0">
      <selection activeCell="K35" activeCellId="6" sqref="F8 F16 K16 K25 F25 F35 K35"/>
    </sheetView>
  </sheetViews>
  <sheetFormatPr defaultRowHeight="17"/>
  <sheetData>
    <row r="2" spans="3:15">
      <c r="C2" t="s">
        <v>0</v>
      </c>
      <c r="D2" s="4" t="s">
        <v>6</v>
      </c>
      <c r="E2" s="4" t="s">
        <v>7</v>
      </c>
      <c r="F2" s="4" t="s">
        <v>46</v>
      </c>
      <c r="K2" s="3" t="s">
        <v>40</v>
      </c>
      <c r="M2" t="s">
        <v>0</v>
      </c>
    </row>
    <row r="3" spans="3:15">
      <c r="C3" t="s">
        <v>1</v>
      </c>
      <c r="D3">
        <v>85</v>
      </c>
      <c r="E3">
        <v>1</v>
      </c>
      <c r="F3">
        <f xml:space="preserve"> IF(D3&gt;70, E3, 0)</f>
        <v>1</v>
      </c>
      <c r="K3">
        <f>SUM(F8,F16,F25,F35,K16,K25,K35)</f>
        <v>38</v>
      </c>
      <c r="M3">
        <f>IF(F8=11, 11, F8-11)</f>
        <v>-3</v>
      </c>
    </row>
    <row r="4" spans="3:15">
      <c r="C4" t="s">
        <v>4</v>
      </c>
      <c r="D4">
        <v>80</v>
      </c>
      <c r="E4">
        <v>3</v>
      </c>
      <c r="F4">
        <f xml:space="preserve"> IF(D4&gt;70, E4, 0)</f>
        <v>3</v>
      </c>
    </row>
    <row r="5" spans="3:15">
      <c r="C5" t="s">
        <v>2</v>
      </c>
      <c r="D5">
        <v>94</v>
      </c>
      <c r="E5">
        <v>3</v>
      </c>
      <c r="F5">
        <f t="shared" ref="F5:F7" si="0" xml:space="preserve"> IF(D5&gt;70, E5, 0)</f>
        <v>3</v>
      </c>
      <c r="M5" t="s">
        <v>43</v>
      </c>
      <c r="O5" t="s">
        <v>45</v>
      </c>
    </row>
    <row r="6" spans="3:15">
      <c r="C6" t="s">
        <v>3</v>
      </c>
      <c r="D6">
        <v>88</v>
      </c>
      <c r="E6">
        <v>1</v>
      </c>
      <c r="F6">
        <f t="shared" si="0"/>
        <v>1</v>
      </c>
      <c r="M6">
        <f>IF(F25&gt;=12, 0,F25-12)</f>
        <v>-12</v>
      </c>
      <c r="O6">
        <f>SUM(M3,M6,M9)</f>
        <v>-18</v>
      </c>
    </row>
    <row r="7" spans="3:15">
      <c r="C7" t="s">
        <v>5</v>
      </c>
      <c r="D7" s="1"/>
      <c r="E7">
        <v>3</v>
      </c>
      <c r="F7">
        <f t="shared" si="0"/>
        <v>0</v>
      </c>
    </row>
    <row r="8" spans="3:15">
      <c r="F8" s="5">
        <f>SUM(F3:F7)</f>
        <v>8</v>
      </c>
      <c r="M8" t="s">
        <v>44</v>
      </c>
    </row>
    <row r="9" spans="3:15">
      <c r="C9" t="s">
        <v>8</v>
      </c>
      <c r="D9" s="4" t="s">
        <v>6</v>
      </c>
      <c r="E9" s="4" t="s">
        <v>7</v>
      </c>
      <c r="F9" s="4" t="s">
        <v>46</v>
      </c>
      <c r="I9" s="4" t="s">
        <v>6</v>
      </c>
      <c r="J9" s="4" t="s">
        <v>7</v>
      </c>
      <c r="K9" s="4" t="s">
        <v>46</v>
      </c>
      <c r="M9">
        <f>SUM(F16,K16,F25,K25,F35,K35) - 12 -21</f>
        <v>-3</v>
      </c>
    </row>
    <row r="10" spans="3:15">
      <c r="C10" t="s">
        <v>9</v>
      </c>
      <c r="D10">
        <v>0</v>
      </c>
      <c r="E10">
        <v>3</v>
      </c>
      <c r="F10">
        <f xml:space="preserve"> IF(D10&gt;70, E10, 0)</f>
        <v>0</v>
      </c>
      <c r="H10" t="s">
        <v>11</v>
      </c>
      <c r="I10">
        <v>95</v>
      </c>
      <c r="J10">
        <v>3</v>
      </c>
      <c r="K10">
        <f xml:space="preserve"> IF(I10&gt;70, J10, 0)</f>
        <v>3</v>
      </c>
    </row>
    <row r="11" spans="3:15">
      <c r="C11" t="s">
        <v>10</v>
      </c>
      <c r="D11">
        <v>0</v>
      </c>
      <c r="E11">
        <v>3</v>
      </c>
      <c r="F11">
        <f xml:space="preserve"> IF(D11&gt;70, E11, 0)</f>
        <v>0</v>
      </c>
      <c r="H11" t="s">
        <v>12</v>
      </c>
      <c r="I11">
        <v>84</v>
      </c>
      <c r="J11">
        <v>3</v>
      </c>
      <c r="K11">
        <f t="shared" ref="K11:K15" si="1" xml:space="preserve"> IF(I11&gt;70, J11, 0)</f>
        <v>3</v>
      </c>
    </row>
    <row r="12" spans="3:15">
      <c r="C12" t="s">
        <v>13</v>
      </c>
      <c r="D12">
        <v>92</v>
      </c>
      <c r="E12">
        <v>3</v>
      </c>
      <c r="F12">
        <f t="shared" ref="F12:F15" si="2" xml:space="preserve"> IF(D12&gt;70, E12, 0)</f>
        <v>3</v>
      </c>
      <c r="H12" t="s">
        <v>15</v>
      </c>
      <c r="I12">
        <v>92</v>
      </c>
      <c r="J12">
        <v>3</v>
      </c>
      <c r="K12">
        <f t="shared" si="1"/>
        <v>3</v>
      </c>
    </row>
    <row r="13" spans="3:15">
      <c r="C13" t="s">
        <v>14</v>
      </c>
      <c r="D13">
        <v>0</v>
      </c>
      <c r="E13">
        <v>3</v>
      </c>
      <c r="F13">
        <f t="shared" si="2"/>
        <v>0</v>
      </c>
      <c r="H13" t="s">
        <v>17</v>
      </c>
      <c r="I13">
        <v>93</v>
      </c>
      <c r="J13">
        <v>3</v>
      </c>
      <c r="K13">
        <f t="shared" si="1"/>
        <v>3</v>
      </c>
    </row>
    <row r="14" spans="3:15">
      <c r="C14" t="s">
        <v>16</v>
      </c>
      <c r="D14">
        <v>0</v>
      </c>
      <c r="E14">
        <v>3</v>
      </c>
      <c r="F14">
        <f t="shared" si="2"/>
        <v>0</v>
      </c>
      <c r="H14" t="s">
        <v>18</v>
      </c>
      <c r="I14" s="1"/>
      <c r="J14">
        <v>3</v>
      </c>
      <c r="K14">
        <f t="shared" si="1"/>
        <v>0</v>
      </c>
    </row>
    <row r="15" spans="3:15">
      <c r="C15" t="s">
        <v>39</v>
      </c>
      <c r="D15">
        <v>92</v>
      </c>
      <c r="E15">
        <v>3</v>
      </c>
      <c r="F15">
        <f t="shared" si="2"/>
        <v>3</v>
      </c>
      <c r="H15" t="s">
        <v>19</v>
      </c>
      <c r="I15">
        <v>88</v>
      </c>
      <c r="J15">
        <v>3</v>
      </c>
      <c r="K15">
        <f t="shared" si="1"/>
        <v>3</v>
      </c>
    </row>
    <row r="16" spans="3:15">
      <c r="F16" s="5">
        <f>SUM(F10:F15)</f>
        <v>6</v>
      </c>
      <c r="K16" s="5">
        <f>SUM(K10:K15)</f>
        <v>15</v>
      </c>
    </row>
    <row r="18" spans="3:11">
      <c r="D18" s="4" t="s">
        <v>6</v>
      </c>
      <c r="E18" s="4" t="s">
        <v>7</v>
      </c>
      <c r="F18" s="4" t="s">
        <v>46</v>
      </c>
      <c r="I18" s="4" t="s">
        <v>6</v>
      </c>
      <c r="J18" s="4" t="s">
        <v>7</v>
      </c>
      <c r="K18" s="4" t="s">
        <v>46</v>
      </c>
    </row>
    <row r="19" spans="3:11">
      <c r="C19" t="s">
        <v>20</v>
      </c>
      <c r="D19">
        <v>0</v>
      </c>
      <c r="E19">
        <v>3</v>
      </c>
      <c r="F19">
        <f xml:space="preserve"> IF(D19&gt;70, E19, 0)</f>
        <v>0</v>
      </c>
      <c r="H19" t="s">
        <v>25</v>
      </c>
      <c r="I19">
        <v>0</v>
      </c>
      <c r="J19">
        <v>3</v>
      </c>
      <c r="K19">
        <f xml:space="preserve"> IF(I19&gt;70, J19, 0)</f>
        <v>0</v>
      </c>
    </row>
    <row r="20" spans="3:11">
      <c r="C20" t="s">
        <v>21</v>
      </c>
      <c r="D20">
        <v>0</v>
      </c>
      <c r="E20">
        <v>3</v>
      </c>
      <c r="F20">
        <f t="shared" ref="F20:F24" si="3" xml:space="preserve"> IF(D20&gt;70, E20, 0)</f>
        <v>0</v>
      </c>
      <c r="H20" t="s">
        <v>27</v>
      </c>
      <c r="I20">
        <v>0</v>
      </c>
      <c r="J20">
        <v>3</v>
      </c>
      <c r="K20">
        <f t="shared" ref="K20:K24" si="4" xml:space="preserve"> IF(I20&gt;70, J20, 0)</f>
        <v>0</v>
      </c>
    </row>
    <row r="21" spans="3:11">
      <c r="C21" t="s">
        <v>22</v>
      </c>
      <c r="D21">
        <v>0</v>
      </c>
      <c r="E21">
        <v>3</v>
      </c>
      <c r="F21">
        <f t="shared" si="3"/>
        <v>0</v>
      </c>
      <c r="H21" t="s">
        <v>28</v>
      </c>
      <c r="I21">
        <v>0</v>
      </c>
      <c r="J21">
        <v>3</v>
      </c>
      <c r="K21">
        <f t="shared" si="4"/>
        <v>0</v>
      </c>
    </row>
    <row r="22" spans="3:11">
      <c r="C22" t="s">
        <v>23</v>
      </c>
      <c r="D22">
        <v>0</v>
      </c>
      <c r="E22">
        <v>3</v>
      </c>
      <c r="F22">
        <f t="shared" si="3"/>
        <v>0</v>
      </c>
      <c r="H22" t="s">
        <v>29</v>
      </c>
      <c r="I22">
        <v>0</v>
      </c>
      <c r="J22">
        <v>3</v>
      </c>
      <c r="K22">
        <f t="shared" si="4"/>
        <v>0</v>
      </c>
    </row>
    <row r="23" spans="3:11">
      <c r="C23" t="s">
        <v>24</v>
      </c>
      <c r="D23">
        <v>0</v>
      </c>
      <c r="E23">
        <v>3</v>
      </c>
      <c r="F23">
        <f t="shared" si="3"/>
        <v>0</v>
      </c>
      <c r="H23" t="s">
        <v>30</v>
      </c>
      <c r="I23">
        <v>0</v>
      </c>
      <c r="J23">
        <v>3</v>
      </c>
      <c r="K23">
        <f t="shared" si="4"/>
        <v>0</v>
      </c>
    </row>
    <row r="24" spans="3:11">
      <c r="C24" t="s">
        <v>26</v>
      </c>
      <c r="D24">
        <v>0</v>
      </c>
      <c r="E24">
        <v>3</v>
      </c>
      <c r="F24">
        <f t="shared" si="3"/>
        <v>0</v>
      </c>
      <c r="H24" t="s">
        <v>31</v>
      </c>
      <c r="I24">
        <v>0</v>
      </c>
      <c r="J24">
        <v>3</v>
      </c>
      <c r="K24">
        <f t="shared" si="4"/>
        <v>0</v>
      </c>
    </row>
    <row r="25" spans="3:11">
      <c r="F25" s="5">
        <f>SUM(F19:F24)</f>
        <v>0</v>
      </c>
      <c r="K25" s="5">
        <f>SUM(K19:K24)</f>
        <v>0</v>
      </c>
    </row>
    <row r="27" spans="3:11">
      <c r="D27" s="4" t="s">
        <v>6</v>
      </c>
      <c r="E27" s="4" t="s">
        <v>7</v>
      </c>
      <c r="F27" s="4" t="s">
        <v>46</v>
      </c>
      <c r="I27" s="4" t="s">
        <v>6</v>
      </c>
      <c r="J27" s="4" t="s">
        <v>7</v>
      </c>
      <c r="K27" s="4" t="s">
        <v>46</v>
      </c>
    </row>
    <row r="28" spans="3:11">
      <c r="C28" t="s">
        <v>32</v>
      </c>
      <c r="D28">
        <v>0</v>
      </c>
      <c r="E28">
        <v>3</v>
      </c>
      <c r="F28">
        <f xml:space="preserve"> IF(D28&gt;70, E28, 0)</f>
        <v>0</v>
      </c>
      <c r="H28" t="s">
        <v>41</v>
      </c>
      <c r="I28">
        <v>88</v>
      </c>
      <c r="J28">
        <v>3</v>
      </c>
      <c r="K28">
        <f xml:space="preserve"> IF(I28&gt;= 70,J28,0)</f>
        <v>3</v>
      </c>
    </row>
    <row r="29" spans="3:11">
      <c r="C29" t="s">
        <v>33</v>
      </c>
      <c r="D29">
        <v>0</v>
      </c>
      <c r="E29">
        <v>3</v>
      </c>
      <c r="F29">
        <f t="shared" ref="F29:F34" si="5" xml:space="preserve"> IF(D29&gt;70, E29, 0)</f>
        <v>0</v>
      </c>
      <c r="H29" t="s">
        <v>42</v>
      </c>
      <c r="I29">
        <v>98</v>
      </c>
      <c r="J29">
        <v>3</v>
      </c>
      <c r="K29">
        <f xml:space="preserve"> IF(I29&gt;= 70,J29,0)</f>
        <v>3</v>
      </c>
    </row>
    <row r="30" spans="3:11">
      <c r="C30" t="s">
        <v>34</v>
      </c>
      <c r="D30">
        <v>0</v>
      </c>
      <c r="E30">
        <v>3</v>
      </c>
      <c r="F30">
        <f t="shared" si="5"/>
        <v>0</v>
      </c>
      <c r="H30" s="2" t="s">
        <v>8</v>
      </c>
      <c r="I30">
        <v>0</v>
      </c>
      <c r="J30">
        <v>3</v>
      </c>
      <c r="K30">
        <f t="shared" ref="K30:K34" si="6" xml:space="preserve"> IF(I30&gt;= 70,J30,0)</f>
        <v>0</v>
      </c>
    </row>
    <row r="31" spans="3:11">
      <c r="C31" t="s">
        <v>35</v>
      </c>
      <c r="D31">
        <v>95</v>
      </c>
      <c r="E31">
        <v>3</v>
      </c>
      <c r="F31">
        <f t="shared" si="5"/>
        <v>3</v>
      </c>
      <c r="H31" t="s">
        <v>8</v>
      </c>
      <c r="I31">
        <v>0</v>
      </c>
      <c r="J31">
        <v>3</v>
      </c>
      <c r="K31">
        <f t="shared" si="6"/>
        <v>0</v>
      </c>
    </row>
    <row r="32" spans="3:11">
      <c r="C32" t="s">
        <v>36</v>
      </c>
      <c r="D32">
        <v>0</v>
      </c>
      <c r="E32">
        <v>3</v>
      </c>
      <c r="F32">
        <f t="shared" si="5"/>
        <v>0</v>
      </c>
      <c r="H32" t="s">
        <v>8</v>
      </c>
      <c r="I32">
        <v>0</v>
      </c>
      <c r="J32">
        <v>3</v>
      </c>
      <c r="K32">
        <f t="shared" si="6"/>
        <v>0</v>
      </c>
    </row>
    <row r="33" spans="3:11">
      <c r="C33" t="s">
        <v>37</v>
      </c>
      <c r="D33">
        <v>0</v>
      </c>
      <c r="E33">
        <v>3</v>
      </c>
      <c r="F33">
        <f t="shared" si="5"/>
        <v>0</v>
      </c>
      <c r="H33" t="s">
        <v>8</v>
      </c>
      <c r="I33">
        <v>0</v>
      </c>
      <c r="J33">
        <v>3</v>
      </c>
      <c r="K33">
        <f t="shared" si="6"/>
        <v>0</v>
      </c>
    </row>
    <row r="34" spans="3:11">
      <c r="C34" t="s">
        <v>38</v>
      </c>
      <c r="D34">
        <v>0</v>
      </c>
      <c r="E34">
        <v>3</v>
      </c>
      <c r="F34">
        <f t="shared" si="5"/>
        <v>0</v>
      </c>
      <c r="H34" t="s">
        <v>8</v>
      </c>
      <c r="I34">
        <v>0</v>
      </c>
      <c r="J34">
        <v>3</v>
      </c>
      <c r="K34">
        <f t="shared" si="6"/>
        <v>0</v>
      </c>
    </row>
    <row r="35" spans="3:11">
      <c r="F35" s="5">
        <f>SUM(F28:F34)</f>
        <v>3</v>
      </c>
      <c r="K35" s="5">
        <f>SUM(K28:K34)</f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0590-26E4-4587-B074-1554719DDBEC}">
  <dimension ref="C2:O35"/>
  <sheetViews>
    <sheetView workbookViewId="0">
      <selection activeCell="F8" activeCellId="6" sqref="F25 F35 K35 K25 K16 F16 F8"/>
    </sheetView>
  </sheetViews>
  <sheetFormatPr defaultRowHeight="17"/>
  <sheetData>
    <row r="2" spans="3:15">
      <c r="C2" t="s">
        <v>0</v>
      </c>
      <c r="D2" s="4" t="s">
        <v>6</v>
      </c>
      <c r="E2" s="4" t="s">
        <v>7</v>
      </c>
      <c r="F2" s="4" t="s">
        <v>46</v>
      </c>
      <c r="K2" s="3" t="s">
        <v>40</v>
      </c>
      <c r="M2" t="s">
        <v>0</v>
      </c>
    </row>
    <row r="3" spans="3:15">
      <c r="C3" t="s">
        <v>1</v>
      </c>
      <c r="D3">
        <v>85</v>
      </c>
      <c r="E3">
        <v>1</v>
      </c>
      <c r="F3">
        <f xml:space="preserve"> IF(D3&gt;70, E3, 0)</f>
        <v>1</v>
      </c>
      <c r="K3">
        <f>SUM(F8,F16,F25,F35,K16,K25,K35)</f>
        <v>38</v>
      </c>
      <c r="M3">
        <f>IF(F8=11, 11, F8-11)</f>
        <v>-3</v>
      </c>
    </row>
    <row r="4" spans="3:15">
      <c r="C4" t="s">
        <v>4</v>
      </c>
      <c r="D4">
        <v>80</v>
      </c>
      <c r="E4">
        <v>3</v>
      </c>
      <c r="F4">
        <f xml:space="preserve"> IF(D4&gt;70, E4, 0)</f>
        <v>3</v>
      </c>
    </row>
    <row r="5" spans="3:15">
      <c r="C5" t="s">
        <v>2</v>
      </c>
      <c r="D5">
        <v>94</v>
      </c>
      <c r="E5">
        <v>3</v>
      </c>
      <c r="F5">
        <f t="shared" ref="F5:F7" si="0" xml:space="preserve"> IF(D5&gt;70, E5, 0)</f>
        <v>3</v>
      </c>
      <c r="M5" t="s">
        <v>43</v>
      </c>
      <c r="O5" t="s">
        <v>45</v>
      </c>
    </row>
    <row r="6" spans="3:15">
      <c r="C6" t="s">
        <v>3</v>
      </c>
      <c r="D6">
        <v>88</v>
      </c>
      <c r="E6">
        <v>1</v>
      </c>
      <c r="F6">
        <f t="shared" si="0"/>
        <v>1</v>
      </c>
      <c r="M6">
        <f>IF(K25&gt;=12, 0,K25-12)</f>
        <v>-12</v>
      </c>
      <c r="O6">
        <f>SUM(M3,M6,M9)</f>
        <v>-18</v>
      </c>
    </row>
    <row r="7" spans="3:15">
      <c r="C7" t="s">
        <v>5</v>
      </c>
      <c r="D7" s="1"/>
      <c r="E7">
        <v>3</v>
      </c>
      <c r="F7">
        <f t="shared" si="0"/>
        <v>0</v>
      </c>
    </row>
    <row r="8" spans="3:15">
      <c r="F8" s="5">
        <f>SUM(F3:F7)</f>
        <v>8</v>
      </c>
      <c r="M8" t="s">
        <v>44</v>
      </c>
    </row>
    <row r="9" spans="3:15">
      <c r="C9" t="s">
        <v>8</v>
      </c>
      <c r="D9" s="4" t="s">
        <v>6</v>
      </c>
      <c r="E9" s="4" t="s">
        <v>7</v>
      </c>
      <c r="F9" s="4" t="s">
        <v>46</v>
      </c>
      <c r="I9" s="4" t="s">
        <v>6</v>
      </c>
      <c r="J9" s="4" t="s">
        <v>7</v>
      </c>
      <c r="K9" s="4" t="s">
        <v>46</v>
      </c>
      <c r="M9">
        <f>SUM(F16,K16,F25,K25,F35,K35) - 12 -21</f>
        <v>-3</v>
      </c>
    </row>
    <row r="10" spans="3:15">
      <c r="C10" t="s">
        <v>9</v>
      </c>
      <c r="D10">
        <v>0</v>
      </c>
      <c r="E10">
        <v>3</v>
      </c>
      <c r="F10">
        <f xml:space="preserve"> IF(D10&gt;70, E10, 0)</f>
        <v>0</v>
      </c>
      <c r="H10" t="s">
        <v>11</v>
      </c>
      <c r="I10">
        <v>95</v>
      </c>
      <c r="J10">
        <v>3</v>
      </c>
      <c r="K10">
        <f xml:space="preserve"> IF(I10&gt;70, J10, 0)</f>
        <v>3</v>
      </c>
    </row>
    <row r="11" spans="3:15">
      <c r="C11" t="s">
        <v>10</v>
      </c>
      <c r="D11">
        <v>0</v>
      </c>
      <c r="E11">
        <v>3</v>
      </c>
      <c r="F11">
        <f xml:space="preserve"> IF(D11&gt;70, E11, 0)</f>
        <v>0</v>
      </c>
      <c r="H11" t="s">
        <v>12</v>
      </c>
      <c r="I11">
        <v>84</v>
      </c>
      <c r="J11">
        <v>3</v>
      </c>
      <c r="K11">
        <f t="shared" ref="K11:K15" si="1" xml:space="preserve"> IF(I11&gt;70, J11, 0)</f>
        <v>3</v>
      </c>
    </row>
    <row r="12" spans="3:15">
      <c r="C12" t="s">
        <v>13</v>
      </c>
      <c r="D12">
        <v>92</v>
      </c>
      <c r="E12">
        <v>3</v>
      </c>
      <c r="F12">
        <f t="shared" ref="F12:F15" si="2" xml:space="preserve"> IF(D12&gt;70, E12, 0)</f>
        <v>3</v>
      </c>
      <c r="H12" t="s">
        <v>15</v>
      </c>
      <c r="I12">
        <v>92</v>
      </c>
      <c r="J12">
        <v>3</v>
      </c>
      <c r="K12">
        <f t="shared" si="1"/>
        <v>3</v>
      </c>
    </row>
    <row r="13" spans="3:15">
      <c r="C13" t="s">
        <v>14</v>
      </c>
      <c r="D13">
        <v>0</v>
      </c>
      <c r="E13">
        <v>3</v>
      </c>
      <c r="F13">
        <f t="shared" si="2"/>
        <v>0</v>
      </c>
      <c r="H13" t="s">
        <v>17</v>
      </c>
      <c r="I13">
        <v>93</v>
      </c>
      <c r="J13">
        <v>3</v>
      </c>
      <c r="K13">
        <f t="shared" si="1"/>
        <v>3</v>
      </c>
    </row>
    <row r="14" spans="3:15">
      <c r="C14" t="s">
        <v>16</v>
      </c>
      <c r="D14">
        <v>0</v>
      </c>
      <c r="E14">
        <v>3</v>
      </c>
      <c r="F14">
        <f t="shared" si="2"/>
        <v>0</v>
      </c>
      <c r="H14" t="s">
        <v>18</v>
      </c>
      <c r="I14" s="1"/>
      <c r="J14">
        <v>3</v>
      </c>
      <c r="K14">
        <f t="shared" si="1"/>
        <v>0</v>
      </c>
    </row>
    <row r="15" spans="3:15">
      <c r="C15" t="s">
        <v>39</v>
      </c>
      <c r="D15">
        <v>92</v>
      </c>
      <c r="E15">
        <v>3</v>
      </c>
      <c r="F15">
        <f t="shared" si="2"/>
        <v>3</v>
      </c>
      <c r="H15" t="s">
        <v>19</v>
      </c>
      <c r="I15">
        <v>88</v>
      </c>
      <c r="J15">
        <v>3</v>
      </c>
      <c r="K15">
        <f t="shared" si="1"/>
        <v>3</v>
      </c>
    </row>
    <row r="16" spans="3:15">
      <c r="F16" s="5">
        <f>SUM(F10:F15)</f>
        <v>6</v>
      </c>
      <c r="K16" s="5">
        <f>SUM(K10:K15)</f>
        <v>15</v>
      </c>
    </row>
    <row r="18" spans="3:11">
      <c r="D18" s="4" t="s">
        <v>6</v>
      </c>
      <c r="E18" s="4" t="s">
        <v>7</v>
      </c>
      <c r="F18" s="4" t="s">
        <v>46</v>
      </c>
      <c r="I18" s="4" t="s">
        <v>6</v>
      </c>
      <c r="J18" s="4" t="s">
        <v>7</v>
      </c>
      <c r="K18" s="4" t="s">
        <v>46</v>
      </c>
    </row>
    <row r="19" spans="3:11">
      <c r="C19" t="s">
        <v>20</v>
      </c>
      <c r="D19">
        <v>0</v>
      </c>
      <c r="E19">
        <v>3</v>
      </c>
      <c r="F19">
        <f xml:space="preserve"> IF(D19&gt;70, E19, 0)</f>
        <v>0</v>
      </c>
      <c r="H19" t="s">
        <v>25</v>
      </c>
      <c r="I19">
        <v>0</v>
      </c>
      <c r="J19">
        <v>3</v>
      </c>
      <c r="K19">
        <f xml:space="preserve"> IF(I19&gt;70, J19, 0)</f>
        <v>0</v>
      </c>
    </row>
    <row r="20" spans="3:11">
      <c r="C20" t="s">
        <v>21</v>
      </c>
      <c r="D20">
        <v>0</v>
      </c>
      <c r="E20">
        <v>3</v>
      </c>
      <c r="F20">
        <f t="shared" ref="F20:F24" si="3" xml:space="preserve"> IF(D20&gt;70, E20, 0)</f>
        <v>0</v>
      </c>
      <c r="H20" t="s">
        <v>27</v>
      </c>
      <c r="I20">
        <v>0</v>
      </c>
      <c r="J20">
        <v>3</v>
      </c>
      <c r="K20">
        <f t="shared" ref="K20:K24" si="4" xml:space="preserve"> IF(I20&gt;70, J20, 0)</f>
        <v>0</v>
      </c>
    </row>
    <row r="21" spans="3:11">
      <c r="C21" t="s">
        <v>22</v>
      </c>
      <c r="D21">
        <v>0</v>
      </c>
      <c r="E21">
        <v>3</v>
      </c>
      <c r="F21">
        <f t="shared" si="3"/>
        <v>0</v>
      </c>
      <c r="H21" t="s">
        <v>28</v>
      </c>
      <c r="I21">
        <v>0</v>
      </c>
      <c r="J21">
        <v>3</v>
      </c>
      <c r="K21">
        <f t="shared" si="4"/>
        <v>0</v>
      </c>
    </row>
    <row r="22" spans="3:11">
      <c r="C22" t="s">
        <v>23</v>
      </c>
      <c r="D22">
        <v>0</v>
      </c>
      <c r="E22">
        <v>3</v>
      </c>
      <c r="F22">
        <f t="shared" si="3"/>
        <v>0</v>
      </c>
      <c r="H22" t="s">
        <v>29</v>
      </c>
      <c r="I22">
        <v>0</v>
      </c>
      <c r="J22">
        <v>3</v>
      </c>
      <c r="K22">
        <f t="shared" si="4"/>
        <v>0</v>
      </c>
    </row>
    <row r="23" spans="3:11">
      <c r="C23" t="s">
        <v>24</v>
      </c>
      <c r="D23">
        <v>0</v>
      </c>
      <c r="E23">
        <v>3</v>
      </c>
      <c r="F23">
        <f t="shared" si="3"/>
        <v>0</v>
      </c>
      <c r="H23" t="s">
        <v>30</v>
      </c>
      <c r="I23">
        <v>0</v>
      </c>
      <c r="J23">
        <v>3</v>
      </c>
      <c r="K23">
        <f t="shared" si="4"/>
        <v>0</v>
      </c>
    </row>
    <row r="24" spans="3:11">
      <c r="C24" t="s">
        <v>26</v>
      </c>
      <c r="D24">
        <v>0</v>
      </c>
      <c r="E24">
        <v>3</v>
      </c>
      <c r="F24">
        <f t="shared" si="3"/>
        <v>0</v>
      </c>
      <c r="H24" t="s">
        <v>31</v>
      </c>
      <c r="I24">
        <v>0</v>
      </c>
      <c r="J24">
        <v>3</v>
      </c>
      <c r="K24">
        <f t="shared" si="4"/>
        <v>0</v>
      </c>
    </row>
    <row r="25" spans="3:11">
      <c r="F25" s="5">
        <f>SUM(F19:F24)</f>
        <v>0</v>
      </c>
      <c r="K25" s="5">
        <f>SUM(K19:K24)</f>
        <v>0</v>
      </c>
    </row>
    <row r="27" spans="3:11">
      <c r="D27" s="4" t="s">
        <v>6</v>
      </c>
      <c r="E27" s="4" t="s">
        <v>7</v>
      </c>
      <c r="F27" s="4" t="s">
        <v>46</v>
      </c>
      <c r="I27" s="4" t="s">
        <v>6</v>
      </c>
      <c r="J27" s="4" t="s">
        <v>7</v>
      </c>
      <c r="K27" s="4" t="s">
        <v>46</v>
      </c>
    </row>
    <row r="28" spans="3:11">
      <c r="C28" t="s">
        <v>32</v>
      </c>
      <c r="D28">
        <v>0</v>
      </c>
      <c r="E28">
        <v>3</v>
      </c>
      <c r="F28">
        <f xml:space="preserve"> IF(D28&gt;70, E28, 0)</f>
        <v>0</v>
      </c>
      <c r="H28" t="s">
        <v>41</v>
      </c>
      <c r="I28">
        <v>88</v>
      </c>
      <c r="J28">
        <v>3</v>
      </c>
      <c r="K28">
        <f xml:space="preserve"> IF(I28&gt;= 70,J28,0)</f>
        <v>3</v>
      </c>
    </row>
    <row r="29" spans="3:11">
      <c r="C29" t="s">
        <v>33</v>
      </c>
      <c r="D29">
        <v>0</v>
      </c>
      <c r="E29">
        <v>3</v>
      </c>
      <c r="F29">
        <f t="shared" ref="F29:F34" si="5" xml:space="preserve"> IF(D29&gt;70, E29, 0)</f>
        <v>0</v>
      </c>
      <c r="H29" t="s">
        <v>42</v>
      </c>
      <c r="I29">
        <v>98</v>
      </c>
      <c r="J29">
        <v>3</v>
      </c>
      <c r="K29">
        <f xml:space="preserve"> IF(I29&gt;= 70,J29,0)</f>
        <v>3</v>
      </c>
    </row>
    <row r="30" spans="3:11">
      <c r="C30" t="s">
        <v>34</v>
      </c>
      <c r="D30">
        <v>0</v>
      </c>
      <c r="E30">
        <v>3</v>
      </c>
      <c r="F30">
        <f t="shared" si="5"/>
        <v>0</v>
      </c>
      <c r="H30" s="2" t="s">
        <v>8</v>
      </c>
      <c r="I30">
        <v>0</v>
      </c>
      <c r="J30">
        <v>3</v>
      </c>
      <c r="K30">
        <f t="shared" ref="K30:K34" si="6" xml:space="preserve"> IF(I30&gt;= 70,J30,0)</f>
        <v>0</v>
      </c>
    </row>
    <row r="31" spans="3:11">
      <c r="C31" t="s">
        <v>35</v>
      </c>
      <c r="D31">
        <v>95</v>
      </c>
      <c r="E31">
        <v>3</v>
      </c>
      <c r="F31">
        <f t="shared" si="5"/>
        <v>3</v>
      </c>
      <c r="H31" t="s">
        <v>8</v>
      </c>
      <c r="I31">
        <v>0</v>
      </c>
      <c r="J31">
        <v>3</v>
      </c>
      <c r="K31">
        <f t="shared" si="6"/>
        <v>0</v>
      </c>
    </row>
    <row r="32" spans="3:11">
      <c r="C32" t="s">
        <v>36</v>
      </c>
      <c r="D32">
        <v>0</v>
      </c>
      <c r="E32">
        <v>3</v>
      </c>
      <c r="F32">
        <f t="shared" si="5"/>
        <v>0</v>
      </c>
      <c r="H32" t="s">
        <v>8</v>
      </c>
      <c r="I32">
        <v>0</v>
      </c>
      <c r="J32">
        <v>3</v>
      </c>
      <c r="K32">
        <f t="shared" si="6"/>
        <v>0</v>
      </c>
    </row>
    <row r="33" spans="3:11">
      <c r="C33" t="s">
        <v>37</v>
      </c>
      <c r="D33">
        <v>0</v>
      </c>
      <c r="E33">
        <v>3</v>
      </c>
      <c r="F33">
        <f t="shared" si="5"/>
        <v>0</v>
      </c>
      <c r="H33" t="s">
        <v>8</v>
      </c>
      <c r="I33">
        <v>0</v>
      </c>
      <c r="J33">
        <v>3</v>
      </c>
      <c r="K33">
        <f t="shared" si="6"/>
        <v>0</v>
      </c>
    </row>
    <row r="34" spans="3:11">
      <c r="C34" t="s">
        <v>38</v>
      </c>
      <c r="D34">
        <v>0</v>
      </c>
      <c r="E34">
        <v>3</v>
      </c>
      <c r="F34">
        <f t="shared" si="5"/>
        <v>0</v>
      </c>
      <c r="H34" t="s">
        <v>8</v>
      </c>
      <c r="I34">
        <v>0</v>
      </c>
      <c r="J34">
        <v>3</v>
      </c>
      <c r="K34">
        <f t="shared" si="6"/>
        <v>0</v>
      </c>
    </row>
    <row r="35" spans="3:11">
      <c r="F35" s="5">
        <f>SUM(F28:F34)</f>
        <v>3</v>
      </c>
      <c r="K35" s="5">
        <f>SUM(K28:K34)</f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CC3A-799F-4B73-9778-73450EA3F85C}">
  <dimension ref="C2:O36"/>
  <sheetViews>
    <sheetView workbookViewId="0">
      <selection activeCell="F8" activeCellId="6" sqref="F36 F25 K25 K35 K16 F15 F8"/>
    </sheetView>
  </sheetViews>
  <sheetFormatPr defaultRowHeight="17"/>
  <sheetData>
    <row r="2" spans="3:15">
      <c r="C2" t="s">
        <v>0</v>
      </c>
      <c r="D2" s="4" t="s">
        <v>6</v>
      </c>
      <c r="E2" s="4" t="s">
        <v>7</v>
      </c>
      <c r="F2" s="4" t="s">
        <v>46</v>
      </c>
      <c r="K2" s="3" t="s">
        <v>40</v>
      </c>
      <c r="M2" t="s">
        <v>0</v>
      </c>
    </row>
    <row r="3" spans="3:15">
      <c r="C3" t="s">
        <v>1</v>
      </c>
      <c r="D3">
        <v>85</v>
      </c>
      <c r="E3">
        <v>1</v>
      </c>
      <c r="F3">
        <f xml:space="preserve"> IF(D3&gt;70, E3, 0)</f>
        <v>1</v>
      </c>
      <c r="K3">
        <f>SUM(F8,F15,F25,F36,K16,K25,K35)</f>
        <v>38</v>
      </c>
      <c r="M3">
        <f>IF(F8=11, 11, F8-11)</f>
        <v>-3</v>
      </c>
    </row>
    <row r="4" spans="3:15">
      <c r="C4" t="s">
        <v>4</v>
      </c>
      <c r="D4">
        <v>80</v>
      </c>
      <c r="E4">
        <v>3</v>
      </c>
      <c r="F4">
        <f xml:space="preserve"> IF(D4&gt;70, E4, 0)</f>
        <v>3</v>
      </c>
    </row>
    <row r="5" spans="3:15">
      <c r="C5" t="s">
        <v>2</v>
      </c>
      <c r="D5">
        <v>94</v>
      </c>
      <c r="E5">
        <v>3</v>
      </c>
      <c r="F5">
        <f t="shared" ref="F5:F7" si="0" xml:space="preserve"> IF(D5&gt;70, E5, 0)</f>
        <v>3</v>
      </c>
      <c r="M5" t="s">
        <v>43</v>
      </c>
      <c r="O5" t="s">
        <v>45</v>
      </c>
    </row>
    <row r="6" spans="3:15">
      <c r="C6" t="s">
        <v>3</v>
      </c>
      <c r="D6">
        <v>88</v>
      </c>
      <c r="E6">
        <v>1</v>
      </c>
      <c r="F6">
        <f t="shared" si="0"/>
        <v>1</v>
      </c>
      <c r="M6">
        <f>IF(F36&gt;=12, 0, F36-12)</f>
        <v>-6</v>
      </c>
      <c r="O6">
        <f>SUM(M3,M6,M9)</f>
        <v>-12</v>
      </c>
    </row>
    <row r="7" spans="3:15">
      <c r="C7" t="s">
        <v>5</v>
      </c>
      <c r="D7" s="1"/>
      <c r="E7">
        <v>3</v>
      </c>
      <c r="F7">
        <f t="shared" si="0"/>
        <v>0</v>
      </c>
    </row>
    <row r="8" spans="3:15">
      <c r="F8" s="5">
        <f>SUM(F3:F7)</f>
        <v>8</v>
      </c>
      <c r="M8" t="s">
        <v>44</v>
      </c>
    </row>
    <row r="9" spans="3:15">
      <c r="C9" t="s">
        <v>8</v>
      </c>
      <c r="D9" s="4" t="s">
        <v>6</v>
      </c>
      <c r="E9" s="4" t="s">
        <v>7</v>
      </c>
      <c r="F9" s="4" t="s">
        <v>46</v>
      </c>
      <c r="I9" s="4" t="s">
        <v>6</v>
      </c>
      <c r="J9" s="4" t="s">
        <v>7</v>
      </c>
      <c r="K9" s="4" t="s">
        <v>46</v>
      </c>
      <c r="M9">
        <f>SUM(F15,K16,F25,K25,F36,K35) - 12 -21</f>
        <v>-3</v>
      </c>
    </row>
    <row r="10" spans="3:15">
      <c r="C10" t="s">
        <v>9</v>
      </c>
      <c r="D10">
        <v>0</v>
      </c>
      <c r="E10">
        <v>3</v>
      </c>
      <c r="F10">
        <f xml:space="preserve"> IF(D10&gt;70, E10, 0)</f>
        <v>0</v>
      </c>
      <c r="H10" t="s">
        <v>11</v>
      </c>
      <c r="I10">
        <v>95</v>
      </c>
      <c r="J10">
        <v>3</v>
      </c>
      <c r="K10">
        <f xml:space="preserve"> IF(I10&gt;70, J10, 0)</f>
        <v>3</v>
      </c>
    </row>
    <row r="11" spans="3:15">
      <c r="C11" t="s">
        <v>10</v>
      </c>
      <c r="D11">
        <v>0</v>
      </c>
      <c r="E11">
        <v>3</v>
      </c>
      <c r="F11">
        <f xml:space="preserve"> IF(D11&gt;70, E11, 0)</f>
        <v>0</v>
      </c>
      <c r="H11" t="s">
        <v>12</v>
      </c>
      <c r="I11">
        <v>84</v>
      </c>
      <c r="J11">
        <v>3</v>
      </c>
      <c r="K11">
        <f t="shared" ref="K11:K15" si="1" xml:space="preserve"> IF(I11&gt;70, J11, 0)</f>
        <v>3</v>
      </c>
    </row>
    <row r="12" spans="3:15">
      <c r="C12" t="s">
        <v>13</v>
      </c>
      <c r="D12">
        <v>92</v>
      </c>
      <c r="E12">
        <v>3</v>
      </c>
      <c r="F12">
        <f t="shared" ref="F12:F15" si="2" xml:space="preserve"> IF(D12&gt;70, E12, 0)</f>
        <v>3</v>
      </c>
      <c r="H12" t="s">
        <v>15</v>
      </c>
      <c r="I12">
        <v>92</v>
      </c>
      <c r="J12">
        <v>3</v>
      </c>
      <c r="K12">
        <f t="shared" si="1"/>
        <v>3</v>
      </c>
    </row>
    <row r="13" spans="3:15">
      <c r="C13" t="s">
        <v>14</v>
      </c>
      <c r="D13">
        <v>0</v>
      </c>
      <c r="E13">
        <v>3</v>
      </c>
      <c r="F13">
        <f t="shared" si="2"/>
        <v>0</v>
      </c>
      <c r="H13" t="s">
        <v>17</v>
      </c>
      <c r="I13">
        <v>93</v>
      </c>
      <c r="J13">
        <v>3</v>
      </c>
      <c r="K13">
        <f t="shared" si="1"/>
        <v>3</v>
      </c>
    </row>
    <row r="14" spans="3:15">
      <c r="C14" t="s">
        <v>16</v>
      </c>
      <c r="D14">
        <v>0</v>
      </c>
      <c r="E14">
        <v>3</v>
      </c>
      <c r="F14">
        <f t="shared" si="2"/>
        <v>0</v>
      </c>
      <c r="H14" t="s">
        <v>18</v>
      </c>
      <c r="I14" s="1"/>
      <c r="J14">
        <v>3</v>
      </c>
      <c r="K14">
        <f t="shared" si="1"/>
        <v>0</v>
      </c>
    </row>
    <row r="15" spans="3:15">
      <c r="F15" s="5">
        <f>SUM(F10:F14)</f>
        <v>3</v>
      </c>
      <c r="H15" t="s">
        <v>19</v>
      </c>
      <c r="I15">
        <v>88</v>
      </c>
      <c r="J15">
        <v>3</v>
      </c>
      <c r="K15">
        <f t="shared" si="1"/>
        <v>3</v>
      </c>
    </row>
    <row r="16" spans="3:15">
      <c r="K16" s="5">
        <f>SUM(K10:K15)</f>
        <v>15</v>
      </c>
    </row>
    <row r="18" spans="3:11">
      <c r="D18" s="4" t="s">
        <v>6</v>
      </c>
      <c r="E18" s="4" t="s">
        <v>7</v>
      </c>
      <c r="F18" s="4" t="s">
        <v>46</v>
      </c>
      <c r="I18" s="4" t="s">
        <v>6</v>
      </c>
      <c r="J18" s="4" t="s">
        <v>7</v>
      </c>
      <c r="K18" s="4" t="s">
        <v>46</v>
      </c>
    </row>
    <row r="19" spans="3:11">
      <c r="C19" t="s">
        <v>20</v>
      </c>
      <c r="D19">
        <v>0</v>
      </c>
      <c r="E19">
        <v>3</v>
      </c>
      <c r="F19">
        <f xml:space="preserve"> IF(D19&gt;70, E19, 0)</f>
        <v>0</v>
      </c>
      <c r="H19" t="s">
        <v>25</v>
      </c>
      <c r="I19">
        <v>0</v>
      </c>
      <c r="J19">
        <v>3</v>
      </c>
      <c r="K19">
        <f xml:space="preserve"> IF(I19&gt;70, J19, 0)</f>
        <v>0</v>
      </c>
    </row>
    <row r="20" spans="3:11">
      <c r="C20" t="s">
        <v>21</v>
      </c>
      <c r="D20">
        <v>0</v>
      </c>
      <c r="E20">
        <v>3</v>
      </c>
      <c r="F20">
        <f t="shared" ref="F20:F24" si="3" xml:space="preserve"> IF(D20&gt;70, E20, 0)</f>
        <v>0</v>
      </c>
      <c r="H20" t="s">
        <v>27</v>
      </c>
      <c r="I20">
        <v>0</v>
      </c>
      <c r="J20">
        <v>3</v>
      </c>
      <c r="K20">
        <f t="shared" ref="K20:K24" si="4" xml:space="preserve"> IF(I20&gt;70, J20, 0)</f>
        <v>0</v>
      </c>
    </row>
    <row r="21" spans="3:11">
      <c r="C21" t="s">
        <v>22</v>
      </c>
      <c r="D21">
        <v>0</v>
      </c>
      <c r="E21">
        <v>3</v>
      </c>
      <c r="F21">
        <f t="shared" si="3"/>
        <v>0</v>
      </c>
      <c r="H21" t="s">
        <v>28</v>
      </c>
      <c r="I21">
        <v>0</v>
      </c>
      <c r="J21">
        <v>3</v>
      </c>
      <c r="K21">
        <f t="shared" si="4"/>
        <v>0</v>
      </c>
    </row>
    <row r="22" spans="3:11">
      <c r="C22" t="s">
        <v>23</v>
      </c>
      <c r="D22">
        <v>0</v>
      </c>
      <c r="E22">
        <v>3</v>
      </c>
      <c r="F22">
        <f t="shared" si="3"/>
        <v>0</v>
      </c>
      <c r="H22" t="s">
        <v>29</v>
      </c>
      <c r="I22">
        <v>0</v>
      </c>
      <c r="J22">
        <v>3</v>
      </c>
      <c r="K22">
        <f t="shared" si="4"/>
        <v>0</v>
      </c>
    </row>
    <row r="23" spans="3:11">
      <c r="C23" t="s">
        <v>24</v>
      </c>
      <c r="D23">
        <v>0</v>
      </c>
      <c r="E23">
        <v>3</v>
      </c>
      <c r="F23">
        <f t="shared" si="3"/>
        <v>0</v>
      </c>
      <c r="H23" t="s">
        <v>30</v>
      </c>
      <c r="I23">
        <v>0</v>
      </c>
      <c r="J23">
        <v>3</v>
      </c>
      <c r="K23">
        <f t="shared" si="4"/>
        <v>0</v>
      </c>
    </row>
    <row r="24" spans="3:11">
      <c r="C24" t="s">
        <v>26</v>
      </c>
      <c r="D24">
        <v>0</v>
      </c>
      <c r="E24">
        <v>3</v>
      </c>
      <c r="F24">
        <f t="shared" si="3"/>
        <v>0</v>
      </c>
      <c r="H24" t="s">
        <v>31</v>
      </c>
      <c r="I24">
        <v>0</v>
      </c>
      <c r="J24">
        <v>3</v>
      </c>
      <c r="K24">
        <f t="shared" si="4"/>
        <v>0</v>
      </c>
    </row>
    <row r="25" spans="3:11">
      <c r="F25" s="5">
        <f>SUM(F19:F24)</f>
        <v>0</v>
      </c>
      <c r="K25" s="5">
        <f>SUM(K19:K24)</f>
        <v>0</v>
      </c>
    </row>
    <row r="27" spans="3:11">
      <c r="D27" s="4" t="s">
        <v>6</v>
      </c>
      <c r="E27" s="4" t="s">
        <v>7</v>
      </c>
      <c r="F27" s="4" t="s">
        <v>46</v>
      </c>
      <c r="I27" s="4" t="s">
        <v>6</v>
      </c>
      <c r="J27" s="4" t="s">
        <v>7</v>
      </c>
      <c r="K27" s="4" t="s">
        <v>46</v>
      </c>
    </row>
    <row r="28" spans="3:11">
      <c r="C28" t="s">
        <v>32</v>
      </c>
      <c r="D28">
        <v>0</v>
      </c>
      <c r="E28">
        <v>3</v>
      </c>
      <c r="F28">
        <f xml:space="preserve"> IF(D28&gt;70, E28, 0)</f>
        <v>0</v>
      </c>
      <c r="H28" t="s">
        <v>41</v>
      </c>
      <c r="I28">
        <v>88</v>
      </c>
      <c r="J28">
        <v>3</v>
      </c>
      <c r="K28">
        <f xml:space="preserve"> IF(I28&gt;= 70,J28,0)</f>
        <v>3</v>
      </c>
    </row>
    <row r="29" spans="3:11">
      <c r="C29" t="s">
        <v>33</v>
      </c>
      <c r="D29">
        <v>0</v>
      </c>
      <c r="E29">
        <v>3</v>
      </c>
      <c r="F29">
        <f t="shared" ref="F29:F34" si="5" xml:space="preserve"> IF(D29&gt;70, E29, 0)</f>
        <v>0</v>
      </c>
      <c r="H29" t="s">
        <v>42</v>
      </c>
      <c r="I29">
        <v>98</v>
      </c>
      <c r="J29">
        <v>3</v>
      </c>
      <c r="K29">
        <f xml:space="preserve"> IF(I29&gt;= 70,J29,0)</f>
        <v>3</v>
      </c>
    </row>
    <row r="30" spans="3:11">
      <c r="C30" t="s">
        <v>34</v>
      </c>
      <c r="D30">
        <v>0</v>
      </c>
      <c r="E30">
        <v>3</v>
      </c>
      <c r="F30">
        <f t="shared" si="5"/>
        <v>0</v>
      </c>
      <c r="H30" s="2" t="s">
        <v>8</v>
      </c>
      <c r="I30">
        <v>0</v>
      </c>
      <c r="J30">
        <v>3</v>
      </c>
      <c r="K30">
        <f t="shared" ref="K30:K34" si="6" xml:space="preserve"> IF(I30&gt;= 70,J30,0)</f>
        <v>0</v>
      </c>
    </row>
    <row r="31" spans="3:11">
      <c r="C31" t="s">
        <v>35</v>
      </c>
      <c r="D31">
        <v>95</v>
      </c>
      <c r="E31">
        <v>3</v>
      </c>
      <c r="F31">
        <f t="shared" si="5"/>
        <v>3</v>
      </c>
      <c r="H31" t="s">
        <v>8</v>
      </c>
      <c r="I31">
        <v>0</v>
      </c>
      <c r="J31">
        <v>3</v>
      </c>
      <c r="K31">
        <f t="shared" si="6"/>
        <v>0</v>
      </c>
    </row>
    <row r="32" spans="3:11">
      <c r="C32" t="s">
        <v>36</v>
      </c>
      <c r="D32">
        <v>0</v>
      </c>
      <c r="E32">
        <v>3</v>
      </c>
      <c r="F32">
        <f t="shared" si="5"/>
        <v>0</v>
      </c>
      <c r="H32" t="s">
        <v>8</v>
      </c>
      <c r="I32">
        <v>0</v>
      </c>
      <c r="J32">
        <v>3</v>
      </c>
      <c r="K32">
        <f t="shared" si="6"/>
        <v>0</v>
      </c>
    </row>
    <row r="33" spans="3:11">
      <c r="C33" t="s">
        <v>37</v>
      </c>
      <c r="D33">
        <v>0</v>
      </c>
      <c r="E33">
        <v>3</v>
      </c>
      <c r="F33">
        <f t="shared" si="5"/>
        <v>0</v>
      </c>
      <c r="H33" t="s">
        <v>8</v>
      </c>
      <c r="I33">
        <v>0</v>
      </c>
      <c r="J33">
        <v>3</v>
      </c>
      <c r="K33">
        <f t="shared" si="6"/>
        <v>0</v>
      </c>
    </row>
    <row r="34" spans="3:11">
      <c r="C34" t="s">
        <v>38</v>
      </c>
      <c r="D34">
        <v>0</v>
      </c>
      <c r="E34">
        <v>3</v>
      </c>
      <c r="F34">
        <f t="shared" si="5"/>
        <v>0</v>
      </c>
      <c r="H34" t="s">
        <v>8</v>
      </c>
      <c r="I34">
        <v>0</v>
      </c>
      <c r="J34">
        <v>3</v>
      </c>
      <c r="K34">
        <f t="shared" si="6"/>
        <v>0</v>
      </c>
    </row>
    <row r="35" spans="3:11">
      <c r="C35" t="s">
        <v>39</v>
      </c>
      <c r="D35">
        <v>92</v>
      </c>
      <c r="E35">
        <v>3</v>
      </c>
      <c r="F35">
        <f xml:space="preserve"> IF(D35&gt;70, E35, 0)</f>
        <v>3</v>
      </c>
      <c r="K35" s="5">
        <f>SUM(K28:K34)</f>
        <v>6</v>
      </c>
    </row>
    <row r="36" spans="3:11">
      <c r="F36" s="5">
        <f>SUM(F28:F35)</f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行銷組</vt:lpstr>
      <vt:lpstr>決策組</vt:lpstr>
      <vt:lpstr>財務組</vt:lpstr>
      <vt:lpstr>人資</vt:lpstr>
      <vt:lpstr>數位轉型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</dc:creator>
  <cp:lastModifiedBy>Hsieh</cp:lastModifiedBy>
  <dcterms:created xsi:type="dcterms:W3CDTF">2024-03-04T06:08:31Z</dcterms:created>
  <dcterms:modified xsi:type="dcterms:W3CDTF">2024-03-04T06:50:23Z</dcterms:modified>
</cp:coreProperties>
</file>