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ara\"/>
    </mc:Choice>
  </mc:AlternateContent>
  <bookViews>
    <workbookView xWindow="-120" yWindow="-120" windowWidth="20730" windowHeight="11160" activeTab="2"/>
  </bookViews>
  <sheets>
    <sheet name="Feuil4" sheetId="4" r:id="rId1"/>
    <sheet name="Feuil5" sheetId="5" r:id="rId2"/>
    <sheet name="Feuil1" sheetId="1" r:id="rId3"/>
    <sheet name="Feuil3" sheetId="3" r:id="rId4"/>
    <sheet name="Feuil2" sheetId="2" r:id="rId5"/>
  </sheets>
  <definedNames>
    <definedName name="_xlnm._FilterDatabase" localSheetId="2" hidden="1">Feuil1!$A$1:$P$367</definedName>
  </definedName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2" i="1" l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11" i="1"/>
  <c r="L311" i="1" s="1"/>
  <c r="K223" i="1" l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296" i="1"/>
  <c r="L296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84" i="1"/>
  <c r="L284" i="1" s="1"/>
  <c r="I283" i="1"/>
  <c r="L283" i="1" s="1"/>
  <c r="I282" i="1"/>
  <c r="L282" i="1" s="1"/>
  <c r="I281" i="1"/>
  <c r="L281" i="1" s="1"/>
  <c r="I280" i="1"/>
  <c r="L280" i="1" s="1"/>
  <c r="I279" i="1"/>
  <c r="L279" i="1" s="1"/>
  <c r="I278" i="1"/>
  <c r="L278" i="1" s="1"/>
  <c r="I277" i="1"/>
  <c r="L277" i="1" s="1"/>
  <c r="I276" i="1"/>
  <c r="L276" i="1" s="1"/>
  <c r="I275" i="1"/>
  <c r="L275" i="1" s="1"/>
  <c r="I274" i="1"/>
  <c r="L274" i="1" s="1"/>
  <c r="I273" i="1"/>
  <c r="L273" i="1" s="1"/>
  <c r="I272" i="1"/>
  <c r="L272" i="1" s="1"/>
  <c r="I271" i="1"/>
  <c r="L271" i="1" s="1"/>
  <c r="I270" i="1"/>
  <c r="L270" i="1" s="1"/>
  <c r="I269" i="1"/>
  <c r="L269" i="1" s="1"/>
  <c r="I268" i="1"/>
  <c r="L268" i="1" s="1"/>
  <c r="I267" i="1"/>
  <c r="L267" i="1" s="1"/>
  <c r="I266" i="1"/>
  <c r="L266" i="1" s="1"/>
  <c r="I265" i="1"/>
  <c r="L265" i="1" s="1"/>
  <c r="I264" i="1"/>
  <c r="L264" i="1" s="1"/>
  <c r="I263" i="1"/>
  <c r="L263" i="1" s="1"/>
  <c r="I262" i="1"/>
  <c r="L262" i="1" s="1"/>
  <c r="I261" i="1"/>
  <c r="L261" i="1" s="1"/>
  <c r="I260" i="1"/>
  <c r="L260" i="1" s="1"/>
  <c r="I259" i="1"/>
  <c r="L259" i="1" s="1"/>
  <c r="I258" i="1"/>
  <c r="L258" i="1" s="1"/>
  <c r="I257" i="1"/>
  <c r="L257" i="1" s="1"/>
  <c r="I256" i="1"/>
  <c r="L256" i="1" s="1"/>
  <c r="I255" i="1"/>
  <c r="L255" i="1" s="1"/>
  <c r="I254" i="1"/>
  <c r="L254" i="1" s="1"/>
  <c r="I253" i="1"/>
  <c r="L253" i="1" s="1"/>
  <c r="I252" i="1"/>
  <c r="L252" i="1" s="1"/>
  <c r="I251" i="1"/>
  <c r="L251" i="1" s="1"/>
  <c r="I250" i="1"/>
  <c r="L250" i="1" s="1"/>
  <c r="I249" i="1"/>
  <c r="L249" i="1" s="1"/>
  <c r="I248" i="1"/>
  <c r="L248" i="1" s="1"/>
  <c r="I247" i="1"/>
  <c r="L247" i="1" s="1"/>
  <c r="I246" i="1"/>
  <c r="L246" i="1" s="1"/>
  <c r="K222" i="1"/>
  <c r="K221" i="1"/>
  <c r="I245" i="1"/>
  <c r="L245" i="1" s="1"/>
  <c r="I244" i="1"/>
  <c r="L244" i="1" s="1"/>
  <c r="I243" i="1"/>
  <c r="L243" i="1" s="1"/>
  <c r="I242" i="1"/>
  <c r="L242" i="1" s="1"/>
  <c r="I241" i="1"/>
  <c r="L241" i="1" s="1"/>
  <c r="I240" i="1"/>
  <c r="L240" i="1" s="1"/>
  <c r="I239" i="1"/>
  <c r="L239" i="1" s="1"/>
  <c r="I238" i="1"/>
  <c r="L238" i="1" s="1"/>
  <c r="I237" i="1"/>
  <c r="L237" i="1" s="1"/>
  <c r="I236" i="1"/>
  <c r="L236" i="1" s="1"/>
  <c r="I235" i="1"/>
  <c r="L235" i="1" s="1"/>
  <c r="I234" i="1"/>
  <c r="L234" i="1" s="1"/>
  <c r="I233" i="1"/>
  <c r="L233" i="1" s="1"/>
  <c r="I232" i="1"/>
  <c r="L232" i="1" s="1"/>
  <c r="I231" i="1"/>
  <c r="L231" i="1" s="1"/>
  <c r="I230" i="1"/>
  <c r="L230" i="1" s="1"/>
  <c r="I229" i="1"/>
  <c r="L229" i="1" s="1"/>
  <c r="I228" i="1"/>
  <c r="L228" i="1" s="1"/>
  <c r="I227" i="1"/>
  <c r="L227" i="1" s="1"/>
  <c r="I226" i="1"/>
  <c r="L226" i="1" s="1"/>
  <c r="I225" i="1"/>
  <c r="L225" i="1" s="1"/>
  <c r="I224" i="1"/>
  <c r="L224" i="1" s="1"/>
  <c r="I223" i="1"/>
  <c r="L223" i="1" s="1"/>
  <c r="I222" i="1"/>
  <c r="L222" i="1" s="1"/>
  <c r="I221" i="1"/>
  <c r="L221" i="1" s="1"/>
  <c r="K208" i="1" l="1"/>
  <c r="K209" i="1"/>
  <c r="K210" i="1"/>
  <c r="K211" i="1"/>
  <c r="K212" i="1"/>
  <c r="K213" i="1"/>
  <c r="K214" i="1"/>
  <c r="K215" i="1"/>
  <c r="K216" i="1"/>
  <c r="K217" i="1"/>
  <c r="K218" i="1"/>
  <c r="K219" i="1"/>
  <c r="K220" i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07" i="1"/>
  <c r="L207" i="1" s="1"/>
  <c r="K207" i="1"/>
  <c r="K201" i="1"/>
  <c r="K202" i="1"/>
  <c r="K203" i="1"/>
  <c r="K204" i="1"/>
  <c r="K205" i="1"/>
  <c r="K206" i="1"/>
  <c r="I206" i="1"/>
  <c r="L206" i="1" s="1"/>
  <c r="I205" i="1"/>
  <c r="L205" i="1" s="1"/>
  <c r="I204" i="1"/>
  <c r="L204" i="1" s="1"/>
  <c r="I203" i="1"/>
  <c r="L203" i="1" s="1"/>
  <c r="I202" i="1"/>
  <c r="L202" i="1" s="1"/>
  <c r="I201" i="1"/>
  <c r="L201" i="1" s="1"/>
  <c r="I200" i="1"/>
  <c r="L200" i="1" s="1"/>
  <c r="I199" i="1"/>
  <c r="L199" i="1" s="1"/>
  <c r="I198" i="1"/>
  <c r="L198" i="1" s="1"/>
  <c r="I197" i="1"/>
  <c r="L197" i="1" s="1"/>
  <c r="I196" i="1"/>
  <c r="L196" i="1" s="1"/>
  <c r="I195" i="1"/>
  <c r="L195" i="1" s="1"/>
  <c r="I194" i="1"/>
  <c r="L194" i="1" s="1"/>
  <c r="I193" i="1"/>
  <c r="L193" i="1" s="1"/>
  <c r="I192" i="1"/>
  <c r="L192" i="1" s="1"/>
  <c r="I191" i="1"/>
  <c r="L191" i="1" s="1"/>
  <c r="I190" i="1"/>
  <c r="L190" i="1" s="1"/>
  <c r="I189" i="1"/>
  <c r="L189" i="1" s="1"/>
  <c r="I188" i="1"/>
  <c r="L188" i="1" s="1"/>
  <c r="I187" i="1"/>
  <c r="L187" i="1" s="1"/>
  <c r="I186" i="1"/>
  <c r="L186" i="1" s="1"/>
  <c r="I185" i="1"/>
  <c r="L185" i="1" s="1"/>
  <c r="I184" i="1"/>
  <c r="L184" i="1" s="1"/>
  <c r="I183" i="1"/>
  <c r="L183" i="1" s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I182" i="1"/>
  <c r="L182" i="1" s="1"/>
  <c r="I181" i="1"/>
  <c r="L181" i="1" s="1"/>
  <c r="K181" i="1"/>
  <c r="I180" i="1"/>
  <c r="L180" i="1" s="1"/>
  <c r="K180" i="1"/>
  <c r="I179" i="1"/>
  <c r="L179" i="1" s="1"/>
  <c r="K179" i="1"/>
  <c r="I178" i="1"/>
  <c r="L178" i="1" s="1"/>
  <c r="K178" i="1"/>
  <c r="I177" i="1"/>
  <c r="L177" i="1" s="1"/>
  <c r="K177" i="1"/>
  <c r="I176" i="1"/>
  <c r="L176" i="1" s="1"/>
  <c r="K176" i="1"/>
  <c r="I175" i="1"/>
  <c r="L175" i="1" s="1"/>
  <c r="K175" i="1"/>
  <c r="I174" i="1"/>
  <c r="L174" i="1" s="1"/>
  <c r="K174" i="1"/>
  <c r="I173" i="1"/>
  <c r="L173" i="1" s="1"/>
  <c r="K173" i="1"/>
  <c r="I172" i="1"/>
  <c r="L172" i="1" s="1"/>
  <c r="K172" i="1"/>
  <c r="I171" i="1"/>
  <c r="L171" i="1" s="1"/>
  <c r="K171" i="1"/>
  <c r="I170" i="1"/>
  <c r="L170" i="1" s="1"/>
  <c r="K170" i="1"/>
  <c r="I169" i="1"/>
  <c r="L169" i="1" s="1"/>
  <c r="K169" i="1"/>
  <c r="I168" i="1"/>
  <c r="L168" i="1" s="1"/>
  <c r="K168" i="1"/>
  <c r="I167" i="1"/>
  <c r="L167" i="1" s="1"/>
  <c r="K167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46" i="1"/>
  <c r="K145" i="1"/>
  <c r="K144" i="1"/>
  <c r="K143" i="1"/>
  <c r="K142" i="1"/>
  <c r="I166" i="1"/>
  <c r="L166" i="1" s="1"/>
  <c r="I165" i="1"/>
  <c r="L165" i="1" s="1"/>
  <c r="I164" i="1"/>
  <c r="L164" i="1" s="1"/>
  <c r="I163" i="1"/>
  <c r="L163" i="1" s="1"/>
  <c r="I162" i="1"/>
  <c r="L162" i="1" s="1"/>
  <c r="I161" i="1"/>
  <c r="L161" i="1" s="1"/>
  <c r="I160" i="1"/>
  <c r="L160" i="1" s="1"/>
  <c r="I159" i="1"/>
  <c r="L159" i="1" s="1"/>
  <c r="I158" i="1"/>
  <c r="L158" i="1" s="1"/>
  <c r="I157" i="1"/>
  <c r="L157" i="1" s="1"/>
  <c r="I156" i="1"/>
  <c r="L156" i="1" s="1"/>
  <c r="I155" i="1"/>
  <c r="L155" i="1" s="1"/>
  <c r="I154" i="1"/>
  <c r="L154" i="1" s="1"/>
  <c r="I153" i="1"/>
  <c r="L153" i="1" s="1"/>
  <c r="I152" i="1"/>
  <c r="L152" i="1" s="1"/>
  <c r="I151" i="1"/>
  <c r="L151" i="1" s="1"/>
  <c r="I150" i="1"/>
  <c r="L150" i="1" s="1"/>
  <c r="I149" i="1"/>
  <c r="L149" i="1" s="1"/>
  <c r="I148" i="1"/>
  <c r="L148" i="1" s="1"/>
  <c r="I147" i="1"/>
  <c r="L147" i="1" s="1"/>
  <c r="I146" i="1"/>
  <c r="L146" i="1" s="1"/>
  <c r="I145" i="1"/>
  <c r="L145" i="1" s="1"/>
  <c r="I144" i="1"/>
  <c r="L144" i="1" s="1"/>
  <c r="I143" i="1"/>
  <c r="L143" i="1" s="1"/>
  <c r="I142" i="1"/>
  <c r="L142" i="1" s="1"/>
  <c r="K117" i="1" l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I141" i="1"/>
  <c r="L141" i="1" s="1"/>
  <c r="I140" i="1"/>
  <c r="L140" i="1" s="1"/>
  <c r="I139" i="1"/>
  <c r="L139" i="1" s="1"/>
  <c r="I138" i="1"/>
  <c r="L138" i="1" s="1"/>
  <c r="I137" i="1"/>
  <c r="L137" i="1" s="1"/>
  <c r="I136" i="1"/>
  <c r="L136" i="1" s="1"/>
  <c r="I135" i="1"/>
  <c r="L135" i="1" s="1"/>
  <c r="I134" i="1"/>
  <c r="L134" i="1" s="1"/>
  <c r="I133" i="1"/>
  <c r="L133" i="1" s="1"/>
  <c r="I132" i="1"/>
  <c r="L132" i="1" s="1"/>
  <c r="I131" i="1"/>
  <c r="L131" i="1" s="1"/>
  <c r="I130" i="1"/>
  <c r="L130" i="1" s="1"/>
  <c r="I129" i="1"/>
  <c r="L129" i="1" s="1"/>
  <c r="I128" i="1"/>
  <c r="L128" i="1" s="1"/>
  <c r="I127" i="1"/>
  <c r="L127" i="1" s="1"/>
  <c r="I126" i="1"/>
  <c r="L126" i="1" s="1"/>
  <c r="I125" i="1"/>
  <c r="L125" i="1" s="1"/>
  <c r="I124" i="1"/>
  <c r="L124" i="1" s="1"/>
  <c r="I123" i="1"/>
  <c r="L123" i="1" s="1"/>
  <c r="I122" i="1"/>
  <c r="L122" i="1" s="1"/>
  <c r="I121" i="1"/>
  <c r="L121" i="1" s="1"/>
  <c r="I120" i="1"/>
  <c r="L120" i="1" s="1"/>
  <c r="I119" i="1"/>
  <c r="L119" i="1" s="1"/>
  <c r="I118" i="1"/>
  <c r="L118" i="1" s="1"/>
  <c r="I117" i="1"/>
  <c r="L117" i="1" s="1"/>
  <c r="I116" i="1"/>
  <c r="L116" i="1" s="1"/>
  <c r="K116" i="1"/>
  <c r="I115" i="1"/>
  <c r="L115" i="1" s="1"/>
  <c r="K115" i="1"/>
  <c r="K114" i="1"/>
  <c r="M2" i="1"/>
  <c r="N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2" i="1"/>
  <c r="L2" i="1" s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</calcChain>
</file>

<file path=xl/sharedStrings.xml><?xml version="1.0" encoding="utf-8"?>
<sst xmlns="http://schemas.openxmlformats.org/spreadsheetml/2006/main" count="1189" uniqueCount="417">
  <si>
    <t>code</t>
  </si>
  <si>
    <t>produit</t>
  </si>
  <si>
    <t>NBR</t>
  </si>
  <si>
    <t>TVA</t>
  </si>
  <si>
    <t>fournisseur</t>
  </si>
  <si>
    <t>date</t>
  </si>
  <si>
    <t>marque</t>
  </si>
  <si>
    <t>Filorga</t>
  </si>
  <si>
    <t>Nuxe</t>
  </si>
  <si>
    <t>Calino</t>
  </si>
  <si>
    <t>Uniderma</t>
  </si>
  <si>
    <t>Johnson</t>
  </si>
  <si>
    <t>Ultrasun</t>
  </si>
  <si>
    <t>SVR</t>
  </si>
  <si>
    <t>Phyteal</t>
  </si>
  <si>
    <t>Gum</t>
  </si>
  <si>
    <t>Mustela</t>
  </si>
  <si>
    <t>PHOTOSUN</t>
  </si>
  <si>
    <t>BIOLANE</t>
  </si>
  <si>
    <t>CALINO</t>
  </si>
  <si>
    <t>CALINO SHAMPOING 500 ML</t>
  </si>
  <si>
    <t>CALINO EAU DE SENTEUR</t>
  </si>
  <si>
    <t>CALINO CREME CHANGE</t>
  </si>
  <si>
    <t>MINCELINE DRAINEUR 9 PLANTES</t>
  </si>
  <si>
    <t>PHYTOTH MINCIVIT LIFTCAFEI</t>
  </si>
  <si>
    <t>PEDIAKIDS SHAMPOING BEBE</t>
  </si>
  <si>
    <t>DERMOBACTER SAVON</t>
  </si>
  <si>
    <t>UNIDERM SAVON P SECHE 90 GR</t>
  </si>
  <si>
    <t>UNIDERM SAVON P GRASSE 90 GR</t>
  </si>
  <si>
    <t>UNIDERM SAVON P MIXTE 90 GR</t>
  </si>
  <si>
    <t>CREME CHANGE PEDIAKIDS</t>
  </si>
  <si>
    <t>DALIBOUR CREME A L'ALOE V</t>
  </si>
  <si>
    <t>PHYTOTH LEVURE DE BIERE</t>
  </si>
  <si>
    <t>PHYTE ECHINACEE ZIN B 60</t>
  </si>
  <si>
    <t>PHYTOCALM BTE 30 GELULES</t>
  </si>
  <si>
    <t>VITONIC EXAMENSBTE 45 COMP</t>
  </si>
  <si>
    <t>PHYTOTH MAGNESIUM B 60 GEL</t>
  </si>
  <si>
    <t>PHYTOTH AIDE MINC</t>
  </si>
  <si>
    <t>PHYTOTH GELEE ROYAL B30 CP</t>
  </si>
  <si>
    <t>PHYTOTH VENTRE PLAT GELULE</t>
  </si>
  <si>
    <t>PHYTOTH GROSSIVIT BT 60 CP</t>
  </si>
  <si>
    <t>VITONIC FER GROSSESSE B 30</t>
  </si>
  <si>
    <t>PHYTOTH ALCOOL DE MENTHE</t>
  </si>
  <si>
    <t>PLANTALGIC BTE 15 GELULES</t>
  </si>
  <si>
    <t>LUCEAT TROUSSE 5&amp;1</t>
  </si>
  <si>
    <t>COMPRESSE STER KING 20X20</t>
  </si>
  <si>
    <t>COMPRESSE STER KING 30X 30</t>
  </si>
  <si>
    <t>COMPRESSE STER KING 40X40</t>
  </si>
  <si>
    <t>TARTREX BAIN DE BOUCHE 250</t>
  </si>
  <si>
    <t>PHYTE SHAMP U LISS 250 ML</t>
  </si>
  <si>
    <t>PHYTE SHAMP U LISS KERA 100</t>
  </si>
  <si>
    <t>PHYTEAL ATOPI CREME HYDRAT</t>
  </si>
  <si>
    <t>PHYTE ULTRA SERUM CHEV KER</t>
  </si>
  <si>
    <t>PHYTO PROTECT E/S ANT TACH</t>
  </si>
  <si>
    <t>PHYTEAL E/T BEIGE DORE</t>
  </si>
  <si>
    <t>PHYTEAL GEL LUBRIFIANT</t>
  </si>
  <si>
    <t>PHYTEAL MOUSTISTOP GEL</t>
  </si>
  <si>
    <t>FITALGINE GEL</t>
  </si>
  <si>
    <t>Tratrex dentifrice soin _80</t>
  </si>
  <si>
    <t>PHYTEAL PHYTOVERA GEL 50 ML</t>
  </si>
  <si>
    <t>PHYTEAL E T BEIGE ECLAT</t>
  </si>
  <si>
    <t>tva</t>
  </si>
  <si>
    <t>FOURNISSEUR</t>
  </si>
  <si>
    <t>DATE</t>
  </si>
  <si>
    <t>OLCARE CREME HYDRATANTE</t>
  </si>
  <si>
    <t>JOHNS C+SHAMP BABY 200 ML</t>
  </si>
  <si>
    <t>PHYTEAL ROLLON ULTRA SENSI</t>
  </si>
  <si>
    <t>JOHNS SAVON BEBE 125 GR</t>
  </si>
  <si>
    <t>CLEA LINGETTE ANTI BACTER</t>
  </si>
  <si>
    <t>TEST GROSSES RECARE BANDEL</t>
  </si>
  <si>
    <t>TEST GROSSES RECARE STYLO</t>
  </si>
  <si>
    <t>OLCARE EAU MICELLAIRE 200 ML</t>
  </si>
  <si>
    <t>JOHNS TALC BABY 100 G</t>
  </si>
  <si>
    <t>FACTURE</t>
  </si>
  <si>
    <t>ALCOOL DE MENTHE PROCHIPHA</t>
  </si>
  <si>
    <t>JOHNS HUILLE A L'ALOE VERA</t>
  </si>
  <si>
    <t>JOHNS BABY COLOGNE FLORAL</t>
  </si>
  <si>
    <t>PRESRVATIF MAXPRO</t>
  </si>
  <si>
    <t>PACK MASK HYDRA LUXURY ALG</t>
  </si>
  <si>
    <t>CETAPHYLE UVA SPF 50 +</t>
  </si>
  <si>
    <t>MOUSTICALM CREME</t>
  </si>
  <si>
    <t>SENSIBIO CREME LEGER</t>
  </si>
  <si>
    <t>MUSTE GEL LAVANT 500 ML</t>
  </si>
  <si>
    <t>COFFRET KERTALISS</t>
  </si>
  <si>
    <t xml:space="preserve">CO CLIN WAY CAPS 1 2 3 5 </t>
  </si>
  <si>
    <t>MUSTELA CREME CHANGE 50 ML</t>
  </si>
  <si>
    <t>MUSTELA SHAMP MOUSSE NOUR</t>
  </si>
  <si>
    <t xml:space="preserve">MARE MAG 60 GELULES </t>
  </si>
  <si>
    <t>PULLMOLL CITRON</t>
  </si>
  <si>
    <t>PULLMOLL EXTRA FORT</t>
  </si>
  <si>
    <t>PULLMOLL CERISE</t>
  </si>
  <si>
    <t>PULLMOLL MENTHOL</t>
  </si>
  <si>
    <t>POCO BIB SILICONE 180 ML</t>
  </si>
  <si>
    <t>POCO BIB SILICONE 270 ML</t>
  </si>
  <si>
    <t>GUM BAIN BOUCH HALICONTROL</t>
  </si>
  <si>
    <t>GUM BAIN BOUCH ORIGINA</t>
  </si>
  <si>
    <t>AQUA LIGNE MINCEUR FL</t>
  </si>
  <si>
    <t>MURIAC SERUM ECLAIRCIS 30 M</t>
  </si>
  <si>
    <t>BAVETTE L IDEAL 3 PLIERS MAS</t>
  </si>
  <si>
    <t>MURIAC CREME ECAIRC SPF 50</t>
  </si>
  <si>
    <t>OLEO GLYCERINE CREME</t>
  </si>
  <si>
    <t>GUM DENTIF GINGIDEX HALEIN</t>
  </si>
  <si>
    <t>GUM DENTIF SENSIVITAL PLUS</t>
  </si>
  <si>
    <t>GUM DENTIF ORIGINAL WHITE</t>
  </si>
  <si>
    <t>GEL INTIME PH 8 200 ML</t>
  </si>
  <si>
    <t>AVOINA GEL ALEO VERA 100 ML</t>
  </si>
  <si>
    <t>PHOTOSUN XT LAIT PS 50 + 200</t>
  </si>
  <si>
    <t>MURIAC SAVON EXFOLIANT 200</t>
  </si>
  <si>
    <t>PHOTOSUN MEN SPF 50</t>
  </si>
  <si>
    <t>PHOTOSUN ECRAN INVISIBLE</t>
  </si>
  <si>
    <t>PHOTOSUN LAIT AP SOLEIL</t>
  </si>
  <si>
    <t>BANDAGE OMBILICAL EBT 2</t>
  </si>
  <si>
    <t>NUK SUCT FASHION T 1</t>
  </si>
  <si>
    <t>ALMAFL COFF BRILLANCE</t>
  </si>
  <si>
    <t>NUM</t>
  </si>
  <si>
    <t>MONTANT HT</t>
  </si>
  <si>
    <t>REMISE</t>
  </si>
  <si>
    <t>prix  UNHT</t>
  </si>
  <si>
    <t>PRIX HT</t>
  </si>
  <si>
    <t>PARADIS DISTRIBUTION</t>
  </si>
  <si>
    <t>PRIX UNI TTC</t>
  </si>
  <si>
    <t>MAGICLEAR CREME CLARIFIANTE</t>
  </si>
  <si>
    <t>MUSTELA SHAMP 2E1 CHEV-COR</t>
  </si>
  <si>
    <t>EZAPIC OPTIMAL MOUSTI SARA</t>
  </si>
  <si>
    <t>POUXOR REPULSIF SPRAY LOT-</t>
  </si>
  <si>
    <t>CLAIRIAL CC BEIGE SPF 50</t>
  </si>
  <si>
    <t>CLAIRIAL CC CREME MEDIUM</t>
  </si>
  <si>
    <t>MUSTELA EAU DE SOIN MUST50</t>
  </si>
  <si>
    <t>SOSKIN CREME FONDANTE 50+</t>
  </si>
  <si>
    <t>BABIROSE SHAMPOOING</t>
  </si>
  <si>
    <t xml:space="preserve">BIOLANE EAU DE TOILLETTE </t>
  </si>
  <si>
    <t>BABIROSE LINGETTE 72PIECES</t>
  </si>
  <si>
    <t xml:space="preserve">BABIROSE COFFRET SAC A DOS </t>
  </si>
  <si>
    <t>PHYTOCYANE AMPOULE</t>
  </si>
  <si>
    <t>GUM DENTIF PAROEX GENCIVES</t>
  </si>
  <si>
    <t>NUTRICAP ANTI CHUTE 60CAPS</t>
  </si>
  <si>
    <t>MURIAC DEODORANT</t>
  </si>
  <si>
    <t>G''' INTIME PH 5.8 200 ML</t>
  </si>
  <si>
    <t>ENGELISS CREME ENGELURE 50</t>
  </si>
  <si>
    <t>BIOLANE CREME CHANGE 100ML</t>
  </si>
  <si>
    <t xml:space="preserve">CICA-TREAT ZN 50 ML </t>
  </si>
  <si>
    <t xml:space="preserve">KELO-TREAT 15 ML </t>
  </si>
  <si>
    <t>PHYTOBAUME HYDRATATION 150</t>
  </si>
  <si>
    <t>PHYTOJOBA SHAMPOONG</t>
  </si>
  <si>
    <t>PHYTOCYANE SHAMP 200ML</t>
  </si>
  <si>
    <t>BIO ORIENT H NOIX COCO 10</t>
  </si>
  <si>
    <t>BIO ORIENT PEPINS FIGUE 10</t>
  </si>
  <si>
    <t xml:space="preserve">BIO ORIENT H CAROTTE 10 ML </t>
  </si>
  <si>
    <t>BIO ORIENT H ESS GINGEMBRE</t>
  </si>
  <si>
    <t xml:space="preserve">BIO ORIENT H AMANDE AMER10 </t>
  </si>
  <si>
    <t>BIO ORIENT H DE FENUGEC 10</t>
  </si>
  <si>
    <t>BIO ORIENT H NOISTTE 10</t>
  </si>
  <si>
    <t xml:space="preserve">BIO ORIENT H BOURACHE 10 </t>
  </si>
  <si>
    <t>BIO ORIENT H CERME D BLE10</t>
  </si>
  <si>
    <t>BIO ORIENT H AVOCAT 10ML</t>
  </si>
  <si>
    <t xml:space="preserve">BIO ORIENT H JOJOBA 10 </t>
  </si>
  <si>
    <t>BIO ORIENT H ESS MENTHE</t>
  </si>
  <si>
    <t>MUSTELA SAC MATERNITE 2021</t>
  </si>
  <si>
    <t xml:space="preserve">M.GEL 1 LITRE </t>
  </si>
  <si>
    <t>COFF-NEROLI SIMLE+HS PAILL</t>
  </si>
  <si>
    <t>COTON KING FLEX 25G</t>
  </si>
  <si>
    <t xml:space="preserve">MINI BIBER B NOVA VERRE DC </t>
  </si>
  <si>
    <t>M.GEL 500ML</t>
  </si>
  <si>
    <t>FIDERMA GEL NETTOYANT P.S</t>
  </si>
  <si>
    <t xml:space="preserve">M.GEL 100 ML </t>
  </si>
  <si>
    <t>DAYLONG SPRAY KIDS 150 ML</t>
  </si>
  <si>
    <t>DAYLONG EXTREME GEL 100ML</t>
  </si>
  <si>
    <t>DAYLONG EXTREME 100ML LOTI</t>
  </si>
  <si>
    <t>DAYLONG EXTREME 50ML LOTI</t>
  </si>
  <si>
    <t xml:space="preserve">BACTIBARRIER 100 ML </t>
  </si>
  <si>
    <t>SEBIUM H20 250ML</t>
  </si>
  <si>
    <t>L289</t>
  </si>
  <si>
    <t>SENSIBIO H2O 250 ML</t>
  </si>
  <si>
    <t>BIO ORIENT VITAMINE E10 M</t>
  </si>
  <si>
    <t>BIO ORIENT H D'ALEO VERA10</t>
  </si>
  <si>
    <t>BIO ORIENT H D'ORTIE 10 ML</t>
  </si>
  <si>
    <t>TISANE LAXATIVE</t>
  </si>
  <si>
    <t>MUSTELA SOIN CROUTE LAIT</t>
  </si>
  <si>
    <t>ALEOGINE GEL</t>
  </si>
  <si>
    <t>LUTS CLERMINE CREME ECLAIR</t>
  </si>
  <si>
    <t>DERMAGOR SUPPLETIVE VISAGE</t>
  </si>
  <si>
    <t>PHARMCERIS T RETINOL 0,3</t>
  </si>
  <si>
    <t>PINKO TALC BABY</t>
  </si>
  <si>
    <t>MATERNA LINGETTE INTIME</t>
  </si>
  <si>
    <t>MUSTELA EAU DE TOILETTE BB</t>
  </si>
  <si>
    <t>BABIROSE TALC POUDRE BB</t>
  </si>
  <si>
    <t>ACCU CHEK BANDE ACTIVE B50</t>
  </si>
  <si>
    <t>BABIROSE CREME CHANGE 50 GR</t>
  </si>
  <si>
    <t>ULTRASUN KIDS SPF 50+ 50 ML</t>
  </si>
  <si>
    <t>ULTRASUN GLIMMER SPF 30</t>
  </si>
  <si>
    <t>COTON KING FLEX 100 G</t>
  </si>
  <si>
    <t>COTON KING FLEX 50 G</t>
  </si>
  <si>
    <t>SOSKIN GEL NETTOYANT 250 ML</t>
  </si>
  <si>
    <t>PIERRE PONCE AVEC LIEN</t>
  </si>
  <si>
    <t>HYDRAIN 3 E/MICELLAIRE 500</t>
  </si>
  <si>
    <t>RETI AGE CREAM 50 ML</t>
  </si>
  <si>
    <t>C VIT INTENSI SERUM AMP+VT</t>
  </si>
  <si>
    <t>A925</t>
  </si>
  <si>
    <t>C VIT LIPOSOMAL SERUM</t>
  </si>
  <si>
    <t>RETI AGE SERUM 30 ML</t>
  </si>
  <si>
    <t>AZELAC RU SERUM DEPIGM</t>
  </si>
  <si>
    <t>PHARMACERIS T MOUSSE 150 ML</t>
  </si>
  <si>
    <t>KIN BLANCHEUR PATE DENTIF</t>
  </si>
  <si>
    <t xml:space="preserve">SLIMMER 3 30 GELLULES </t>
  </si>
  <si>
    <t>ZINC C</t>
  </si>
  <si>
    <t>SEBIONEX TRIO LOTION</t>
  </si>
  <si>
    <t>PACK SOIN KERATIN Q 10 COND</t>
  </si>
  <si>
    <t>CLEAN LP TROUSSE ANTI POUX</t>
  </si>
  <si>
    <t>XEN TROU CB3 P/G INV+HYDRA</t>
  </si>
  <si>
    <t>POCHETTE 2 NETO SERU+EYE</t>
  </si>
  <si>
    <t>DEO CREME DEODORANT DOUCE</t>
  </si>
  <si>
    <t>EPISIO 47</t>
  </si>
  <si>
    <t>SVR SUN SECURE P S SPF 50</t>
  </si>
  <si>
    <t>Étiquettes de lignes</t>
  </si>
  <si>
    <t>Total général</t>
  </si>
  <si>
    <t>Somme de PRIX HT</t>
  </si>
  <si>
    <t>CB3 DEFENCE INV-P SECHES</t>
  </si>
  <si>
    <t>COF-UVEBLOK FLUID+TEEN DER</t>
  </si>
  <si>
    <t>KERATIN Q10 SERUM SPF 30</t>
  </si>
  <si>
    <t>TEEN DERM GEL SENSISTIVE</t>
  </si>
  <si>
    <t>PHARMACERIS W MOUSSE NETT-</t>
  </si>
  <si>
    <t>ULCENAT GELULE BTE 10</t>
  </si>
  <si>
    <t>CHEVEUX EXPERT 28 COMP</t>
  </si>
  <si>
    <t>SENSIBIO H20 100ML</t>
  </si>
  <si>
    <t>RUBORIL EXPERT S</t>
  </si>
  <si>
    <t>UVEBLOCK 50+ KIDS SPRAY</t>
  </si>
  <si>
    <t>UVEBLOCK 50+ SPARAY ADULTE</t>
  </si>
  <si>
    <t>PHARMACERIS ALBUCIN INTEN-</t>
  </si>
  <si>
    <t xml:space="preserve">AKTIV ZINC+ HISTIDINE+ VIT C </t>
  </si>
  <si>
    <t>AKTIV A-Z ACTION DURAB CP</t>
  </si>
  <si>
    <t>AKTIV VITAL YEUX+OMEGA3</t>
  </si>
  <si>
    <t xml:space="preserve">AKTIV ACIDE FOLIQUE VIT CP </t>
  </si>
  <si>
    <t>AKTIV CAPILVIT</t>
  </si>
  <si>
    <t>AKTIV OSSEOVIT</t>
  </si>
  <si>
    <t>AKTIV MACNESIUM VIT. C+E CP</t>
  </si>
  <si>
    <t xml:space="preserve">PROTEFIX CREME ADHESIVE 40 </t>
  </si>
  <si>
    <t xml:space="preserve">BAUME ESSENCE BOUFIX ROUGE </t>
  </si>
  <si>
    <t>BAUME ESSENCE BOUFIX VERT</t>
  </si>
  <si>
    <t>AKILEINE REPOSANTE BAUME</t>
  </si>
  <si>
    <t xml:space="preserve">VITA CITRAL GEL TR 35GR </t>
  </si>
  <si>
    <t xml:space="preserve">VEET DEPILATOIRE ROSE </t>
  </si>
  <si>
    <t xml:space="preserve">VEET CREAM HAIER SENSITVE </t>
  </si>
  <si>
    <t>KELA MAG FORT CP</t>
  </si>
  <si>
    <t>VASELINE PURE (HYCIPHARM)</t>
  </si>
  <si>
    <t>VASELINE SALYCILEE 5/:</t>
  </si>
  <si>
    <t>ECRINAL ONGLES AMERS</t>
  </si>
  <si>
    <t xml:space="preserve">SEBIUM H20 100ML </t>
  </si>
  <si>
    <t xml:space="preserve">EXPERT COLLACENE 100 CR </t>
  </si>
  <si>
    <t>EXPERT HYALURONIC 30 GELU-</t>
  </si>
  <si>
    <t xml:space="preserve">PHARMACERIS H SHAMP - SECS </t>
  </si>
  <si>
    <t>PHARMACERIS H SHAMP -ANTP-SE</t>
  </si>
  <si>
    <t>PHARMACERIS H SHAMP -ANTP-CR</t>
  </si>
  <si>
    <t>PHARMACERIS H SHAMP -GRAS</t>
  </si>
  <si>
    <t>LIERC SUNISSIME 50+CREME</t>
  </si>
  <si>
    <t>SENSIFINE AR SPF 50 + 50 ML</t>
  </si>
  <si>
    <t>GUM BROSSE JUNIOR LIGNT 903</t>
  </si>
  <si>
    <t>GUM BROSSE SUPERTIP463</t>
  </si>
  <si>
    <t>GUM BROSSE ORTHO R124</t>
  </si>
  <si>
    <t>GUM BROSSE JUNIOR 902</t>
  </si>
  <si>
    <t>GUM BROSSE ORIG WHITE 563 M</t>
  </si>
  <si>
    <t>SILVER CREME SPRAY 200 ML</t>
  </si>
  <si>
    <t>GEL INTIME PH 5,8 100 ML</t>
  </si>
  <si>
    <t>GEL INTIME PH 8 100 ML</t>
  </si>
  <si>
    <t>INTIMASOIN PHYSIOLOG 125 ML</t>
  </si>
  <si>
    <t>KIT POUX OFF LOTION SHAMP</t>
  </si>
  <si>
    <t>FORCAPIL 60 GELULES</t>
  </si>
  <si>
    <t>FIDERMA GEL NETTOYANT 125</t>
  </si>
  <si>
    <t>DAYLONG INTINICA</t>
  </si>
  <si>
    <t>KIN BAIN DE BOUCHE GINGIVAL</t>
  </si>
  <si>
    <t>AQUA LIGNE MINCEUR AGRUMES</t>
  </si>
  <si>
    <t>CETAPHIL LOTION HYDRATANTE</t>
  </si>
  <si>
    <t>FIDERMA CREME DEPIG JOUR</t>
  </si>
  <si>
    <t>APPETIT PLUS SIROP PHARMAT</t>
  </si>
  <si>
    <t>BIO TACHES SOLAIRE INVISIBLE</t>
  </si>
  <si>
    <t>FIDERMA SPF 50 + INVISIBLE</t>
  </si>
  <si>
    <t>BAUME A LEVRE NUTREX MIXTE</t>
  </si>
  <si>
    <t>SUCRE BIO AU MIEL 250 GR</t>
  </si>
  <si>
    <t>INTIMASOIN PHYSIOLOG 250ML</t>
  </si>
  <si>
    <t>DEPIWHITE MASQUE 40 ML</t>
  </si>
  <si>
    <t>NOVOPHANE 60 GELULES</t>
  </si>
  <si>
    <t>ALEOPHAN GELULE</t>
  </si>
  <si>
    <t>APPETINAT GELULE</t>
  </si>
  <si>
    <t>ALEOFER 60</t>
  </si>
  <si>
    <t>PREVNAT</t>
  </si>
  <si>
    <t>EASY SLIM BRULE GRAISSES G</t>
  </si>
  <si>
    <t>INTIMASOIN ALCALIN 125 ML</t>
  </si>
  <si>
    <t>DEPIWHITE M TEINTE SPF 50</t>
  </si>
  <si>
    <t>ALANIA BAIN D'HUILE</t>
  </si>
  <si>
    <t>PHYTO CONCEALER 60 GELULES</t>
  </si>
  <si>
    <t>POUX STOP REPULSIF 100 ML</t>
  </si>
  <si>
    <t>APAISAC CREM HYDRAT INTENS</t>
  </si>
  <si>
    <t>POUX OFF REPULSIF 100 ML</t>
  </si>
  <si>
    <t>DERMACEUTIC SUN CEUTIC 50</t>
  </si>
  <si>
    <t>PAPULEX MOUSSANT</t>
  </si>
  <si>
    <t>SENSIBIO GEL MOUSSANT 200</t>
  </si>
  <si>
    <t>LAINO LOTION MICELL ECLAT 200</t>
  </si>
  <si>
    <t>LAINO LAIT NUTRITIF MIEL</t>
  </si>
  <si>
    <t>LAINO EAU FLORA DE BLEUET</t>
  </si>
  <si>
    <t>LAINO EUA FLORAL DE ROSE</t>
  </si>
  <si>
    <t>LAINO NUTRITIF INTENSE</t>
  </si>
  <si>
    <t>LAINO MASQUE SOIN ECLAT</t>
  </si>
  <si>
    <t>LAINO LOTION MICELL ECLAT 400</t>
  </si>
  <si>
    <t>LAINO CC  CREME 50 ML</t>
  </si>
  <si>
    <t>LAINO CREM MAINS CIRE D AB</t>
  </si>
  <si>
    <t>188 CH</t>
  </si>
  <si>
    <t>APPETIPLUS 60 GELULE THERAP</t>
  </si>
  <si>
    <t>LIME A ANGE CART PM R 312</t>
  </si>
  <si>
    <t>HYDRAIN 3 E MICELLAIRE 200</t>
  </si>
  <si>
    <t>LAINO LAIT CORP KARITE 400</t>
  </si>
  <si>
    <t>STOP FAIN 60 GELULE</t>
  </si>
  <si>
    <t>LAINO DEMAQUILLANT DOUCHE</t>
  </si>
  <si>
    <t>COUPE A ONGLE BABIN</t>
  </si>
  <si>
    <t>SEBIONEX GEL MOUSSANT</t>
  </si>
  <si>
    <t>CISEAUS BABIN BEBE</t>
  </si>
  <si>
    <t>ULTRASUN FACE SPF 50 + 40 ML</t>
  </si>
  <si>
    <t>SOSKIN CREME FONDANTE 50 +</t>
  </si>
  <si>
    <t>ULTRASUN LIP PROTECT SPF 30</t>
  </si>
  <si>
    <t>LAINO DEOD FIGUE</t>
  </si>
  <si>
    <t>LAINO DEOD MINERAL AGRUMES</t>
  </si>
  <si>
    <t>LAINO DEOD MINERAL THE VER</t>
  </si>
  <si>
    <t>VITA C ORO 250 MG BTE 30</t>
  </si>
  <si>
    <t>COUPE A ONGLE ALTESSE GM</t>
  </si>
  <si>
    <t>COUPE A ONGLE ALTESSE PM</t>
  </si>
  <si>
    <t>NUK SUCET H DAYS T2 ORTH</t>
  </si>
  <si>
    <t>NUK SUCET NIGNT DAY T2</t>
  </si>
  <si>
    <t>PILOSLOW CORPS</t>
  </si>
  <si>
    <t>ALANIA SERUM CAPILLAIRE</t>
  </si>
  <si>
    <t>APHTAVEX</t>
  </si>
  <si>
    <t>PINCE A EPILER BLAN ET HB</t>
  </si>
  <si>
    <t>LAINO STICK LEVER CASSIS</t>
  </si>
  <si>
    <t>LAINO STICK LEVRE CERISE</t>
  </si>
  <si>
    <t>LAINO STICK LEVRE FRAISE</t>
  </si>
  <si>
    <t>LAINO STICK LEVRE CIR D'ABEIL</t>
  </si>
  <si>
    <t>ECRINAL CILS GEL FORTIFIAN</t>
  </si>
  <si>
    <t>ULTRASUN FACE ANTI PIG SPF</t>
  </si>
  <si>
    <t>NIVEA CREME BOITE PM 30 ML</t>
  </si>
  <si>
    <t>AKILEINE PIEDS SECS</t>
  </si>
  <si>
    <t>AKILEINE GOMMAGE ANTI CALL</t>
  </si>
  <si>
    <t>PHARMACERIS F SPF 50 + 01</t>
  </si>
  <si>
    <t>PHARMACERIS F SPF 50 + 02</t>
  </si>
  <si>
    <t>DERMACEUTIC ADVANCED 150 ML</t>
  </si>
  <si>
    <t>CB3 MOUSSE NETTO P SECHES</t>
  </si>
  <si>
    <t>CB3 MOUSSE NETTO P MIXTES G</t>
  </si>
  <si>
    <t>MARGE 35%</t>
  </si>
  <si>
    <t>prix TTC TOT</t>
  </si>
  <si>
    <t>(vide)</t>
  </si>
  <si>
    <t>Somme de prix TTC TOT</t>
  </si>
  <si>
    <t>OK</t>
  </si>
  <si>
    <t>PHYTEAL</t>
  </si>
  <si>
    <t>MILVA OLCARE</t>
  </si>
  <si>
    <t>JOHNSON</t>
  </si>
  <si>
    <t>PEDIAKIDS</t>
  </si>
  <si>
    <t>PHYTOTHERA</t>
  </si>
  <si>
    <t>UNIDERMA</t>
  </si>
  <si>
    <t>XEN</t>
  </si>
  <si>
    <t>ISISPHARMA</t>
  </si>
  <si>
    <t>AKLEINE</t>
  </si>
  <si>
    <t>PHARMA SUD</t>
  </si>
  <si>
    <t>MARTI DERM COFFRET ESP MASK COVER</t>
  </si>
  <si>
    <t>NUXE BODY EAU DELASSANTE 100 ML</t>
  </si>
  <si>
    <t>VICHY 50 + LAIT ECRAN 300 ML</t>
  </si>
  <si>
    <t>R C TROUSSE DE VOYAGE R C 1320001</t>
  </si>
  <si>
    <t>FILORGA MOUSSE DEMAQUILLANTE 150 ML</t>
  </si>
  <si>
    <t>SVR SEBIACLEAR GEL MOUSSANT 200 ML</t>
  </si>
  <si>
    <t>SVR TOPIALYSE GEL LAVANT 1L</t>
  </si>
  <si>
    <t>URIAGE EAU MICELLAIRE PSR ROUGE</t>
  </si>
  <si>
    <t>URIAGE EAU MICELLAIRE PNS BLEU</t>
  </si>
  <si>
    <t>LRP TOLERIANE DERMO NETOYANT</t>
  </si>
  <si>
    <t>LRP SOLUTION MICELLAIRE 200 ML</t>
  </si>
  <si>
    <t>SVR SEBIACLEAR GEL MOUSSANT 400 ML</t>
  </si>
  <si>
    <t>R C HI SECHERESSE 100 ML R/5597</t>
  </si>
  <si>
    <t>DUCRAY EXTRA DOUX SHP 200 ML</t>
  </si>
  <si>
    <t>NUXE HUILE PRODI 50 ML OA 38031</t>
  </si>
  <si>
    <t>NUXE HUILE PRODI FLORALE 100 ML OA478</t>
  </si>
  <si>
    <t>CALINO COFFRET BEBE</t>
  </si>
  <si>
    <t>FILORGA SCRUB ET MASK</t>
  </si>
  <si>
    <t>FILORAGE TIME FILLER 50 ML</t>
  </si>
  <si>
    <t>RC DUO POCKET VELOUT R/4798</t>
  </si>
  <si>
    <t>RC DUO POCKET DOUCE BAL CR R/5436</t>
  </si>
  <si>
    <t>RC SAVON KARITE MAGNOLIA R/ 4231</t>
  </si>
  <si>
    <t>RC SAVON AMANDE ROSE R/4552</t>
  </si>
  <si>
    <t>SEBIUM MOUSSANT 100 ML</t>
  </si>
  <si>
    <t>AVENE CICALFATE + CREME REPARATRICE</t>
  </si>
  <si>
    <t>SAFORELLE CREME APAISSANTE 50 ML</t>
  </si>
  <si>
    <t>LRP TOLERIANE FDT FLUIDE 13 BEIGE</t>
  </si>
  <si>
    <t>LRP TOLERIANE FDT FLUIDE 11 BEIGE</t>
  </si>
  <si>
    <t>LRP TOLERIANE FDT FLUIDE 10 IVOIR</t>
  </si>
  <si>
    <t>SAFORELLE SOLUTION LAVANTE 100 ML</t>
  </si>
  <si>
    <t>VICHY DERMABLEND 25 SPF 35 /NUDE</t>
  </si>
  <si>
    <t>VICHY DERMABLEND 35 SPF 35 /SAND</t>
  </si>
  <si>
    <t>VICHY DERMABLAND FDT 3 D CORRECT 15</t>
  </si>
  <si>
    <t>VICHY DEO ROLLON STRESS RESIST ROU</t>
  </si>
  <si>
    <t>VICHY DEO ROLLON BLANC SENSIBLE</t>
  </si>
  <si>
    <t>SVR SPIRIAL BILLE VEGETAL VERT</t>
  </si>
  <si>
    <t>VICHY DEO BILLE VERT ANTI RACE</t>
  </si>
  <si>
    <t>NUXE RVD BAUME LEVRE 15 GR OA 47789</t>
  </si>
  <si>
    <t>URIAGE IP 90</t>
  </si>
  <si>
    <t>FILORAGE UB BRONZE FACE 50 + 40 ML</t>
  </si>
  <si>
    <t>SVR SEBIACLEAR ACTIVE CREME 40 ML</t>
  </si>
  <si>
    <t>SVR SEBIACLEAR SERUM 30ML</t>
  </si>
  <si>
    <t>SVR SPIRIAL EXTREME 20 ML</t>
  </si>
  <si>
    <t>SVR AMPOULE B 5% 30 ML</t>
  </si>
  <si>
    <t>SVR AMPOULE C 20 % 30 ML</t>
  </si>
  <si>
    <t>VICHY IDEAL SOLEIL 50 + CREME OCTUEU</t>
  </si>
  <si>
    <t>AVENE ECRAN CREME SPF 50 +</t>
  </si>
  <si>
    <t>URIAGE BARIESUN 50 + TEINTEE CALIRE</t>
  </si>
  <si>
    <t>MUSTELLA LAIT SOLAIRE 50+ 40 ML</t>
  </si>
  <si>
    <t>DUCRAY ICTYANE HD P SECHE</t>
  </si>
  <si>
    <t>FILORGA UV DEFENSE SPF 50 40 ML</t>
  </si>
  <si>
    <t>DUCCRAY ICTYANE HYDRA CREME LEGERE</t>
  </si>
  <si>
    <t>AVENE COLD CREME 40 ML</t>
  </si>
  <si>
    <t>ANTHELIOS FLUIDE 50+</t>
  </si>
  <si>
    <t>NUXE</t>
  </si>
  <si>
    <t>DUCRAY MELASCREEN SPF 50 + RICHE</t>
  </si>
  <si>
    <t>MILVA COTON TIGE BB</t>
  </si>
  <si>
    <t>DISQUE DEMAQUILLANT</t>
  </si>
  <si>
    <t>PRIX AFFICHE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</si>
</sst>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0" borderId="1" xfId="0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9" borderId="1" xfId="0" applyFill="1" applyBorder="1" applyAlignment="1">
      <alignment horizontal="center"/>
    </xf>
    <xf numFmtId="9" fontId="0" fillId="9" borderId="1" xfId="1" applyFont="1" applyFill="1" applyBorder="1" applyAlignment="1">
      <alignment horizontal="center"/>
    </xf>
    <xf numFmtId="2" fontId="0" fillId="9" borderId="1" xfId="1" applyNumberFormat="1" applyFont="1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255.417771527776" createdVersion="5" refreshedVersion="5" minRefreshableVersion="3" recordCount="180">
  <cacheSource type="worksheet">
    <worksheetSource ref="A1:M181" sheet="Feuil1"/>
  </cacheSource>
  <cacheFields count="13">
    <cacheField name="date" numFmtId="0">
      <sharedItems containsNonDate="0" containsString="0" containsBlank="1"/>
    </cacheField>
    <cacheField name="fournisseur" numFmtId="0">
      <sharedItems/>
    </cacheField>
    <cacheField name="FACTURE" numFmtId="0">
      <sharedItems containsSemiMixedTypes="0" containsString="0" containsNumber="1" containsInteger="1" minValue="20210649" maxValue="20210655" count="2">
        <n v="20210649"/>
        <n v="20210655"/>
      </sharedItems>
    </cacheField>
    <cacheField name="code" numFmtId="0">
      <sharedItems containsMixedTypes="1" containsNumber="1" containsInteger="1" minValue="4" maxValue="44602"/>
    </cacheField>
    <cacheField name="marque" numFmtId="0">
      <sharedItems containsBlank="1"/>
    </cacheField>
    <cacheField name="produit" numFmtId="0">
      <sharedItems/>
    </cacheField>
    <cacheField name="NBR" numFmtId="0">
      <sharedItems containsSemiMixedTypes="0" containsString="0" containsNumber="1" containsInteger="1" minValue="1" maxValue="100"/>
    </cacheField>
    <cacheField name="prix  UNHT" numFmtId="0">
      <sharedItems containsSemiMixedTypes="0" containsString="0" containsNumber="1" minValue="0.46700000000000003" maxValue="95.436999999999998"/>
    </cacheField>
    <cacheField name="PRIX HT" numFmtId="0">
      <sharedItems containsSemiMixedTypes="0" containsString="0" containsNumber="1" minValue="1.1850000000000001" maxValue="95.436999999999998"/>
    </cacheField>
    <cacheField name="TVA" numFmtId="9">
      <sharedItems containsSemiMixedTypes="0" containsString="0" containsNumber="1" minValue="0" maxValue="0.19"/>
    </cacheField>
    <cacheField name="tva2" numFmtId="2">
      <sharedItems containsSemiMixedTypes="0" containsString="0" containsNumber="1" minValue="0" maxValue="18.133029999999998"/>
    </cacheField>
    <cacheField name="prix TTC TOT" numFmtId="0">
      <sharedItems containsSemiMixedTypes="0" containsString="0" containsNumber="1" minValue="1.2679500000000001" maxValue="113.57002999999999"/>
    </cacheField>
    <cacheField name="PRIX UNI TTC" numFmtId="0">
      <sharedItems containsSemiMixedTypes="0" containsString="0" containsNumber="1" minValue="0.49969000000000008" maxValue="113.57002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255.418323148151" createdVersion="5" refreshedVersion="5" minRefreshableVersion="3" recordCount="310">
  <cacheSource type="worksheet">
    <worksheetSource ref="C1:M1048576" sheet="Feuil1"/>
  </cacheSource>
  <cacheFields count="11">
    <cacheField name="FACTURE" numFmtId="0">
      <sharedItems containsString="0" containsBlank="1" containsNumber="1" containsInteger="1" minValue="20210649" maxValue="20210657" count="5">
        <n v="20210649"/>
        <n v="20210655"/>
        <n v="20210657"/>
        <n v="20210656"/>
        <m/>
      </sharedItems>
    </cacheField>
    <cacheField name="code" numFmtId="0">
      <sharedItems containsBlank="1" containsMixedTypes="1" containsNumber="1" containsInteger="1" minValue="4" maxValue="44602"/>
    </cacheField>
    <cacheField name="marque" numFmtId="0">
      <sharedItems containsBlank="1"/>
    </cacheField>
    <cacheField name="produit" numFmtId="0">
      <sharedItems containsBlank="1"/>
    </cacheField>
    <cacheField name="NBR" numFmtId="0">
      <sharedItems containsString="0" containsBlank="1" containsNumber="1" containsInteger="1" minValue="1" maxValue="100"/>
    </cacheField>
    <cacheField name="prix  UNHT" numFmtId="0">
      <sharedItems containsString="0" containsBlank="1" containsNumber="1" minValue="0.46700000000000003" maxValue="95.436999999999998"/>
    </cacheField>
    <cacheField name="PRIX HT" numFmtId="0">
      <sharedItems containsString="0" containsBlank="1" containsNumber="1" minValue="1.1850000000000001" maxValue="95.436999999999998"/>
    </cacheField>
    <cacheField name="TVA" numFmtId="9">
      <sharedItems containsString="0" containsBlank="1" containsNumber="1" minValue="0" maxValue="0.19"/>
    </cacheField>
    <cacheField name="tva2" numFmtId="2">
      <sharedItems containsString="0" containsBlank="1" containsNumber="1" minValue="0" maxValue="18.133029999999998"/>
    </cacheField>
    <cacheField name="prix TTC TOT" numFmtId="0">
      <sharedItems containsString="0" containsBlank="1" containsNumber="1" minValue="1.2679500000000001" maxValue="113.57002999999999"/>
    </cacheField>
    <cacheField name="PRIX UNI TTC" numFmtId="0">
      <sharedItems containsString="0" containsBlank="1" containsNumber="1" minValue="0.49969000000000008" maxValue="113.57002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m/>
    <s v="PARADIS DISTRIBUTION"/>
    <x v="0"/>
    <n v="3817"/>
    <s v="CALINO"/>
    <s v="CALINO SHAMPOING 500 ML"/>
    <n v="1"/>
    <n v="18.486999999999998"/>
    <n v="18.486999999999998"/>
    <n v="0.19"/>
    <n v="3.5125299999999999"/>
    <n v="21.999529999999996"/>
    <n v="21.999529999999996"/>
  </r>
  <r>
    <m/>
    <s v="PARADIS DISTRIBUTION"/>
    <x v="0"/>
    <n v="5853"/>
    <s v="CALINO"/>
    <s v="CALINO EAU DE SENTEUR"/>
    <n v="1"/>
    <n v="13.89"/>
    <n v="13.89"/>
    <n v="0.19"/>
    <n v="2.6391"/>
    <n v="16.5291"/>
    <n v="16.5291"/>
  </r>
  <r>
    <m/>
    <s v="PARADIS DISTRIBUTION"/>
    <x v="0"/>
    <n v="3725"/>
    <s v="CALINO"/>
    <s v="CALINO CREME CHANGE"/>
    <n v="1"/>
    <n v="9.4540000000000006"/>
    <n v="9.4540000000000006"/>
    <n v="0.19"/>
    <n v="1.7962600000000002"/>
    <n v="11.250260000000001"/>
    <n v="11.250260000000001"/>
  </r>
  <r>
    <m/>
    <s v="PARADIS DISTRIBUTION"/>
    <x v="0"/>
    <n v="2535"/>
    <m/>
    <s v="MINCELINE DRAINEUR 9 PLANTES"/>
    <n v="1"/>
    <n v="11.204000000000001"/>
    <n v="11.204000000000001"/>
    <n v="0.19"/>
    <n v="2.1287600000000002"/>
    <n v="13.33276"/>
    <n v="13.33276"/>
  </r>
  <r>
    <m/>
    <s v="PARADIS DISTRIBUTION"/>
    <x v="0"/>
    <n v="4439"/>
    <m/>
    <s v="PHYTOTH MINCIVIT LIFTCAFEI"/>
    <n v="1"/>
    <n v="12.269"/>
    <n v="12.269"/>
    <n v="0.19"/>
    <n v="2.3311100000000002"/>
    <n v="14.600109999999999"/>
    <n v="14.600109999999999"/>
  </r>
  <r>
    <m/>
    <s v="PARADIS DISTRIBUTION"/>
    <x v="0"/>
    <n v="5945"/>
    <m/>
    <s v="PEDIAKIDS SHAMPOING BEBE"/>
    <n v="1"/>
    <n v="8.9960000000000004"/>
    <n v="8.9960000000000004"/>
    <n v="0"/>
    <n v="0"/>
    <n v="8.9960000000000004"/>
    <n v="8.9960000000000004"/>
  </r>
  <r>
    <m/>
    <s v="PARADIS DISTRIBUTION"/>
    <x v="0"/>
    <n v="4014"/>
    <m/>
    <s v="DERMOBACTER SAVON"/>
    <n v="1"/>
    <n v="3.802"/>
    <n v="3.802"/>
    <n v="0.19"/>
    <n v="0.72238000000000002"/>
    <n v="4.5243799999999998"/>
    <n v="4.5243799999999998"/>
  </r>
  <r>
    <m/>
    <s v="PARADIS DISTRIBUTION"/>
    <x v="0"/>
    <n v="6205"/>
    <m/>
    <s v="UNIDERM SAVON P SECHE 90 GR"/>
    <n v="1"/>
    <n v="3.802"/>
    <n v="3.802"/>
    <n v="0.19"/>
    <n v="0.72238000000000002"/>
    <n v="4.5243799999999998"/>
    <n v="4.5243799999999998"/>
  </r>
  <r>
    <m/>
    <s v="PARADIS DISTRIBUTION"/>
    <x v="0"/>
    <n v="6204"/>
    <m/>
    <s v="UNIDERM SAVON P GRASSE 90 GR"/>
    <n v="1"/>
    <n v="3.802"/>
    <n v="3.802"/>
    <n v="0.19"/>
    <n v="0.72238000000000002"/>
    <n v="4.5243799999999998"/>
    <n v="4.5243799999999998"/>
  </r>
  <r>
    <m/>
    <s v="PARADIS DISTRIBUTION"/>
    <x v="0"/>
    <n v="6206"/>
    <m/>
    <s v="UNIDERM SAVON P MIXTE 90 GR"/>
    <n v="1"/>
    <n v="3.802"/>
    <n v="3.802"/>
    <n v="0.19"/>
    <n v="0.72238000000000002"/>
    <n v="4.5243799999999998"/>
    <n v="4.5243799999999998"/>
  </r>
  <r>
    <m/>
    <s v="PARADIS DISTRIBUTION"/>
    <x v="0"/>
    <n v="3659"/>
    <m/>
    <s v="CREME CHANGE PEDIAKIDS"/>
    <n v="1"/>
    <n v="7.2270000000000003"/>
    <n v="7.2270000000000003"/>
    <n v="0.19"/>
    <n v="1.3731300000000002"/>
    <n v="8.6001300000000001"/>
    <n v="8.6001300000000001"/>
  </r>
  <r>
    <m/>
    <s v="PARADIS DISTRIBUTION"/>
    <x v="0"/>
    <n v="3926"/>
    <m/>
    <s v="DALIBOUR CREME A L'ALOE V"/>
    <n v="1"/>
    <n v="15.324999999999999"/>
    <n v="15.324999999999999"/>
    <n v="0.19"/>
    <n v="2.9117500000000001"/>
    <n v="18.236749999999997"/>
    <n v="18.236749999999997"/>
  </r>
  <r>
    <m/>
    <s v="PARADIS DISTRIBUTION"/>
    <x v="0"/>
    <n v="3254"/>
    <m/>
    <s v="PHYTOTH LEVURE DE BIERE"/>
    <n v="1"/>
    <n v="12.829000000000001"/>
    <n v="12.829000000000001"/>
    <n v="0.19"/>
    <n v="2.4375100000000001"/>
    <n v="15.26651"/>
    <n v="15.26651"/>
  </r>
  <r>
    <m/>
    <s v="PARADIS DISTRIBUTION"/>
    <x v="0"/>
    <n v="6581"/>
    <m/>
    <s v="PHYTE ECHINACEE ZIN B 60"/>
    <n v="1"/>
    <n v="7.7859999999999996"/>
    <n v="7.7859999999999996"/>
    <n v="0.19"/>
    <n v="1.4793399999999999"/>
    <n v="9.2653399999999984"/>
    <n v="9.2653399999999984"/>
  </r>
  <r>
    <m/>
    <s v="PARADIS DISTRIBUTION"/>
    <x v="0"/>
    <n v="3834"/>
    <m/>
    <s v="PHYTOCALM BTE 30 GELULES"/>
    <n v="1"/>
    <n v="11.141999999999999"/>
    <n v="11.141999999999999"/>
    <n v="0.19"/>
    <n v="2.1169799999999999"/>
    <n v="13.258979999999999"/>
    <n v="13.258979999999999"/>
  </r>
  <r>
    <m/>
    <s v="PARADIS DISTRIBUTION"/>
    <x v="0"/>
    <n v="4108"/>
    <m/>
    <s v="VITONIC EXAMENSBTE 45 COMP"/>
    <n v="1"/>
    <n v="13.39"/>
    <n v="13.39"/>
    <n v="0.19"/>
    <n v="2.5441000000000003"/>
    <n v="15.934100000000001"/>
    <n v="15.934100000000001"/>
  </r>
  <r>
    <m/>
    <s v="PARADIS DISTRIBUTION"/>
    <x v="0"/>
    <n v="6148"/>
    <m/>
    <s v="PHYTOTH MAGNESIUM B 60 GEL"/>
    <n v="1"/>
    <n v="7.2270000000000003"/>
    <n v="7.2270000000000003"/>
    <n v="0.19"/>
    <n v="1.3731300000000002"/>
    <n v="8.6001300000000001"/>
    <n v="8.6001300000000001"/>
  </r>
  <r>
    <m/>
    <s v="PARADIS DISTRIBUTION"/>
    <x v="0"/>
    <n v="3270"/>
    <m/>
    <s v="PHYTOTH AIDE MINC"/>
    <n v="1"/>
    <n v="12.268000000000001"/>
    <n v="12.268000000000001"/>
    <n v="0.19"/>
    <n v="2.3309200000000003"/>
    <n v="14.59892"/>
    <n v="14.59892"/>
  </r>
  <r>
    <m/>
    <s v="PARADIS DISTRIBUTION"/>
    <x v="0"/>
    <n v="3255"/>
    <m/>
    <s v="PHYTOTH GELEE ROYAL B30 CP"/>
    <n v="1"/>
    <n v="16.751000000000001"/>
    <n v="16.751000000000001"/>
    <n v="0.19"/>
    <n v="3.1826900000000005"/>
    <n v="19.933690000000002"/>
    <n v="19.933690000000002"/>
  </r>
  <r>
    <m/>
    <s v="PARADIS DISTRIBUTION"/>
    <x v="0"/>
    <n v="1871"/>
    <m/>
    <s v="PHYTOTH VENTRE PLAT GELULE"/>
    <n v="1"/>
    <n v="11.148"/>
    <n v="11.148"/>
    <n v="0.19"/>
    <n v="2.1181199999999998"/>
    <n v="13.266119999999999"/>
    <n v="13.266119999999999"/>
  </r>
  <r>
    <m/>
    <s v="PARADIS DISTRIBUTION"/>
    <x v="0"/>
    <n v="3320"/>
    <m/>
    <s v="PHYTOTH GROSSIVIT BT 60 CP"/>
    <n v="1"/>
    <n v="11.148"/>
    <n v="11.148"/>
    <n v="0.19"/>
    <n v="2.1181199999999998"/>
    <n v="13.266119999999999"/>
    <n v="13.266119999999999"/>
  </r>
  <r>
    <m/>
    <s v="PARADIS DISTRIBUTION"/>
    <x v="0"/>
    <n v="5871"/>
    <m/>
    <s v="VITONIC FER GROSSESSE B 30"/>
    <n v="1"/>
    <n v="11.709"/>
    <n v="11.709"/>
    <n v="0.19"/>
    <n v="2.22471"/>
    <n v="13.93371"/>
    <n v="13.93371"/>
  </r>
  <r>
    <m/>
    <s v="PARADIS DISTRIBUTION"/>
    <x v="0"/>
    <n v="3258"/>
    <m/>
    <s v="PHYTOTH ALCOOL DE MENTHE"/>
    <n v="2"/>
    <n v="3.3050000000000002"/>
    <n v="6.61"/>
    <n v="0.19"/>
    <n v="0.62795000000000001"/>
    <n v="7.8658999999999999"/>
    <n v="3.9329499999999999"/>
  </r>
  <r>
    <m/>
    <s v="PARADIS DISTRIBUTION"/>
    <x v="0"/>
    <n v="5203"/>
    <m/>
    <s v="PLANTALGIC BTE 15 GELULES"/>
    <n v="3"/>
    <n v="3.3050000000000002"/>
    <n v="9.9150000000000009"/>
    <n v="0.19"/>
    <n v="0.62795000000000001"/>
    <n v="11.79885"/>
    <n v="3.9329499999999999"/>
  </r>
  <r>
    <m/>
    <s v="PARADIS DISTRIBUTION"/>
    <x v="0"/>
    <n v="6714"/>
    <m/>
    <s v="LUCEAT TROUSSE 5&amp;1"/>
    <n v="1"/>
    <n v="48.594999999999999"/>
    <n v="48.594999999999999"/>
    <n v="0.19"/>
    <n v="9.2330500000000004"/>
    <n v="57.828049999999998"/>
    <n v="57.828049999999998"/>
  </r>
  <r>
    <m/>
    <s v="PARADIS DISTRIBUTION"/>
    <x v="0"/>
    <n v="2613"/>
    <m/>
    <s v="COMPRESSE STER KING 20X20"/>
    <n v="1"/>
    <n v="1.6020000000000001"/>
    <n v="1.6020000000000001"/>
    <n v="7.0000000000000007E-2"/>
    <n v="0.11214000000000002"/>
    <n v="1.7141400000000002"/>
    <n v="1.7141400000000002"/>
  </r>
  <r>
    <m/>
    <s v="PARADIS DISTRIBUTION"/>
    <x v="0"/>
    <n v="2614"/>
    <m/>
    <s v="COMPRESSE STER KING 30X 30"/>
    <n v="1"/>
    <n v="2.8940000000000001"/>
    <n v="2.8940000000000001"/>
    <n v="7.0000000000000007E-2"/>
    <n v="0.20258000000000004"/>
    <n v="3.0965800000000003"/>
    <n v="3.0965800000000003"/>
  </r>
  <r>
    <m/>
    <s v="PARADIS DISTRIBUTION"/>
    <x v="0"/>
    <n v="2615"/>
    <m/>
    <s v="COMPRESSE STER KING 40X40"/>
    <n v="1"/>
    <n v="4.5540000000000003"/>
    <n v="4.5540000000000003"/>
    <n v="7.0000000000000007E-2"/>
    <n v="0.31878000000000006"/>
    <n v="4.8727800000000006"/>
    <n v="4.8727800000000006"/>
  </r>
  <r>
    <m/>
    <s v="PARADIS DISTRIBUTION"/>
    <x v="0"/>
    <n v="4145"/>
    <m/>
    <s v="TARTREX BAIN DE BOUCHE 250"/>
    <n v="1"/>
    <n v="6.1109999999999998"/>
    <n v="6.1109999999999998"/>
    <n v="0.19"/>
    <n v="1.16109"/>
    <n v="7.2720899999999995"/>
    <n v="7.2720899999999995"/>
  </r>
  <r>
    <m/>
    <s v="PARADIS DISTRIBUTION"/>
    <x v="0"/>
    <n v="5107"/>
    <m/>
    <s v="PHYTE SHAMP U LISS 250 ML"/>
    <n v="1"/>
    <n v="22.22"/>
    <n v="22.22"/>
    <n v="0.19"/>
    <n v="4.2218"/>
    <n v="26.441799999999997"/>
    <n v="26.441799999999997"/>
  </r>
  <r>
    <m/>
    <s v="PARADIS DISTRIBUTION"/>
    <x v="0"/>
    <n v="3803"/>
    <m/>
    <s v="PHYTE SHAMP U LISS KERA 100"/>
    <n v="1"/>
    <n v="16.11"/>
    <n v="16.11"/>
    <n v="0.19"/>
    <n v="3.0608999999999997"/>
    <n v="19.1709"/>
    <n v="19.1709"/>
  </r>
  <r>
    <m/>
    <s v="PARADIS DISTRIBUTION"/>
    <x v="0"/>
    <n v="3807"/>
    <m/>
    <s v="PHYTEAL ATOPI CREME HYDRAT"/>
    <n v="1"/>
    <n v="11.087999999999999"/>
    <n v="11.087999999999999"/>
    <n v="0.19"/>
    <n v="2.1067199999999997"/>
    <n v="13.194719999999998"/>
    <n v="13.194719999999998"/>
  </r>
  <r>
    <m/>
    <s v="PARADIS DISTRIBUTION"/>
    <x v="0"/>
    <n v="3546"/>
    <m/>
    <s v="PHYTE ULTRA SERUM CHEV KER"/>
    <n v="1"/>
    <n v="21.109000000000002"/>
    <n v="21.109000000000002"/>
    <n v="0.19"/>
    <n v="4.0107100000000004"/>
    <n v="25.119710000000001"/>
    <n v="25.119710000000001"/>
  </r>
  <r>
    <m/>
    <s v="PARADIS DISTRIBUTION"/>
    <x v="0"/>
    <n v="3544"/>
    <m/>
    <s v="PHYTO PROTECT E/S ANT TACH"/>
    <n v="1"/>
    <n v="26.334"/>
    <n v="26.334"/>
    <n v="0.19"/>
    <n v="5.0034599999999996"/>
    <n v="31.337459999999997"/>
    <n v="31.337459999999997"/>
  </r>
  <r>
    <m/>
    <s v="PARADIS DISTRIBUTION"/>
    <x v="0"/>
    <n v="1068"/>
    <m/>
    <s v="PHYTEAL E/T BEIGE DORE"/>
    <n v="1"/>
    <n v="27.72"/>
    <n v="27.72"/>
    <n v="0.19"/>
    <n v="5.2667999999999999"/>
    <n v="32.986799999999995"/>
    <n v="32.986799999999995"/>
  </r>
  <r>
    <m/>
    <s v="PARADIS DISTRIBUTION"/>
    <x v="0"/>
    <n v="4445"/>
    <m/>
    <s v="PHYTEAL GEL LUBRIFIANT"/>
    <n v="1"/>
    <n v="5.5549999999999997"/>
    <n v="5.5549999999999997"/>
    <n v="0.19"/>
    <n v="1.05545"/>
    <n v="6.6104499999999993"/>
    <n v="6.6104499999999993"/>
  </r>
  <r>
    <m/>
    <s v="PARADIS DISTRIBUTION"/>
    <x v="0"/>
    <n v="4444"/>
    <m/>
    <s v="PHYTEAL MOUSTISTOP GEL"/>
    <n v="2"/>
    <n v="8.3160000000000007"/>
    <n v="16.632000000000001"/>
    <n v="0.19"/>
    <n v="1.5800400000000001"/>
    <n v="19.792080000000002"/>
    <n v="9.8960400000000011"/>
  </r>
  <r>
    <m/>
    <s v="PARADIS DISTRIBUTION"/>
    <x v="0"/>
    <n v="4051"/>
    <m/>
    <s v="FITALGINE GEL"/>
    <n v="1"/>
    <n v="5.5549999999999997"/>
    <n v="5.5549999999999997"/>
    <n v="0.19"/>
    <n v="1.05545"/>
    <n v="6.6104499999999993"/>
    <n v="6.6104499999999993"/>
  </r>
  <r>
    <m/>
    <s v="PARADIS DISTRIBUTION"/>
    <x v="0"/>
    <n v="4410"/>
    <m/>
    <s v="Tratrex dentifrice soin _80"/>
    <n v="1"/>
    <n v="5.5549999999999997"/>
    <n v="5.5549999999999997"/>
    <n v="0.19"/>
    <n v="1.05545"/>
    <n v="6.6104499999999993"/>
    <n v="6.6104499999999993"/>
  </r>
  <r>
    <m/>
    <s v="PARADIS DISTRIBUTION"/>
    <x v="0"/>
    <n v="3804"/>
    <m/>
    <s v="PHYTEAL PHYTOVERA GEL 50 ML"/>
    <n v="1"/>
    <n v="6.5439999999999996"/>
    <n v="6.5439999999999996"/>
    <n v="0.19"/>
    <n v="1.24336"/>
    <n v="7.7873599999999987"/>
    <n v="7.7873599999999987"/>
  </r>
  <r>
    <m/>
    <s v="PARADIS DISTRIBUTION"/>
    <x v="0"/>
    <n v="3553"/>
    <m/>
    <s v="PHYTEAL E T BEIGE ECLAT"/>
    <n v="1"/>
    <n v="27.72"/>
    <n v="27.72"/>
    <n v="0.19"/>
    <n v="5.2667999999999999"/>
    <n v="32.986799999999995"/>
    <n v="32.986799999999995"/>
  </r>
  <r>
    <m/>
    <s v="PARADIS DISTRIBUTION"/>
    <x v="0"/>
    <n v="6348"/>
    <m/>
    <s v="OLCARE CREME HYDRATANTE"/>
    <n v="1"/>
    <n v="12.733000000000001"/>
    <n v="12.733000000000001"/>
    <n v="0.19"/>
    <n v="2.41927"/>
    <n v="15.15227"/>
    <n v="15.15227"/>
  </r>
  <r>
    <m/>
    <s v="PARADIS DISTRIBUTION"/>
    <x v="0"/>
    <n v="512"/>
    <m/>
    <s v="JOHNS C+SHAMP BABY 200 ML"/>
    <n v="1"/>
    <n v="6.15"/>
    <n v="6.15"/>
    <n v="0.19"/>
    <n v="1.1685000000000001"/>
    <n v="7.3185000000000002"/>
    <n v="7.3185000000000002"/>
  </r>
  <r>
    <m/>
    <s v="PARADIS DISTRIBUTION"/>
    <x v="0"/>
    <n v="5040"/>
    <m/>
    <s v="PHYTEAL ROLLON ULTRA SENSI"/>
    <n v="3"/>
    <n v="9.4440000000000008"/>
    <n v="28.332000000000001"/>
    <n v="0.19"/>
    <n v="1.7943600000000002"/>
    <n v="33.71508"/>
    <n v="11.23836"/>
  </r>
  <r>
    <m/>
    <s v="PARADIS DISTRIBUTION"/>
    <x v="0"/>
    <n v="514"/>
    <m/>
    <s v="JOHNS SAVON BEBE 125 GR"/>
    <n v="1"/>
    <n v="3.7"/>
    <n v="3.7"/>
    <n v="0.19"/>
    <n v="0.70300000000000007"/>
    <n v="4.4029999999999996"/>
    <n v="4.4029999999999996"/>
  </r>
  <r>
    <m/>
    <s v="PARADIS DISTRIBUTION"/>
    <x v="0"/>
    <n v="6689"/>
    <m/>
    <s v="CLEA LINGETTE ANTI BACTER"/>
    <n v="3"/>
    <n v="1.5"/>
    <n v="4.5"/>
    <n v="0.19"/>
    <n v="0.28500000000000003"/>
    <n v="5.3549999999999995"/>
    <n v="1.7849999999999999"/>
  </r>
  <r>
    <m/>
    <s v="PARADIS DISTRIBUTION"/>
    <x v="0"/>
    <n v="4999"/>
    <m/>
    <s v="TEST GROSSES RECARE BANDEL"/>
    <n v="3"/>
    <n v="1.591"/>
    <n v="4.7729999999999997"/>
    <n v="7.0000000000000007E-2"/>
    <n v="0.11137000000000001"/>
    <n v="5.1071099999999996"/>
    <n v="1.7023700000000002"/>
  </r>
  <r>
    <m/>
    <s v="PARADIS DISTRIBUTION"/>
    <x v="0"/>
    <n v="4268"/>
    <m/>
    <s v="TEST GROSSES RECARE STYLO"/>
    <n v="1"/>
    <n v="3.6"/>
    <n v="3.6"/>
    <n v="7.0000000000000007E-2"/>
    <n v="0.25200000000000006"/>
    <n v="3.8520000000000003"/>
    <n v="3.8520000000000003"/>
  </r>
  <r>
    <m/>
    <s v="PARADIS DISTRIBUTION"/>
    <x v="0"/>
    <n v="6369"/>
    <m/>
    <s v="OLCARE EAU MICELLAIRE 200 ML"/>
    <n v="1"/>
    <n v="13.696"/>
    <n v="13.696"/>
    <n v="0.19"/>
    <n v="2.6022400000000001"/>
    <n v="16.29824"/>
    <n v="16.29824"/>
  </r>
  <r>
    <m/>
    <s v="PARADIS DISTRIBUTION"/>
    <x v="0"/>
    <n v="515"/>
    <m/>
    <s v="JOHNS TALC BABY 100 G"/>
    <n v="1"/>
    <n v="6.1749999999999998"/>
    <n v="6.1749999999999998"/>
    <n v="0.19"/>
    <n v="1.1732499999999999"/>
    <n v="7.3482499999999993"/>
    <n v="7.3482499999999993"/>
  </r>
  <r>
    <m/>
    <s v="PARADIS DISTRIBUTION"/>
    <x v="0"/>
    <n v="1382"/>
    <m/>
    <s v="ALCOOL DE MENTHE PROCHIPHA"/>
    <n v="1"/>
    <n v="1.655"/>
    <n v="1.655"/>
    <n v="0.19"/>
    <n v="0.31445000000000001"/>
    <n v="1.9694499999999999"/>
    <n v="1.9694499999999999"/>
  </r>
  <r>
    <m/>
    <s v="PARADIS DISTRIBUTION"/>
    <x v="0"/>
    <n v="529"/>
    <m/>
    <s v="JOHNS HUILLE A L'ALOE VERA"/>
    <n v="1"/>
    <n v="5.95"/>
    <n v="5.95"/>
    <n v="0.19"/>
    <n v="1.1305000000000001"/>
    <n v="7.0804999999999998"/>
    <n v="7.0804999999999998"/>
  </r>
  <r>
    <m/>
    <s v="PARADIS DISTRIBUTION"/>
    <x v="0"/>
    <n v="527"/>
    <m/>
    <s v="JOHNS BABY COLOGNE FLORAL"/>
    <n v="1"/>
    <n v="6.4"/>
    <n v="6.4"/>
    <n v="0.19"/>
    <n v="1.2160000000000002"/>
    <n v="7.6159999999999997"/>
    <n v="7.6159999999999997"/>
  </r>
  <r>
    <m/>
    <s v="PARADIS DISTRIBUTION"/>
    <x v="0"/>
    <n v="6762"/>
    <m/>
    <s v="PRESRVATIF MAXPRO"/>
    <n v="3"/>
    <n v="1.2190000000000001"/>
    <n v="3.657"/>
    <n v="0.19"/>
    <n v="0.23161000000000001"/>
    <n v="4.3518299999999996"/>
    <n v="1.45061"/>
  </r>
  <r>
    <m/>
    <s v="PARADIS DISTRIBUTION"/>
    <x v="0"/>
    <n v="6819"/>
    <m/>
    <s v="PACK MASK HYDRA LUXURY ALG"/>
    <n v="1"/>
    <n v="63.753"/>
    <n v="63.753"/>
    <n v="0.19"/>
    <n v="12.11307"/>
    <n v="75.866069999999993"/>
    <n v="75.866069999999993"/>
  </r>
  <r>
    <m/>
    <s v="PARADIS DISTRIBUTION"/>
    <x v="0"/>
    <n v="4198"/>
    <m/>
    <s v="CETAPHYLE UVA SPF 50 +"/>
    <n v="1"/>
    <n v="36"/>
    <n v="36"/>
    <n v="0.19"/>
    <n v="6.84"/>
    <n v="42.839999999999996"/>
    <n v="42.839999999999996"/>
  </r>
  <r>
    <m/>
    <s v="PARADIS DISTRIBUTION"/>
    <x v="0"/>
    <n v="351"/>
    <m/>
    <s v="MOUSTICALM CREME"/>
    <n v="1"/>
    <n v="3.03"/>
    <n v="3.03"/>
    <n v="0.19"/>
    <n v="0.57569999999999999"/>
    <n v="3.6056999999999997"/>
    <n v="3.6056999999999997"/>
  </r>
  <r>
    <m/>
    <s v="PARADIS DISTRIBUTION"/>
    <x v="0"/>
    <n v="426"/>
    <m/>
    <s v="SENSIBIO CREME LEGER"/>
    <n v="1"/>
    <n v="37"/>
    <n v="37"/>
    <n v="0.19"/>
    <n v="7.03"/>
    <n v="44.03"/>
    <n v="44.03"/>
  </r>
  <r>
    <m/>
    <s v="PARADIS DISTRIBUTION"/>
    <x v="0"/>
    <n v="2328"/>
    <m/>
    <s v="MUSTE GEL LAVANT 500 ML"/>
    <n v="1"/>
    <n v="26"/>
    <n v="26"/>
    <n v="0.19"/>
    <n v="4.9400000000000004"/>
    <n v="30.939999999999998"/>
    <n v="30.939999999999998"/>
  </r>
  <r>
    <m/>
    <s v="PARADIS DISTRIBUTION"/>
    <x v="0"/>
    <n v="5528"/>
    <m/>
    <s v="COFFRET KERTALISS"/>
    <n v="1"/>
    <n v="52.941000000000003"/>
    <n v="52.941000000000003"/>
    <n v="0.19"/>
    <n v="10.05879"/>
    <n v="62.999789999999997"/>
    <n v="62.999789999999997"/>
  </r>
  <r>
    <m/>
    <s v="PARADIS DISTRIBUTION"/>
    <x v="0"/>
    <n v="6732"/>
    <m/>
    <s v="CO CLIN WAY CAPS 1 2 3 5 "/>
    <n v="1"/>
    <n v="85"/>
    <n v="85"/>
    <n v="0.19"/>
    <n v="16.149999999999999"/>
    <n v="101.14999999999999"/>
    <n v="101.14999999999999"/>
  </r>
  <r>
    <m/>
    <s v="PARADIS DISTRIBUTION"/>
    <x v="0"/>
    <n v="280"/>
    <m/>
    <s v="MUSTELA CREME CHANGE 50 ML"/>
    <n v="1"/>
    <n v="10.7"/>
    <n v="10.7"/>
    <n v="0.19"/>
    <n v="2.0329999999999999"/>
    <n v="12.732999999999999"/>
    <n v="12.732999999999999"/>
  </r>
  <r>
    <m/>
    <s v="PARADIS DISTRIBUTION"/>
    <x v="0"/>
    <n v="2934"/>
    <m/>
    <s v="MUSTELA SHAMP MOUSSE NOUR"/>
    <n v="1"/>
    <n v="16"/>
    <n v="16"/>
    <n v="0.19"/>
    <n v="3.04"/>
    <n v="19.04"/>
    <n v="19.04"/>
  </r>
  <r>
    <m/>
    <s v="PARADIS DISTRIBUTION"/>
    <x v="0"/>
    <n v="5620"/>
    <m/>
    <s v="MARE MAG 60 GELULES "/>
    <n v="1"/>
    <n v="14.725"/>
    <n v="14.725"/>
    <n v="0.19"/>
    <n v="2.7977500000000002"/>
    <n v="17.522749999999998"/>
    <n v="17.522749999999998"/>
  </r>
  <r>
    <m/>
    <s v="PARADIS DISTRIBUTION"/>
    <x v="0"/>
    <n v="1032"/>
    <m/>
    <s v="PULLMOLL CITRON"/>
    <n v="1"/>
    <n v="5.2"/>
    <n v="5.2"/>
    <n v="0.19"/>
    <n v="0.9880000000000001"/>
    <n v="6.1879999999999997"/>
    <n v="6.1879999999999997"/>
  </r>
  <r>
    <m/>
    <s v="PARADIS DISTRIBUTION"/>
    <x v="0"/>
    <n v="3712"/>
    <m/>
    <s v="PULLMOLL EXTRA FORT"/>
    <n v="1"/>
    <n v="5.2"/>
    <n v="5.2"/>
    <n v="0.19"/>
    <n v="0.9880000000000001"/>
    <n v="6.1879999999999997"/>
    <n v="6.1879999999999997"/>
  </r>
  <r>
    <m/>
    <s v="PARADIS DISTRIBUTION"/>
    <x v="0"/>
    <n v="3715"/>
    <m/>
    <s v="PULLMOLL CERISE"/>
    <n v="1"/>
    <n v="5.2"/>
    <n v="5.2"/>
    <n v="0.19"/>
    <n v="0.9880000000000001"/>
    <n v="6.1879999999999997"/>
    <n v="6.1879999999999997"/>
  </r>
  <r>
    <m/>
    <s v="PARADIS DISTRIBUTION"/>
    <x v="0"/>
    <n v="3713"/>
    <m/>
    <s v="PULLMOLL MENTHOL"/>
    <n v="1"/>
    <n v="5.2"/>
    <n v="5.2"/>
    <n v="0.19"/>
    <n v="0.9880000000000001"/>
    <n v="6.1879999999999997"/>
    <n v="6.1879999999999997"/>
  </r>
  <r>
    <m/>
    <s v="PARADIS DISTRIBUTION"/>
    <x v="0"/>
    <n v="5801"/>
    <m/>
    <s v="POCO BIB SILICONE 180 ML"/>
    <n v="1"/>
    <n v="11.148999999999999"/>
    <n v="11.148999999999999"/>
    <n v="0.19"/>
    <n v="2.1183099999999997"/>
    <n v="13.267309999999998"/>
    <n v="13.267309999999998"/>
  </r>
  <r>
    <m/>
    <s v="PARADIS DISTRIBUTION"/>
    <x v="0"/>
    <n v="5800"/>
    <m/>
    <s v="POCO BIB SILICONE 270 ML"/>
    <n v="1"/>
    <n v="12.254"/>
    <n v="12.254"/>
    <n v="0.19"/>
    <n v="2.3282599999999998"/>
    <n v="14.582259999999998"/>
    <n v="14.582259999999998"/>
  </r>
  <r>
    <m/>
    <s v="PARADIS DISTRIBUTION"/>
    <x v="0"/>
    <n v="4909"/>
    <m/>
    <s v="GUM BAIN BOUCH HALICONTROL"/>
    <n v="1"/>
    <n v="11.595000000000001"/>
    <n v="11.595000000000001"/>
    <n v="0.19"/>
    <n v="2.2030500000000002"/>
    <n v="13.79805"/>
    <n v="13.79805"/>
  </r>
  <r>
    <m/>
    <s v="PARADIS DISTRIBUTION"/>
    <x v="0"/>
    <n v="4235"/>
    <m/>
    <s v="GUM BAIN BOUCH ORIGINA"/>
    <n v="1"/>
    <n v="11.595000000000001"/>
    <n v="11.595000000000001"/>
    <n v="0.19"/>
    <n v="2.2030500000000002"/>
    <n v="13.79805"/>
    <n v="13.79805"/>
  </r>
  <r>
    <m/>
    <s v="PARADIS DISTRIBUTION"/>
    <x v="0"/>
    <n v="4674"/>
    <m/>
    <s v="AQUA LIGNE MINCEUR FL"/>
    <n v="1"/>
    <n v="31"/>
    <n v="31"/>
    <n v="0.19"/>
    <n v="5.89"/>
    <n v="36.89"/>
    <n v="36.89"/>
  </r>
  <r>
    <m/>
    <s v="PARADIS DISTRIBUTION"/>
    <x v="0"/>
    <n v="5473"/>
    <m/>
    <s v="MURIAC SERUM ECLAIRCIS 30 M"/>
    <n v="1"/>
    <n v="55"/>
    <n v="55"/>
    <n v="0.19"/>
    <n v="10.45"/>
    <n v="65.45"/>
    <n v="65.45"/>
  </r>
  <r>
    <m/>
    <s v="PARADIS DISTRIBUTION"/>
    <x v="0"/>
    <n v="4351"/>
    <m/>
    <s v="BAVETTE L IDEAL 3 PLIERS MAS"/>
    <n v="100"/>
    <n v="0.46700000000000003"/>
    <n v="46.7"/>
    <n v="7.0000000000000007E-2"/>
    <n v="3.2690000000000004E-2"/>
    <n v="49.969000000000008"/>
    <n v="0.49969000000000008"/>
  </r>
  <r>
    <m/>
    <s v="PARADIS DISTRIBUTION"/>
    <x v="0"/>
    <n v="5474"/>
    <m/>
    <s v="MURIAC CREME ECAIRC SPF 50"/>
    <n v="1"/>
    <n v="35"/>
    <n v="35"/>
    <n v="0.19"/>
    <n v="6.65"/>
    <n v="41.65"/>
    <n v="41.65"/>
  </r>
  <r>
    <m/>
    <s v="PARADIS DISTRIBUTION"/>
    <x v="0"/>
    <n v="325"/>
    <m/>
    <s v="OLEO GLYCERINE CREME"/>
    <n v="1"/>
    <n v="2.5249999999999999"/>
    <n v="2.5249999999999999"/>
    <n v="0.19"/>
    <n v="0.47975000000000001"/>
    <n v="3.0047499999999996"/>
    <n v="3.0047499999999996"/>
  </r>
  <r>
    <m/>
    <s v="PARADIS DISTRIBUTION"/>
    <x v="0"/>
    <n v="4207"/>
    <m/>
    <s v="GUM DENTIF GINGIDEX HALEIN"/>
    <n v="1"/>
    <n v="7.7770000000000001"/>
    <n v="7.7770000000000001"/>
    <n v="0.19"/>
    <n v="1.47763"/>
    <n v="9.2546300000000006"/>
    <n v="9.2546300000000006"/>
  </r>
  <r>
    <m/>
    <s v="PARADIS DISTRIBUTION"/>
    <x v="0"/>
    <n v="4208"/>
    <m/>
    <s v="GUM DENTIF SENSIVITAL PLUS"/>
    <n v="1"/>
    <n v="8.6240000000000006"/>
    <n v="8.6240000000000006"/>
    <n v="0.19"/>
    <n v="1.63856"/>
    <n v="10.262560000000001"/>
    <n v="10.262560000000001"/>
  </r>
  <r>
    <m/>
    <s v="PARADIS DISTRIBUTION"/>
    <x v="0"/>
    <n v="4210"/>
    <m/>
    <s v="GUM DENTIF ORIGINAL WHITE"/>
    <n v="1"/>
    <n v="9.1300000000000008"/>
    <n v="9.1300000000000008"/>
    <n v="0.19"/>
    <n v="1.7347000000000001"/>
    <n v="10.864700000000001"/>
    <n v="10.864700000000001"/>
  </r>
  <r>
    <m/>
    <s v="PARADIS DISTRIBUTION"/>
    <x v="0"/>
    <n v="5470"/>
    <m/>
    <s v="GEL INTIME PH 8 200 ML"/>
    <n v="1"/>
    <n v="12.85"/>
    <n v="12.85"/>
    <n v="0.19"/>
    <n v="2.4415"/>
    <n v="15.291499999999999"/>
    <n v="15.291499999999999"/>
  </r>
  <r>
    <m/>
    <s v="PARADIS DISTRIBUTION"/>
    <x v="0"/>
    <n v="5478"/>
    <m/>
    <s v="AVOINA GEL ALEO VERA 100 ML"/>
    <n v="1"/>
    <n v="7.7"/>
    <n v="7.7"/>
    <n v="0.19"/>
    <n v="1.4630000000000001"/>
    <n v="9.1630000000000003"/>
    <n v="9.1630000000000003"/>
  </r>
  <r>
    <m/>
    <s v="PARADIS DISTRIBUTION"/>
    <x v="0"/>
    <n v="5984"/>
    <m/>
    <s v="PHOTOSUN XT LAIT PS 50 + 200"/>
    <n v="1"/>
    <n v="42"/>
    <n v="42"/>
    <n v="0.19"/>
    <n v="7.98"/>
    <n v="49.98"/>
    <n v="49.98"/>
  </r>
  <r>
    <m/>
    <s v="PARADIS DISTRIBUTION"/>
    <x v="0"/>
    <n v="5472"/>
    <m/>
    <s v="MURIAC SAVON EXFOLIANT 200"/>
    <n v="1"/>
    <n v="15"/>
    <n v="15"/>
    <n v="0.19"/>
    <n v="2.85"/>
    <n v="17.849999999999998"/>
    <n v="17.849999999999998"/>
  </r>
  <r>
    <m/>
    <s v="PARADIS DISTRIBUTION"/>
    <x v="0"/>
    <n v="5466"/>
    <m/>
    <s v="PHOTOSUN MEN SPF 50"/>
    <n v="1"/>
    <n v="30"/>
    <n v="30"/>
    <n v="0.19"/>
    <n v="5.7"/>
    <n v="35.699999999999996"/>
    <n v="35.699999999999996"/>
  </r>
  <r>
    <m/>
    <s v="PARADIS DISTRIBUTION"/>
    <x v="0"/>
    <n v="6159"/>
    <m/>
    <s v="PHOTOSUN ECRAN INVISIBLE"/>
    <n v="1"/>
    <n v="30"/>
    <n v="30"/>
    <n v="0.19"/>
    <n v="5.7"/>
    <n v="35.699999999999996"/>
    <n v="35.699999999999996"/>
  </r>
  <r>
    <m/>
    <s v="PARADIS DISTRIBUTION"/>
    <x v="0"/>
    <n v="6448"/>
    <m/>
    <s v="PHOTOSUN LAIT AP SOLEIL"/>
    <n v="1"/>
    <n v="25"/>
    <n v="25"/>
    <n v="0.19"/>
    <n v="4.75"/>
    <n v="29.75"/>
    <n v="29.75"/>
  </r>
  <r>
    <m/>
    <s v="PARADIS DISTRIBUTION"/>
    <x v="0"/>
    <n v="3961"/>
    <m/>
    <s v="NUK SUCT FASHION T 1"/>
    <n v="1"/>
    <n v="6.92"/>
    <n v="6.92"/>
    <n v="0.19"/>
    <n v="1.3148"/>
    <n v="8.2347999999999999"/>
    <n v="8.2347999999999999"/>
  </r>
  <r>
    <m/>
    <s v="PARADIS DISTRIBUTION"/>
    <x v="0"/>
    <n v="2527"/>
    <m/>
    <s v="BANDAGE OMBILICAL EBT 2"/>
    <n v="1"/>
    <n v="12.827"/>
    <n v="12.827"/>
    <n v="0"/>
    <n v="0"/>
    <n v="12.827"/>
    <n v="12.827"/>
  </r>
  <r>
    <m/>
    <s v="PARADIS DISTRIBUTION"/>
    <x v="0"/>
    <n v="6730"/>
    <m/>
    <s v="ALMAFL COFF BRILLANCE"/>
    <n v="1"/>
    <n v="34.340000000000003"/>
    <n v="34.340000000000003"/>
    <n v="0.19"/>
    <n v="6.5246000000000004"/>
    <n v="40.864600000000003"/>
    <n v="40.864600000000003"/>
  </r>
  <r>
    <m/>
    <s v="PARADIS DISTRIBUTION"/>
    <x v="1"/>
    <n v="4587"/>
    <m/>
    <s v="MAGICLEAR CREME CLARIFIANTE"/>
    <n v="1"/>
    <n v="38.825000000000003"/>
    <n v="38.825000000000003"/>
    <n v="0.19"/>
    <n v="7.3767500000000004"/>
    <n v="46.201750000000004"/>
    <n v="46.201750000000004"/>
  </r>
  <r>
    <m/>
    <s v="PARADIS DISTRIBUTION"/>
    <x v="1"/>
    <n v="299"/>
    <m/>
    <s v="MUSTELA SHAMP 2E1 CHEV-COR"/>
    <n v="1"/>
    <n v="13.6"/>
    <n v="13.6"/>
    <n v="0.19"/>
    <n v="2.5840000000000001"/>
    <n v="16.183999999999997"/>
    <n v="16.183999999999997"/>
  </r>
  <r>
    <m/>
    <s v="PARADIS DISTRIBUTION"/>
    <x v="1"/>
    <n v="2926"/>
    <m/>
    <s v="EZAPIC OPTIMAL MOUSTI SARA"/>
    <n v="1"/>
    <n v="5.3390000000000004"/>
    <n v="5.3390000000000004"/>
    <n v="0.19"/>
    <n v="1.01441"/>
    <n v="6.3534100000000002"/>
    <n v="6.3534100000000002"/>
  </r>
  <r>
    <m/>
    <s v="PARADIS DISTRIBUTION"/>
    <x v="1"/>
    <n v="5876"/>
    <m/>
    <s v="POUXOR REPULSIF SPRAY LOT-"/>
    <n v="1"/>
    <n v="8.8230000000000004"/>
    <n v="8.8230000000000004"/>
    <n v="0.19"/>
    <n v="1.6763700000000001"/>
    <n v="10.499370000000001"/>
    <n v="10.499370000000001"/>
  </r>
  <r>
    <m/>
    <s v="PARADIS DISTRIBUTION"/>
    <x v="1"/>
    <n v="5315"/>
    <m/>
    <s v="CLAIRIAL CC BEIGE SPF 50"/>
    <n v="1"/>
    <n v="38.878"/>
    <n v="38.878"/>
    <n v="0.19"/>
    <n v="7.3868200000000002"/>
    <n v="46.26482"/>
    <n v="46.26482"/>
  </r>
  <r>
    <m/>
    <s v="PARADIS DISTRIBUTION"/>
    <x v="1"/>
    <n v="5652"/>
    <m/>
    <s v="CLAIRIAL CC CREME MEDIUM"/>
    <n v="1"/>
    <n v="40.231999999999999"/>
    <n v="40.231999999999999"/>
    <n v="0.19"/>
    <n v="7.6440799999999998"/>
    <n v="47.876079999999995"/>
    <n v="47.876079999999995"/>
  </r>
  <r>
    <m/>
    <s v="PARADIS DISTRIBUTION"/>
    <x v="1"/>
    <n v="282"/>
    <m/>
    <s v="MUSTELA EAU DE SOIN MUST50"/>
    <n v="1"/>
    <n v="27"/>
    <n v="27"/>
    <n v="0.19"/>
    <n v="5.13"/>
    <n v="32.129999999999995"/>
    <n v="32.129999999999995"/>
  </r>
  <r>
    <m/>
    <s v="PARADIS DISTRIBUTION"/>
    <x v="1"/>
    <n v="6455"/>
    <m/>
    <s v="SOSKIN CREME FONDANTE 50+"/>
    <n v="1"/>
    <n v="38.5"/>
    <n v="38.5"/>
    <n v="0.19"/>
    <n v="7.3150000000000004"/>
    <n v="45.814999999999998"/>
    <n v="45.814999999999998"/>
  </r>
  <r>
    <m/>
    <s v="PARADIS DISTRIBUTION"/>
    <x v="1"/>
    <n v="4"/>
    <m/>
    <s v="BABIROSE SHAMPOOING"/>
    <n v="2"/>
    <n v="3.2559999999999998"/>
    <n v="6.5119999999999996"/>
    <n v="0.19"/>
    <n v="0.61863999999999997"/>
    <n v="7.7492799999999988"/>
    <n v="3.8746399999999994"/>
  </r>
  <r>
    <m/>
    <s v="PARADIS DISTRIBUTION"/>
    <x v="1"/>
    <n v="4504"/>
    <m/>
    <s v="BIOLANE EAU DE TOILLETTE "/>
    <n v="1"/>
    <n v="10.976000000000001"/>
    <n v="10.976000000000001"/>
    <n v="0.19"/>
    <n v="2.0854400000000002"/>
    <n v="13.061440000000001"/>
    <n v="13.061440000000001"/>
  </r>
  <r>
    <m/>
    <s v="PARADIS DISTRIBUTION"/>
    <x v="1"/>
    <n v="1852"/>
    <m/>
    <s v="BABIROSE LINGETTE 72PIECES"/>
    <n v="1"/>
    <n v="3.15"/>
    <n v="3.15"/>
    <n v="0.19"/>
    <n v="0.59850000000000003"/>
    <n v="3.7484999999999999"/>
    <n v="3.7484999999999999"/>
  </r>
  <r>
    <m/>
    <s v="PARADIS DISTRIBUTION"/>
    <x v="1"/>
    <n v="1436"/>
    <m/>
    <s v="BABIROSE COFFRET SAC A DOS "/>
    <n v="1"/>
    <n v="27.946000000000002"/>
    <n v="27.946000000000002"/>
    <n v="0.19"/>
    <n v="5.3097400000000006"/>
    <n v="33.255740000000003"/>
    <n v="33.255740000000003"/>
  </r>
  <r>
    <m/>
    <s v="PARADIS DISTRIBUTION"/>
    <x v="1"/>
    <n v="2639"/>
    <m/>
    <s v="PHYTOCYANE AMPOULE"/>
    <n v="1"/>
    <n v="89.594999999999999"/>
    <n v="89.594999999999999"/>
    <n v="0.19"/>
    <n v="17.023050000000001"/>
    <n v="106.61805"/>
    <n v="106.61805"/>
  </r>
  <r>
    <m/>
    <s v="PARADIS DISTRIBUTION"/>
    <x v="1"/>
    <n v="4206"/>
    <m/>
    <s v="GUM DENTIF PAROEX GENCIVES"/>
    <n v="1"/>
    <n v="7.4359999999999999"/>
    <n v="7.4359999999999999"/>
    <n v="0.19"/>
    <n v="1.4128400000000001"/>
    <n v="8.8488399999999992"/>
    <n v="8.8488399999999992"/>
  </r>
  <r>
    <m/>
    <s v="PARADIS DISTRIBUTION"/>
    <x v="1"/>
    <n v="3673"/>
    <m/>
    <s v="NUTRICAP ANTI CHUTE 60CAPS"/>
    <n v="1"/>
    <n v="45.76"/>
    <n v="45.76"/>
    <n v="0.19"/>
    <n v="8.6943999999999999"/>
    <n v="54.454399999999993"/>
    <n v="54.454399999999993"/>
  </r>
  <r>
    <m/>
    <s v="PARADIS DISTRIBUTION"/>
    <x v="1"/>
    <n v="6569"/>
    <m/>
    <s v="MURIAC DEODORANT"/>
    <n v="1"/>
    <n v="19"/>
    <n v="19"/>
    <n v="0.19"/>
    <n v="3.61"/>
    <n v="22.61"/>
    <n v="22.61"/>
  </r>
  <r>
    <m/>
    <s v="PARADIS DISTRIBUTION"/>
    <x v="1"/>
    <n v="5469"/>
    <m/>
    <s v="G''' INTIME PH 5.8 200 ML"/>
    <n v="1"/>
    <n v="12.6"/>
    <n v="12.6"/>
    <n v="0.19"/>
    <n v="2.3940000000000001"/>
    <n v="14.994"/>
    <n v="14.994"/>
  </r>
  <r>
    <m/>
    <s v="PARADIS DISTRIBUTION"/>
    <x v="1"/>
    <n v="4895"/>
    <m/>
    <s v="ENGELISS CREME ENGELURE 50"/>
    <n v="1"/>
    <n v="10.9"/>
    <n v="10.9"/>
    <n v="0.19"/>
    <n v="2.0710000000000002"/>
    <n v="12.971"/>
    <n v="12.971"/>
  </r>
  <r>
    <m/>
    <s v="PARADIS DISTRIBUTION"/>
    <x v="1"/>
    <n v="5765"/>
    <m/>
    <s v="BIOLANE CREME CHANGE 100ML"/>
    <n v="1"/>
    <n v="13.148999999999999"/>
    <n v="13.148999999999999"/>
    <n v="0.19"/>
    <n v="2.49831"/>
    <n v="15.647309999999997"/>
    <n v="15.647309999999997"/>
  </r>
  <r>
    <m/>
    <s v="PARADIS DISTRIBUTION"/>
    <x v="1"/>
    <n v="5931"/>
    <m/>
    <s v="CICA-TREAT ZN 50 ML "/>
    <n v="1"/>
    <n v="17.8"/>
    <n v="17.8"/>
    <n v="0.19"/>
    <n v="3.3820000000000001"/>
    <n v="21.181999999999999"/>
    <n v="21.181999999999999"/>
  </r>
  <r>
    <m/>
    <s v="PARADIS DISTRIBUTION"/>
    <x v="1"/>
    <n v="5461"/>
    <m/>
    <s v="KELO-TREAT 15 ML "/>
    <n v="1"/>
    <n v="34"/>
    <n v="34"/>
    <n v="0.19"/>
    <n v="6.46"/>
    <n v="40.46"/>
    <n v="40.46"/>
  </r>
  <r>
    <m/>
    <s v="PARADIS DISTRIBUTION"/>
    <x v="1"/>
    <n v="1343"/>
    <m/>
    <s v="PHYTOBAUME HYDRATATION 150"/>
    <n v="1"/>
    <n v="39.847000000000001"/>
    <n v="39.847000000000001"/>
    <n v="0.19"/>
    <n v="7.5709300000000006"/>
    <n v="47.417929999999998"/>
    <n v="47.417929999999998"/>
  </r>
  <r>
    <m/>
    <s v="PARADIS DISTRIBUTION"/>
    <x v="1"/>
    <n v="1247"/>
    <m/>
    <s v="PHYTOJOBA SHAMPOONG"/>
    <n v="1"/>
    <n v="23.67"/>
    <n v="23.67"/>
    <n v="0.19"/>
    <n v="4.4973000000000001"/>
    <n v="28.167300000000001"/>
    <n v="28.167300000000001"/>
  </r>
  <r>
    <m/>
    <s v="PARADIS DISTRIBUTION"/>
    <x v="1"/>
    <n v="2638"/>
    <m/>
    <s v="PHYTOCYANE SHAMP 200ML"/>
    <n v="1"/>
    <n v="29.199000000000002"/>
    <n v="29.199000000000002"/>
    <n v="0.19"/>
    <n v="5.5478100000000001"/>
    <n v="34.746810000000004"/>
    <n v="34.746810000000004"/>
  </r>
  <r>
    <m/>
    <s v="PARADIS DISTRIBUTION"/>
    <x v="1"/>
    <n v="2226"/>
    <m/>
    <s v="BIO ORIENT H NOIX COCO 10"/>
    <n v="1"/>
    <n v="2.6"/>
    <n v="2.6"/>
    <n v="0.19"/>
    <n v="0.49400000000000005"/>
    <n v="3.0939999999999999"/>
    <n v="3.0939999999999999"/>
  </r>
  <r>
    <m/>
    <s v="PARADIS DISTRIBUTION"/>
    <x v="1"/>
    <n v="1281"/>
    <m/>
    <s v="BIO ORIENT PEPINS FIGUE 10"/>
    <n v="1"/>
    <n v="12"/>
    <n v="12"/>
    <n v="0.19"/>
    <n v="2.2800000000000002"/>
    <n v="14.28"/>
    <n v="14.28"/>
  </r>
  <r>
    <m/>
    <s v="PARADIS DISTRIBUTION"/>
    <x v="1"/>
    <n v="1268"/>
    <m/>
    <s v="BIO ORIENT H CAROTTE 10 ML "/>
    <n v="1"/>
    <n v="2.75"/>
    <n v="2.75"/>
    <n v="0.19"/>
    <n v="0.52249999999999996"/>
    <n v="3.2725"/>
    <n v="3.2725"/>
  </r>
  <r>
    <m/>
    <s v="PARADIS DISTRIBUTION"/>
    <x v="1"/>
    <n v="2719"/>
    <m/>
    <s v="BIO ORIENT H ESS GINGEMBRE"/>
    <n v="1"/>
    <n v="25"/>
    <n v="25"/>
    <n v="0.19"/>
    <n v="4.75"/>
    <n v="29.75"/>
    <n v="29.75"/>
  </r>
  <r>
    <m/>
    <s v="PARADIS DISTRIBUTION"/>
    <x v="1"/>
    <n v="2240"/>
    <m/>
    <s v="BIO ORIENT H AMANDE AMER10 "/>
    <n v="1"/>
    <n v="2.8"/>
    <n v="2.8"/>
    <n v="0.19"/>
    <n v="0.53199999999999992"/>
    <n v="3.3319999999999999"/>
    <n v="3.3319999999999999"/>
  </r>
  <r>
    <m/>
    <s v="PARADIS DISTRIBUTION"/>
    <x v="1"/>
    <n v="1284"/>
    <m/>
    <s v="BIO ORIENT H DE FENUGEC 10"/>
    <n v="2"/>
    <n v="6"/>
    <n v="12"/>
    <n v="0.19"/>
    <n v="1.1400000000000001"/>
    <n v="14.28"/>
    <n v="7.14"/>
  </r>
  <r>
    <m/>
    <s v="PARADIS DISTRIBUTION"/>
    <x v="1"/>
    <n v="15"/>
    <m/>
    <s v="BIO ORIENT H NOISTTE 10"/>
    <n v="1"/>
    <n v="2.7"/>
    <n v="2.7"/>
    <n v="0.19"/>
    <n v="0.51300000000000001"/>
    <n v="3.2130000000000001"/>
    <n v="3.2130000000000001"/>
  </r>
  <r>
    <m/>
    <s v="PARADIS DISTRIBUTION"/>
    <x v="1"/>
    <n v="1476"/>
    <m/>
    <s v="BIO ORIENT H BOURACHE 10 "/>
    <n v="1"/>
    <n v="5.5"/>
    <n v="5.5"/>
    <n v="0.19"/>
    <n v="1.0449999999999999"/>
    <n v="6.5449999999999999"/>
    <n v="6.5449999999999999"/>
  </r>
  <r>
    <m/>
    <s v="PARADIS DISTRIBUTION"/>
    <x v="1"/>
    <n v="2467"/>
    <m/>
    <s v="BIO ORIENT H CERME D BLE10"/>
    <n v="1"/>
    <n v="3.5"/>
    <n v="3.5"/>
    <n v="0.19"/>
    <n v="0.66500000000000004"/>
    <n v="4.165"/>
    <n v="4.165"/>
  </r>
  <r>
    <m/>
    <s v="PARADIS DISTRIBUTION"/>
    <x v="1"/>
    <n v="3343"/>
    <m/>
    <s v="BIO ORIENT H AVOCAT 10ML"/>
    <n v="1"/>
    <n v="4"/>
    <n v="4"/>
    <n v="0.19"/>
    <n v="0.76"/>
    <n v="4.76"/>
    <n v="4.76"/>
  </r>
  <r>
    <m/>
    <s v="PARADIS DISTRIBUTION"/>
    <x v="1"/>
    <n v="20"/>
    <m/>
    <s v="BIO ORIENT H JOJOBA 10 "/>
    <n v="1"/>
    <n v="3.2"/>
    <n v="3.2"/>
    <n v="0.19"/>
    <n v="0.6080000000000001"/>
    <n v="3.8079999999999998"/>
    <n v="3.8079999999999998"/>
  </r>
  <r>
    <m/>
    <s v="PARADIS DISTRIBUTION"/>
    <x v="1"/>
    <n v="2093"/>
    <m/>
    <s v="BIO ORIENT H ESS MENTHE"/>
    <n v="1"/>
    <n v="6.9"/>
    <n v="6.9"/>
    <n v="0.19"/>
    <n v="1.3110000000000002"/>
    <n v="8.2110000000000003"/>
    <n v="8.2110000000000003"/>
  </r>
  <r>
    <m/>
    <s v="PARADIS DISTRIBUTION"/>
    <x v="1"/>
    <n v="4347"/>
    <m/>
    <s v="MUSTELA SAC MATERNITE 2021"/>
    <n v="1"/>
    <n v="92.8"/>
    <n v="92.8"/>
    <n v="0.19"/>
    <n v="17.631999999999998"/>
    <n v="110.43199999999999"/>
    <n v="110.43199999999999"/>
  </r>
  <r>
    <m/>
    <s v="PARADIS DISTRIBUTION"/>
    <x v="1"/>
    <n v="6831"/>
    <m/>
    <s v="M.GEL 1 LITRE "/>
    <n v="1"/>
    <n v="19"/>
    <n v="19"/>
    <n v="7.0000000000000007E-2"/>
    <n v="1.33"/>
    <n v="20.330000000000002"/>
    <n v="20.330000000000002"/>
  </r>
  <r>
    <m/>
    <s v="PARADIS DISTRIBUTION"/>
    <x v="1"/>
    <n v="6533"/>
    <m/>
    <s v="COFF-NEROLI SIMLE+HS PAILL"/>
    <n v="1"/>
    <n v="46"/>
    <n v="46"/>
    <n v="0.19"/>
    <n v="8.74"/>
    <n v="54.739999999999995"/>
    <n v="54.739999999999995"/>
  </r>
  <r>
    <m/>
    <s v="PARADIS DISTRIBUTION"/>
    <x v="1"/>
    <n v="4693"/>
    <m/>
    <s v="COTON KING FLEX 25G"/>
    <n v="2"/>
    <n v="0.61099999999999999"/>
    <n v="1.222"/>
    <n v="7.0000000000000007E-2"/>
    <n v="4.2770000000000002E-2"/>
    <n v="1.3075400000000001"/>
    <n v="0.65377000000000007"/>
  </r>
  <r>
    <m/>
    <s v="PARADIS DISTRIBUTION"/>
    <x v="1"/>
    <n v="44602"/>
    <m/>
    <s v="MINI BIBER B NOVA VERRE DC "/>
    <n v="2"/>
    <n v="6.5910000000000002"/>
    <n v="13.182"/>
    <n v="0.19"/>
    <n v="1.2522900000000001"/>
    <n v="15.686579999999999"/>
    <n v="7.8432899999999997"/>
  </r>
  <r>
    <m/>
    <s v="PARADIS DISTRIBUTION"/>
    <x v="1"/>
    <n v="5875"/>
    <m/>
    <s v="M.GEL 500ML"/>
    <n v="1"/>
    <n v="10.067"/>
    <n v="10.067"/>
    <n v="7.0000000000000007E-2"/>
    <n v="0.70469000000000004"/>
    <n v="10.771690000000001"/>
    <n v="10.771690000000001"/>
  </r>
  <r>
    <m/>
    <s v="PARADIS DISTRIBUTION"/>
    <x v="1"/>
    <n v="6583"/>
    <m/>
    <s v="FIDERMA GEL NETTOYANT P.S"/>
    <n v="1"/>
    <n v="27"/>
    <n v="27"/>
    <n v="0.19"/>
    <n v="5.13"/>
    <n v="32.129999999999995"/>
    <n v="32.129999999999995"/>
  </r>
  <r>
    <m/>
    <s v="PARADIS DISTRIBUTION"/>
    <x v="1"/>
    <n v="5670"/>
    <m/>
    <s v="M.GEL 100 ML "/>
    <n v="1"/>
    <n v="2.7149999999999999"/>
    <n v="2.7149999999999999"/>
    <n v="7.0000000000000007E-2"/>
    <n v="0.19005"/>
    <n v="2.9050500000000001"/>
    <n v="2.9050500000000001"/>
  </r>
  <r>
    <m/>
    <s v="PARADIS DISTRIBUTION"/>
    <x v="1"/>
    <n v="4744"/>
    <m/>
    <s v="DAYLONG SPRAY KIDS 150 ML"/>
    <n v="1"/>
    <n v="57.75"/>
    <n v="57.75"/>
    <n v="0.19"/>
    <n v="10.9725"/>
    <n v="68.722499999999997"/>
    <n v="68.722499999999997"/>
  </r>
  <r>
    <m/>
    <s v="PARADIS DISTRIBUTION"/>
    <x v="1"/>
    <n v="402"/>
    <m/>
    <s v="DAYLONG EXTREME GEL 100ML"/>
    <n v="1"/>
    <n v="48.3"/>
    <n v="48.3"/>
    <n v="0.19"/>
    <n v="9.1769999999999996"/>
    <n v="57.476999999999997"/>
    <n v="57.476999999999997"/>
  </r>
  <r>
    <m/>
    <s v="PARADIS DISTRIBUTION"/>
    <x v="1"/>
    <n v="4141"/>
    <m/>
    <s v="DAYLONG EXTREME 100ML LOTI"/>
    <n v="1"/>
    <n v="47.25"/>
    <n v="47.25"/>
    <n v="0.19"/>
    <n v="8.9775000000000009"/>
    <n v="56.227499999999999"/>
    <n v="56.227499999999999"/>
  </r>
  <r>
    <m/>
    <s v="PARADIS DISTRIBUTION"/>
    <x v="1"/>
    <n v="4140"/>
    <m/>
    <s v="DAYLONG EXTREME 50ML LOTI"/>
    <n v="1"/>
    <n v="30.25"/>
    <n v="30.25"/>
    <n v="0.19"/>
    <n v="5.7475000000000005"/>
    <n v="35.997499999999995"/>
    <n v="35.997499999999995"/>
  </r>
  <r>
    <m/>
    <s v="PARADIS DISTRIBUTION"/>
    <x v="1"/>
    <n v="6830"/>
    <m/>
    <s v="BACTIBARRIER 100 ML "/>
    <n v="1"/>
    <n v="2.57"/>
    <n v="2.57"/>
    <n v="7.0000000000000007E-2"/>
    <n v="0.1799"/>
    <n v="2.7498999999999998"/>
    <n v="2.7498999999999998"/>
  </r>
  <r>
    <m/>
    <s v="PARADIS DISTRIBUTION"/>
    <x v="1"/>
    <n v="1621"/>
    <m/>
    <s v="SEBIUM H20 250ML"/>
    <n v="1"/>
    <n v="32"/>
    <n v="32"/>
    <n v="0.19"/>
    <n v="6.08"/>
    <n v="38.08"/>
    <n v="38.08"/>
  </r>
  <r>
    <m/>
    <s v="PARADIS DISTRIBUTION"/>
    <x v="1"/>
    <n v="1458"/>
    <m/>
    <s v="SENSIBIO H2O 250 ML"/>
    <n v="1"/>
    <n v="32.5"/>
    <n v="32.5"/>
    <n v="0.19"/>
    <n v="6.1749999999999998"/>
    <n v="38.674999999999997"/>
    <n v="38.674999999999997"/>
  </r>
  <r>
    <m/>
    <s v="PARADIS DISTRIBUTION"/>
    <x v="1"/>
    <s v="L289"/>
    <m/>
    <s v="BIO ORIENT VITAMINE E10 M"/>
    <n v="1"/>
    <n v="7.5"/>
    <n v="7.5"/>
    <n v="0.19"/>
    <n v="1.425"/>
    <n v="8.9249999999999989"/>
    <n v="8.9249999999999989"/>
  </r>
  <r>
    <m/>
    <s v="PARADIS DISTRIBUTION"/>
    <x v="1"/>
    <n v="2365"/>
    <m/>
    <s v="BIO ORIENT H D'ALEO VERA10"/>
    <n v="1"/>
    <n v="2.75"/>
    <n v="2.75"/>
    <n v="0.19"/>
    <n v="0.52249999999999996"/>
    <n v="3.2725"/>
    <n v="3.2725"/>
  </r>
  <r>
    <m/>
    <s v="PARADIS DISTRIBUTION"/>
    <x v="1"/>
    <n v="2362"/>
    <m/>
    <s v="BIO ORIENT H D'ORTIE 10 ML"/>
    <n v="1"/>
    <n v="2.6"/>
    <n v="2.6"/>
    <n v="0.19"/>
    <n v="0.49400000000000005"/>
    <n v="3.0939999999999999"/>
    <n v="3.0939999999999999"/>
  </r>
  <r>
    <m/>
    <s v="PARADIS DISTRIBUTION"/>
    <x v="1"/>
    <n v="3809"/>
    <m/>
    <s v="TISANE LAXATIVE"/>
    <n v="1"/>
    <n v="5.1749999999999998"/>
    <n v="5.1749999999999998"/>
    <n v="0.19"/>
    <n v="0.98324999999999996"/>
    <n v="6.1582499999999998"/>
    <n v="6.1582499999999998"/>
  </r>
  <r>
    <m/>
    <s v="PARADIS DISTRIBUTION"/>
    <x v="1"/>
    <n v="3629"/>
    <m/>
    <s v="MUSTELA SOIN CROUTE LAIT"/>
    <n v="1"/>
    <n v="16"/>
    <n v="16"/>
    <n v="0.19"/>
    <n v="3.04"/>
    <n v="19.04"/>
    <n v="19.04"/>
  </r>
  <r>
    <m/>
    <s v="PARADIS DISTRIBUTION"/>
    <x v="1"/>
    <n v="5282"/>
    <m/>
    <s v="ALEOGINE GEL"/>
    <n v="1"/>
    <n v="4.6520000000000001"/>
    <n v="4.6520000000000001"/>
    <n v="0.19"/>
    <n v="0.88388"/>
    <n v="5.5358799999999997"/>
    <n v="5.5358799999999997"/>
  </r>
  <r>
    <m/>
    <s v="PARADIS DISTRIBUTION"/>
    <x v="1"/>
    <n v="2147"/>
    <m/>
    <s v="LUTS CLERMINE CREME ECLAIR"/>
    <n v="1"/>
    <n v="28.103999999999999"/>
    <n v="28.103999999999999"/>
    <n v="0.19"/>
    <n v="5.3397600000000001"/>
    <n v="33.443759999999997"/>
    <n v="33.443759999999997"/>
  </r>
  <r>
    <m/>
    <s v="PARADIS DISTRIBUTION"/>
    <x v="1"/>
    <n v="94"/>
    <m/>
    <s v="DERMAGOR SUPPLETIVE VISAGE"/>
    <n v="1"/>
    <n v="31.477"/>
    <n v="31.477"/>
    <n v="0.19"/>
    <n v="5.9806300000000006"/>
    <n v="37.457630000000002"/>
    <n v="37.457630000000002"/>
  </r>
  <r>
    <m/>
    <s v="PARADIS DISTRIBUTION"/>
    <x v="1"/>
    <n v="1182"/>
    <m/>
    <s v="PHARMCERIS T RETINOL 0,3"/>
    <n v="1"/>
    <n v="34"/>
    <n v="34"/>
    <n v="0.19"/>
    <n v="6.46"/>
    <n v="40.46"/>
    <n v="40.46"/>
  </r>
  <r>
    <m/>
    <s v="PARADIS DISTRIBUTION"/>
    <x v="1"/>
    <n v="36"/>
    <m/>
    <s v="PINKO TALC BABY"/>
    <n v="1"/>
    <n v="2.1"/>
    <n v="2.1"/>
    <n v="0.19"/>
    <n v="0.39900000000000002"/>
    <n v="2.4990000000000001"/>
    <n v="2.4990000000000001"/>
  </r>
  <r>
    <m/>
    <s v="PARADIS DISTRIBUTION"/>
    <x v="1"/>
    <n v="1738"/>
    <m/>
    <s v="MATERNA LINGETTE INTIME"/>
    <n v="1"/>
    <n v="3.6509999999999998"/>
    <n v="3.6509999999999998"/>
    <n v="0.19"/>
    <n v="0.69368999999999992"/>
    <n v="4.3446899999999999"/>
    <n v="4.3446899999999999"/>
  </r>
  <r>
    <m/>
    <s v="PARADIS DISTRIBUTION"/>
    <x v="1"/>
    <n v="298"/>
    <m/>
    <s v="MUSTELA EAU DE TOILETTE BB"/>
    <n v="1"/>
    <n v="16"/>
    <n v="16"/>
    <n v="0.19"/>
    <n v="3.04"/>
    <n v="19.04"/>
    <n v="19.04"/>
  </r>
  <r>
    <m/>
    <s v="PARADIS DISTRIBUTION"/>
    <x v="1"/>
    <n v="5"/>
    <m/>
    <s v="BABIROSE TALC POUDRE BB"/>
    <n v="1"/>
    <n v="1.4470000000000001"/>
    <n v="1.4470000000000001"/>
    <n v="0.19"/>
    <n v="0.27493000000000001"/>
    <n v="1.72193"/>
    <n v="1.72193"/>
  </r>
  <r>
    <m/>
    <s v="PARADIS DISTRIBUTION"/>
    <x v="1"/>
    <n v="3409"/>
    <m/>
    <s v="ACCU CHEK BANDE ACTIVE B50"/>
    <n v="1"/>
    <n v="36.5"/>
    <n v="36.5"/>
    <n v="0"/>
    <n v="0"/>
    <n v="36.5"/>
    <n v="36.5"/>
  </r>
  <r>
    <m/>
    <s v="PARADIS DISTRIBUTION"/>
    <x v="1"/>
    <n v="2870"/>
    <m/>
    <s v="BABIROSE CREME CHANGE 50 GR"/>
    <n v="1"/>
    <n v="3.9169999999999998"/>
    <n v="3.9169999999999998"/>
    <n v="0.19"/>
    <n v="0.74422999999999995"/>
    <n v="4.6612299999999998"/>
    <n v="4.6612299999999998"/>
  </r>
  <r>
    <m/>
    <s v="PARADIS DISTRIBUTION"/>
    <x v="1"/>
    <n v="5292"/>
    <m/>
    <s v="ULTRASUN KIDS SPF 50+ 50 ML"/>
    <n v="1"/>
    <n v="29.494"/>
    <n v="29.494"/>
    <n v="0.19"/>
    <n v="5.6038600000000001"/>
    <n v="35.097859999999997"/>
    <n v="35.097859999999997"/>
  </r>
  <r>
    <m/>
    <s v="PARADIS DISTRIBUTION"/>
    <x v="1"/>
    <n v="6443"/>
    <m/>
    <s v="ULTRASUN GLIMMER SPF 30"/>
    <n v="1"/>
    <n v="50"/>
    <n v="50"/>
    <n v="0.19"/>
    <n v="9.5"/>
    <n v="59.5"/>
    <n v="59.5"/>
  </r>
  <r>
    <m/>
    <s v="PARADIS DISTRIBUTION"/>
    <x v="1"/>
    <n v="3390"/>
    <m/>
    <s v="COTON KING FLEX 100 G"/>
    <n v="1"/>
    <n v="2.25"/>
    <n v="2.25"/>
    <n v="7.0000000000000007E-2"/>
    <n v="0.15750000000000003"/>
    <n v="2.4075000000000002"/>
    <n v="2.4075000000000002"/>
  </r>
  <r>
    <m/>
    <s v="PARADIS DISTRIBUTION"/>
    <x v="1"/>
    <n v="3389"/>
    <m/>
    <s v="COTON KING FLEX 50 G"/>
    <n v="1"/>
    <n v="1.1850000000000001"/>
    <n v="1.1850000000000001"/>
    <n v="7.0000000000000007E-2"/>
    <n v="8.295000000000001E-2"/>
    <n v="1.2679500000000001"/>
    <n v="1.2679500000000001"/>
  </r>
  <r>
    <m/>
    <s v="PARADIS DISTRIBUTION"/>
    <x v="1"/>
    <n v="4434"/>
    <m/>
    <s v="SOSKIN GEL NETTOYANT 250 ML"/>
    <n v="1"/>
    <n v="26"/>
    <n v="26"/>
    <n v="0.19"/>
    <n v="4.9400000000000004"/>
    <n v="30.939999999999998"/>
    <n v="30.939999999999998"/>
  </r>
  <r>
    <m/>
    <s v="PARADIS DISTRIBUTION"/>
    <x v="1"/>
    <n v="519"/>
    <m/>
    <s v="PIERRE PONCE AVEC LIEN"/>
    <n v="1"/>
    <n v="2.35"/>
    <n v="2.35"/>
    <n v="0.19"/>
    <n v="0.44650000000000001"/>
    <n v="2.7965"/>
    <n v="2.7965"/>
  </r>
  <r>
    <m/>
    <s v="PARADIS DISTRIBUTION"/>
    <x v="1"/>
    <n v="5734"/>
    <m/>
    <s v="HYDRAIN 3 E/MICELLAIRE 500"/>
    <n v="1"/>
    <n v="15.8"/>
    <n v="15.8"/>
    <n v="0.19"/>
    <n v="3.0020000000000002"/>
    <n v="18.802"/>
    <n v="18.802"/>
  </r>
  <r>
    <m/>
    <s v="PARADIS DISTRIBUTION"/>
    <x v="1"/>
    <n v="1965"/>
    <m/>
    <s v="RETI AGE CREAM 50 ML"/>
    <n v="1"/>
    <n v="94.213999999999999"/>
    <n v="94.213999999999999"/>
    <n v="0.19"/>
    <n v="17.900659999999998"/>
    <n v="112.11465999999999"/>
    <n v="112.11465999999999"/>
  </r>
  <r>
    <m/>
    <s v="PARADIS DISTRIBUTION"/>
    <x v="1"/>
    <n v="3161"/>
    <m/>
    <s v="C VIT INTENSI SERUM AMP+VT"/>
    <n v="1"/>
    <n v="59.164999999999999"/>
    <n v="59.164999999999999"/>
    <n v="0.19"/>
    <n v="11.241350000000001"/>
    <n v="70.406349999999989"/>
    <n v="70.406349999999989"/>
  </r>
  <r>
    <m/>
    <s v="PARADIS DISTRIBUTION"/>
    <x v="1"/>
    <s v="A925"/>
    <m/>
    <s v="C VIT LIPOSOMAL SERUM"/>
    <n v="1"/>
    <n v="95.436999999999998"/>
    <n v="95.436999999999998"/>
    <n v="0.19"/>
    <n v="18.133029999999998"/>
    <n v="113.57002999999999"/>
    <n v="113.57002999999999"/>
  </r>
  <r>
    <m/>
    <s v="PARADIS DISTRIBUTION"/>
    <x v="1"/>
    <n v="4734"/>
    <m/>
    <s v="RETI AGE SERUM 30 ML"/>
    <n v="1"/>
    <n v="82.57"/>
    <n v="82.57"/>
    <n v="0.19"/>
    <n v="15.688299999999998"/>
    <n v="98.258299999999991"/>
    <n v="98.258299999999991"/>
  </r>
  <r>
    <m/>
    <s v="PARADIS DISTRIBUTION"/>
    <x v="1"/>
    <n v="2993"/>
    <m/>
    <s v="AZELAC RU SERUM DEPIGM"/>
    <n v="1"/>
    <n v="80.771000000000001"/>
    <n v="80.771000000000001"/>
    <n v="0.19"/>
    <n v="15.346490000000001"/>
    <n v="96.117490000000004"/>
    <n v="96.117490000000004"/>
  </r>
  <r>
    <m/>
    <s v="PARADIS DISTRIBUTION"/>
    <x v="1"/>
    <n v="6694"/>
    <m/>
    <s v="PHARMACERIS T MOUSSE 150 ML"/>
    <n v="1"/>
    <n v="21.2"/>
    <n v="21.2"/>
    <n v="0.19"/>
    <n v="4.0279999999999996"/>
    <n v="25.227999999999998"/>
    <n v="25.227999999999998"/>
  </r>
  <r>
    <m/>
    <s v="PARADIS DISTRIBUTION"/>
    <x v="1"/>
    <n v="4846"/>
    <m/>
    <s v="KIN BLANCHEUR PATE DENTIF"/>
    <n v="1"/>
    <n v="8.33"/>
    <n v="8.33"/>
    <n v="0.19"/>
    <n v="1.5827"/>
    <n v="9.9126999999999992"/>
    <n v="9.9126999999999992"/>
  </r>
  <r>
    <m/>
    <s v="PARADIS DISTRIBUTION"/>
    <x v="1"/>
    <n v="2247"/>
    <m/>
    <s v="SLIMMER 3 30 GELLULES "/>
    <n v="1"/>
    <n v="16.695"/>
    <n v="16.695"/>
    <n v="0.19"/>
    <n v="3.17205"/>
    <n v="19.867049999999999"/>
    <n v="19.867049999999999"/>
  </r>
  <r>
    <m/>
    <s v="PARADIS DISTRIBUTION"/>
    <x v="1"/>
    <n v="6685"/>
    <m/>
    <s v="ZINC C"/>
    <n v="1"/>
    <n v="10.58"/>
    <n v="10.58"/>
    <n v="0.19"/>
    <n v="2.0102000000000002"/>
    <n v="12.590199999999999"/>
    <n v="12.590199999999999"/>
  </r>
  <r>
    <m/>
    <s v="PARADIS DISTRIBUTION"/>
    <x v="1"/>
    <n v="4978"/>
    <m/>
    <s v="SEBIONEX TRIO LOTION"/>
    <n v="1"/>
    <n v="23"/>
    <n v="23"/>
    <n v="0.19"/>
    <n v="4.37"/>
    <n v="27.369999999999997"/>
    <n v="27.369999999999997"/>
  </r>
  <r>
    <m/>
    <s v="PARADIS DISTRIBUTION"/>
    <x v="1"/>
    <n v="6774"/>
    <m/>
    <s v="PACK SOIN KERATIN Q 10 COND"/>
    <n v="1"/>
    <n v="64.603999999999999"/>
    <n v="64.603999999999999"/>
    <n v="0.19"/>
    <n v="12.274760000000001"/>
    <n v="76.87876"/>
    <n v="76.87876"/>
  </r>
  <r>
    <m/>
    <s v="PARADIS DISTRIBUTION"/>
    <x v="1"/>
    <n v="6209"/>
    <m/>
    <s v="CLEAN LP TROUSSE ANTI POUX"/>
    <n v="1"/>
    <n v="21.888999999999999"/>
    <n v="21.888999999999999"/>
    <n v="0.19"/>
    <n v="4.1589099999999997"/>
    <n v="26.047909999999998"/>
    <n v="26.047909999999998"/>
  </r>
  <r>
    <m/>
    <s v="PARADIS DISTRIBUTION"/>
    <x v="1"/>
    <n v="6102"/>
    <m/>
    <s v="XEN TROU CB3 P/G INV+HYDRA"/>
    <n v="1"/>
    <n v="41.179000000000002"/>
    <n v="41.179000000000002"/>
    <n v="0.19"/>
    <n v="7.8240100000000004"/>
    <n v="49.003010000000003"/>
    <n v="49.003010000000003"/>
  </r>
  <r>
    <m/>
    <s v="PARADIS DISTRIBUTION"/>
    <x v="1"/>
    <n v="6817"/>
    <m/>
    <s v="POCHETTE 2 NETO SERU+EYE"/>
    <n v="1"/>
    <n v="95.334999999999994"/>
    <n v="95.334999999999994"/>
    <n v="0.19"/>
    <n v="18.11365"/>
    <n v="113.44864999999999"/>
    <n v="113.44864999999999"/>
  </r>
  <r>
    <m/>
    <s v="PARADIS DISTRIBUTION"/>
    <x v="1"/>
    <n v="472"/>
    <m/>
    <s v="DEO CREME DEODORANT DOUCE"/>
    <n v="2"/>
    <n v="1.893"/>
    <n v="3.786"/>
    <n v="0.19"/>
    <n v="0.35966999999999999"/>
    <n v="4.5053399999999995"/>
    <n v="2.2526699999999997"/>
  </r>
  <r>
    <m/>
    <s v="PARADIS DISTRIBUTION"/>
    <x v="1"/>
    <n v="4420"/>
    <m/>
    <s v="EPISIO 47"/>
    <n v="1"/>
    <n v="8.5850000000000009"/>
    <n v="8.5850000000000009"/>
    <n v="0.19"/>
    <n v="1.6311500000000001"/>
    <n v="10.216150000000001"/>
    <n v="10.216150000000001"/>
  </r>
  <r>
    <m/>
    <s v="PARADIS DISTRIBUTION"/>
    <x v="1"/>
    <n v="5018"/>
    <m/>
    <s v="SVR SUN SECURE P S SPF 50"/>
    <n v="1"/>
    <n v="32.807000000000002"/>
    <n v="32.807000000000002"/>
    <n v="0.19"/>
    <n v="6.2333300000000005"/>
    <n v="39.040329999999997"/>
    <n v="39.040329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0">
  <r>
    <x v="0"/>
    <n v="3817"/>
    <s v="CALINO"/>
    <s v="CALINO SHAMPOING 500 ML"/>
    <n v="1"/>
    <n v="18.486999999999998"/>
    <n v="18.486999999999998"/>
    <n v="0.19"/>
    <n v="3.5125299999999999"/>
    <n v="21.999529999999996"/>
    <n v="21.999529999999996"/>
  </r>
  <r>
    <x v="0"/>
    <n v="5853"/>
    <s v="CALINO"/>
    <s v="CALINO EAU DE SENTEUR"/>
    <n v="1"/>
    <n v="13.89"/>
    <n v="13.89"/>
    <n v="0.19"/>
    <n v="2.6391"/>
    <n v="16.5291"/>
    <n v="16.5291"/>
  </r>
  <r>
    <x v="0"/>
    <n v="3725"/>
    <s v="CALINO"/>
    <s v="CALINO CREME CHANGE"/>
    <n v="1"/>
    <n v="9.4540000000000006"/>
    <n v="9.4540000000000006"/>
    <n v="0.19"/>
    <n v="1.7962600000000002"/>
    <n v="11.250260000000001"/>
    <n v="11.250260000000001"/>
  </r>
  <r>
    <x v="0"/>
    <n v="2535"/>
    <m/>
    <s v="MINCELINE DRAINEUR 9 PLANTES"/>
    <n v="1"/>
    <n v="11.204000000000001"/>
    <n v="11.204000000000001"/>
    <n v="0.19"/>
    <n v="2.1287600000000002"/>
    <n v="13.33276"/>
    <n v="13.33276"/>
  </r>
  <r>
    <x v="0"/>
    <n v="4439"/>
    <m/>
    <s v="PHYTOTH MINCIVIT LIFTCAFEI"/>
    <n v="1"/>
    <n v="12.269"/>
    <n v="12.269"/>
    <n v="0.19"/>
    <n v="2.3311100000000002"/>
    <n v="14.600109999999999"/>
    <n v="14.600109999999999"/>
  </r>
  <r>
    <x v="0"/>
    <n v="5945"/>
    <m/>
    <s v="PEDIAKIDS SHAMPOING BEBE"/>
    <n v="1"/>
    <n v="8.9960000000000004"/>
    <n v="8.9960000000000004"/>
    <n v="0"/>
    <n v="0"/>
    <n v="8.9960000000000004"/>
    <n v="8.9960000000000004"/>
  </r>
  <r>
    <x v="0"/>
    <n v="4014"/>
    <m/>
    <s v="DERMOBACTER SAVON"/>
    <n v="1"/>
    <n v="3.802"/>
    <n v="3.802"/>
    <n v="0.19"/>
    <n v="0.72238000000000002"/>
    <n v="4.5243799999999998"/>
    <n v="4.5243799999999998"/>
  </r>
  <r>
    <x v="0"/>
    <n v="6205"/>
    <m/>
    <s v="UNIDERM SAVON P SECHE 90 GR"/>
    <n v="1"/>
    <n v="3.802"/>
    <n v="3.802"/>
    <n v="0.19"/>
    <n v="0.72238000000000002"/>
    <n v="4.5243799999999998"/>
    <n v="4.5243799999999998"/>
  </r>
  <r>
    <x v="0"/>
    <n v="6204"/>
    <m/>
    <s v="UNIDERM SAVON P GRASSE 90 GR"/>
    <n v="1"/>
    <n v="3.802"/>
    <n v="3.802"/>
    <n v="0.19"/>
    <n v="0.72238000000000002"/>
    <n v="4.5243799999999998"/>
    <n v="4.5243799999999998"/>
  </r>
  <r>
    <x v="0"/>
    <n v="6206"/>
    <m/>
    <s v="UNIDERM SAVON P MIXTE 90 GR"/>
    <n v="1"/>
    <n v="3.802"/>
    <n v="3.802"/>
    <n v="0.19"/>
    <n v="0.72238000000000002"/>
    <n v="4.5243799999999998"/>
    <n v="4.5243799999999998"/>
  </r>
  <r>
    <x v="0"/>
    <n v="3659"/>
    <m/>
    <s v="CREME CHANGE PEDIAKIDS"/>
    <n v="1"/>
    <n v="7.2270000000000003"/>
    <n v="7.2270000000000003"/>
    <n v="0.19"/>
    <n v="1.3731300000000002"/>
    <n v="8.6001300000000001"/>
    <n v="8.6001300000000001"/>
  </r>
  <r>
    <x v="0"/>
    <n v="3926"/>
    <m/>
    <s v="DALIBOUR CREME A L'ALOE V"/>
    <n v="1"/>
    <n v="15.324999999999999"/>
    <n v="15.324999999999999"/>
    <n v="0.19"/>
    <n v="2.9117500000000001"/>
    <n v="18.236749999999997"/>
    <n v="18.236749999999997"/>
  </r>
  <r>
    <x v="0"/>
    <n v="3254"/>
    <m/>
    <s v="PHYTOTH LEVURE DE BIERE"/>
    <n v="1"/>
    <n v="12.829000000000001"/>
    <n v="12.829000000000001"/>
    <n v="0.19"/>
    <n v="2.4375100000000001"/>
    <n v="15.26651"/>
    <n v="15.26651"/>
  </r>
  <r>
    <x v="0"/>
    <n v="6581"/>
    <m/>
    <s v="PHYTE ECHINACEE ZIN B 60"/>
    <n v="1"/>
    <n v="7.7859999999999996"/>
    <n v="7.7859999999999996"/>
    <n v="0.19"/>
    <n v="1.4793399999999999"/>
    <n v="9.2653399999999984"/>
    <n v="9.2653399999999984"/>
  </r>
  <r>
    <x v="0"/>
    <n v="3834"/>
    <m/>
    <s v="PHYTOCALM BTE 30 GELULES"/>
    <n v="1"/>
    <n v="11.141999999999999"/>
    <n v="11.141999999999999"/>
    <n v="0.19"/>
    <n v="2.1169799999999999"/>
    <n v="13.258979999999999"/>
    <n v="13.258979999999999"/>
  </r>
  <r>
    <x v="0"/>
    <n v="4108"/>
    <m/>
    <s v="VITONIC EXAMENSBTE 45 COMP"/>
    <n v="1"/>
    <n v="13.39"/>
    <n v="13.39"/>
    <n v="0.19"/>
    <n v="2.5441000000000003"/>
    <n v="15.934100000000001"/>
    <n v="15.934100000000001"/>
  </r>
  <r>
    <x v="0"/>
    <n v="6148"/>
    <m/>
    <s v="PHYTOTH MAGNESIUM B 60 GEL"/>
    <n v="1"/>
    <n v="7.2270000000000003"/>
    <n v="7.2270000000000003"/>
    <n v="0.19"/>
    <n v="1.3731300000000002"/>
    <n v="8.6001300000000001"/>
    <n v="8.6001300000000001"/>
  </r>
  <r>
    <x v="0"/>
    <n v="3270"/>
    <m/>
    <s v="PHYTOTH AIDE MINC"/>
    <n v="1"/>
    <n v="12.268000000000001"/>
    <n v="12.268000000000001"/>
    <n v="0.19"/>
    <n v="2.3309200000000003"/>
    <n v="14.59892"/>
    <n v="14.59892"/>
  </r>
  <r>
    <x v="0"/>
    <n v="3255"/>
    <m/>
    <s v="PHYTOTH GELEE ROYAL B30 CP"/>
    <n v="1"/>
    <n v="16.751000000000001"/>
    <n v="16.751000000000001"/>
    <n v="0.19"/>
    <n v="3.1826900000000005"/>
    <n v="19.933690000000002"/>
    <n v="19.933690000000002"/>
  </r>
  <r>
    <x v="0"/>
    <n v="1871"/>
    <m/>
    <s v="PHYTOTH VENTRE PLAT GELULE"/>
    <n v="1"/>
    <n v="11.148"/>
    <n v="11.148"/>
    <n v="0.19"/>
    <n v="2.1181199999999998"/>
    <n v="13.266119999999999"/>
    <n v="13.266119999999999"/>
  </r>
  <r>
    <x v="0"/>
    <n v="3320"/>
    <m/>
    <s v="PHYTOTH GROSSIVIT BT 60 CP"/>
    <n v="1"/>
    <n v="11.148"/>
    <n v="11.148"/>
    <n v="0.19"/>
    <n v="2.1181199999999998"/>
    <n v="13.266119999999999"/>
    <n v="13.266119999999999"/>
  </r>
  <r>
    <x v="0"/>
    <n v="5871"/>
    <m/>
    <s v="VITONIC FER GROSSESSE B 30"/>
    <n v="1"/>
    <n v="11.709"/>
    <n v="11.709"/>
    <n v="0.19"/>
    <n v="2.22471"/>
    <n v="13.93371"/>
    <n v="13.93371"/>
  </r>
  <r>
    <x v="0"/>
    <n v="3258"/>
    <m/>
    <s v="PHYTOTH ALCOOL DE MENTHE"/>
    <n v="2"/>
    <n v="3.3050000000000002"/>
    <n v="6.61"/>
    <n v="0.19"/>
    <n v="0.62795000000000001"/>
    <n v="7.8658999999999999"/>
    <n v="3.9329499999999999"/>
  </r>
  <r>
    <x v="0"/>
    <n v="5203"/>
    <m/>
    <s v="PLANTALGIC BTE 15 GELULES"/>
    <n v="3"/>
    <n v="3.3050000000000002"/>
    <n v="9.9150000000000009"/>
    <n v="0.19"/>
    <n v="0.62795000000000001"/>
    <n v="11.79885"/>
    <n v="3.9329499999999999"/>
  </r>
  <r>
    <x v="0"/>
    <n v="6714"/>
    <m/>
    <s v="LUCEAT TROUSSE 5&amp;1"/>
    <n v="1"/>
    <n v="48.594999999999999"/>
    <n v="48.594999999999999"/>
    <n v="0.19"/>
    <n v="9.2330500000000004"/>
    <n v="57.828049999999998"/>
    <n v="57.828049999999998"/>
  </r>
  <r>
    <x v="0"/>
    <n v="2613"/>
    <m/>
    <s v="COMPRESSE STER KING 20X20"/>
    <n v="1"/>
    <n v="1.6020000000000001"/>
    <n v="1.6020000000000001"/>
    <n v="7.0000000000000007E-2"/>
    <n v="0.11214000000000002"/>
    <n v="1.7141400000000002"/>
    <n v="1.7141400000000002"/>
  </r>
  <r>
    <x v="0"/>
    <n v="2614"/>
    <m/>
    <s v="COMPRESSE STER KING 30X 30"/>
    <n v="1"/>
    <n v="2.8940000000000001"/>
    <n v="2.8940000000000001"/>
    <n v="7.0000000000000007E-2"/>
    <n v="0.20258000000000004"/>
    <n v="3.0965800000000003"/>
    <n v="3.0965800000000003"/>
  </r>
  <r>
    <x v="0"/>
    <n v="2615"/>
    <m/>
    <s v="COMPRESSE STER KING 40X40"/>
    <n v="1"/>
    <n v="4.5540000000000003"/>
    <n v="4.5540000000000003"/>
    <n v="7.0000000000000007E-2"/>
    <n v="0.31878000000000006"/>
    <n v="4.8727800000000006"/>
    <n v="4.8727800000000006"/>
  </r>
  <r>
    <x v="0"/>
    <n v="4145"/>
    <m/>
    <s v="TARTREX BAIN DE BOUCHE 250"/>
    <n v="1"/>
    <n v="6.1109999999999998"/>
    <n v="6.1109999999999998"/>
    <n v="0.19"/>
    <n v="1.16109"/>
    <n v="7.2720899999999995"/>
    <n v="7.2720899999999995"/>
  </r>
  <r>
    <x v="0"/>
    <n v="5107"/>
    <m/>
    <s v="PHYTE SHAMP U LISS 250 ML"/>
    <n v="1"/>
    <n v="22.22"/>
    <n v="22.22"/>
    <n v="0.19"/>
    <n v="4.2218"/>
    <n v="26.441799999999997"/>
    <n v="26.441799999999997"/>
  </r>
  <r>
    <x v="0"/>
    <n v="3803"/>
    <m/>
    <s v="PHYTE SHAMP U LISS KERA 100"/>
    <n v="1"/>
    <n v="16.11"/>
    <n v="16.11"/>
    <n v="0.19"/>
    <n v="3.0608999999999997"/>
    <n v="19.1709"/>
    <n v="19.1709"/>
  </r>
  <r>
    <x v="0"/>
    <n v="3807"/>
    <m/>
    <s v="PHYTEAL ATOPI CREME HYDRAT"/>
    <n v="1"/>
    <n v="11.087999999999999"/>
    <n v="11.087999999999999"/>
    <n v="0.19"/>
    <n v="2.1067199999999997"/>
    <n v="13.194719999999998"/>
    <n v="13.194719999999998"/>
  </r>
  <r>
    <x v="0"/>
    <n v="3546"/>
    <m/>
    <s v="PHYTE ULTRA SERUM CHEV KER"/>
    <n v="1"/>
    <n v="21.109000000000002"/>
    <n v="21.109000000000002"/>
    <n v="0.19"/>
    <n v="4.0107100000000004"/>
    <n v="25.119710000000001"/>
    <n v="25.119710000000001"/>
  </r>
  <r>
    <x v="0"/>
    <n v="3544"/>
    <m/>
    <s v="PHYTO PROTECT E/S ANT TACH"/>
    <n v="1"/>
    <n v="26.334"/>
    <n v="26.334"/>
    <n v="0.19"/>
    <n v="5.0034599999999996"/>
    <n v="31.337459999999997"/>
    <n v="31.337459999999997"/>
  </r>
  <r>
    <x v="0"/>
    <n v="1068"/>
    <m/>
    <s v="PHYTEAL E/T BEIGE DORE"/>
    <n v="1"/>
    <n v="27.72"/>
    <n v="27.72"/>
    <n v="0.19"/>
    <n v="5.2667999999999999"/>
    <n v="32.986799999999995"/>
    <n v="32.986799999999995"/>
  </r>
  <r>
    <x v="0"/>
    <n v="4445"/>
    <m/>
    <s v="PHYTEAL GEL LUBRIFIANT"/>
    <n v="1"/>
    <n v="5.5549999999999997"/>
    <n v="5.5549999999999997"/>
    <n v="0.19"/>
    <n v="1.05545"/>
    <n v="6.6104499999999993"/>
    <n v="6.6104499999999993"/>
  </r>
  <r>
    <x v="0"/>
    <n v="4444"/>
    <m/>
    <s v="PHYTEAL MOUSTISTOP GEL"/>
    <n v="2"/>
    <n v="8.3160000000000007"/>
    <n v="16.632000000000001"/>
    <n v="0.19"/>
    <n v="1.5800400000000001"/>
    <n v="19.792080000000002"/>
    <n v="9.8960400000000011"/>
  </r>
  <r>
    <x v="0"/>
    <n v="4051"/>
    <m/>
    <s v="FITALGINE GEL"/>
    <n v="1"/>
    <n v="5.5549999999999997"/>
    <n v="5.5549999999999997"/>
    <n v="0.19"/>
    <n v="1.05545"/>
    <n v="6.6104499999999993"/>
    <n v="6.6104499999999993"/>
  </r>
  <r>
    <x v="0"/>
    <n v="4410"/>
    <m/>
    <s v="Tratrex dentifrice soin _80"/>
    <n v="1"/>
    <n v="5.5549999999999997"/>
    <n v="5.5549999999999997"/>
    <n v="0.19"/>
    <n v="1.05545"/>
    <n v="6.6104499999999993"/>
    <n v="6.6104499999999993"/>
  </r>
  <r>
    <x v="0"/>
    <n v="3804"/>
    <m/>
    <s v="PHYTEAL PHYTOVERA GEL 50 ML"/>
    <n v="1"/>
    <n v="6.5439999999999996"/>
    <n v="6.5439999999999996"/>
    <n v="0.19"/>
    <n v="1.24336"/>
    <n v="7.7873599999999987"/>
    <n v="7.7873599999999987"/>
  </r>
  <r>
    <x v="0"/>
    <n v="3553"/>
    <m/>
    <s v="PHYTEAL E T BEIGE ECLAT"/>
    <n v="1"/>
    <n v="27.72"/>
    <n v="27.72"/>
    <n v="0.19"/>
    <n v="5.2667999999999999"/>
    <n v="32.986799999999995"/>
    <n v="32.986799999999995"/>
  </r>
  <r>
    <x v="0"/>
    <n v="6348"/>
    <m/>
    <s v="OLCARE CREME HYDRATANTE"/>
    <n v="1"/>
    <n v="12.733000000000001"/>
    <n v="12.733000000000001"/>
    <n v="0.19"/>
    <n v="2.41927"/>
    <n v="15.15227"/>
    <n v="15.15227"/>
  </r>
  <r>
    <x v="0"/>
    <n v="512"/>
    <m/>
    <s v="JOHNS C+SHAMP BABY 200 ML"/>
    <n v="1"/>
    <n v="6.15"/>
    <n v="6.15"/>
    <n v="0.19"/>
    <n v="1.1685000000000001"/>
    <n v="7.3185000000000002"/>
    <n v="7.3185000000000002"/>
  </r>
  <r>
    <x v="0"/>
    <n v="5040"/>
    <m/>
    <s v="PHYTEAL ROLLON ULTRA SENSI"/>
    <n v="3"/>
    <n v="9.4440000000000008"/>
    <n v="28.332000000000001"/>
    <n v="0.19"/>
    <n v="1.7943600000000002"/>
    <n v="33.71508"/>
    <n v="11.23836"/>
  </r>
  <r>
    <x v="0"/>
    <n v="514"/>
    <m/>
    <s v="JOHNS SAVON BEBE 125 GR"/>
    <n v="1"/>
    <n v="3.7"/>
    <n v="3.7"/>
    <n v="0.19"/>
    <n v="0.70300000000000007"/>
    <n v="4.4029999999999996"/>
    <n v="4.4029999999999996"/>
  </r>
  <r>
    <x v="0"/>
    <n v="6689"/>
    <m/>
    <s v="CLEA LINGETTE ANTI BACTER"/>
    <n v="3"/>
    <n v="1.5"/>
    <n v="4.5"/>
    <n v="0.19"/>
    <n v="0.28500000000000003"/>
    <n v="5.3549999999999995"/>
    <n v="1.7849999999999999"/>
  </r>
  <r>
    <x v="0"/>
    <n v="4999"/>
    <m/>
    <s v="TEST GROSSES RECARE BANDEL"/>
    <n v="3"/>
    <n v="1.591"/>
    <n v="4.7729999999999997"/>
    <n v="7.0000000000000007E-2"/>
    <n v="0.11137000000000001"/>
    <n v="5.1071099999999996"/>
    <n v="1.7023700000000002"/>
  </r>
  <r>
    <x v="0"/>
    <n v="4268"/>
    <m/>
    <s v="TEST GROSSES RECARE STYLO"/>
    <n v="1"/>
    <n v="3.6"/>
    <n v="3.6"/>
    <n v="7.0000000000000007E-2"/>
    <n v="0.25200000000000006"/>
    <n v="3.8520000000000003"/>
    <n v="3.8520000000000003"/>
  </r>
  <r>
    <x v="0"/>
    <n v="6369"/>
    <m/>
    <s v="OLCARE EAU MICELLAIRE 200 ML"/>
    <n v="1"/>
    <n v="13.696"/>
    <n v="13.696"/>
    <n v="0.19"/>
    <n v="2.6022400000000001"/>
    <n v="16.29824"/>
    <n v="16.29824"/>
  </r>
  <r>
    <x v="0"/>
    <n v="515"/>
    <m/>
    <s v="JOHNS TALC BABY 100 G"/>
    <n v="1"/>
    <n v="6.1749999999999998"/>
    <n v="6.1749999999999998"/>
    <n v="0.19"/>
    <n v="1.1732499999999999"/>
    <n v="7.3482499999999993"/>
    <n v="7.3482499999999993"/>
  </r>
  <r>
    <x v="0"/>
    <n v="1382"/>
    <m/>
    <s v="ALCOOL DE MENTHE PROCHIPHA"/>
    <n v="1"/>
    <n v="1.655"/>
    <n v="1.655"/>
    <n v="0.19"/>
    <n v="0.31445000000000001"/>
    <n v="1.9694499999999999"/>
    <n v="1.9694499999999999"/>
  </r>
  <r>
    <x v="0"/>
    <n v="529"/>
    <m/>
    <s v="JOHNS HUILLE A L'ALOE VERA"/>
    <n v="1"/>
    <n v="5.95"/>
    <n v="5.95"/>
    <n v="0.19"/>
    <n v="1.1305000000000001"/>
    <n v="7.0804999999999998"/>
    <n v="7.0804999999999998"/>
  </r>
  <r>
    <x v="0"/>
    <n v="527"/>
    <m/>
    <s v="JOHNS BABY COLOGNE FLORAL"/>
    <n v="1"/>
    <n v="6.4"/>
    <n v="6.4"/>
    <n v="0.19"/>
    <n v="1.2160000000000002"/>
    <n v="7.6159999999999997"/>
    <n v="7.6159999999999997"/>
  </r>
  <r>
    <x v="0"/>
    <n v="6762"/>
    <m/>
    <s v="PRESRVATIF MAXPRO"/>
    <n v="3"/>
    <n v="1.2190000000000001"/>
    <n v="3.657"/>
    <n v="0.19"/>
    <n v="0.23161000000000001"/>
    <n v="4.3518299999999996"/>
    <n v="1.45061"/>
  </r>
  <r>
    <x v="0"/>
    <n v="6819"/>
    <m/>
    <s v="PACK MASK HYDRA LUXURY ALG"/>
    <n v="1"/>
    <n v="63.753"/>
    <n v="63.753"/>
    <n v="0.19"/>
    <n v="12.11307"/>
    <n v="75.866069999999993"/>
    <n v="75.866069999999993"/>
  </r>
  <r>
    <x v="0"/>
    <n v="4198"/>
    <m/>
    <s v="CETAPHYLE UVA SPF 50 +"/>
    <n v="1"/>
    <n v="36"/>
    <n v="36"/>
    <n v="0.19"/>
    <n v="6.84"/>
    <n v="42.839999999999996"/>
    <n v="42.839999999999996"/>
  </r>
  <r>
    <x v="0"/>
    <n v="351"/>
    <m/>
    <s v="MOUSTICALM CREME"/>
    <n v="1"/>
    <n v="3.03"/>
    <n v="3.03"/>
    <n v="0.19"/>
    <n v="0.57569999999999999"/>
    <n v="3.6056999999999997"/>
    <n v="3.6056999999999997"/>
  </r>
  <r>
    <x v="0"/>
    <n v="426"/>
    <m/>
    <s v="SENSIBIO CREME LEGER"/>
    <n v="1"/>
    <n v="37"/>
    <n v="37"/>
    <n v="0.19"/>
    <n v="7.03"/>
    <n v="44.03"/>
    <n v="44.03"/>
  </r>
  <r>
    <x v="0"/>
    <n v="2328"/>
    <m/>
    <s v="MUSTE GEL LAVANT 500 ML"/>
    <n v="1"/>
    <n v="26"/>
    <n v="26"/>
    <n v="0.19"/>
    <n v="4.9400000000000004"/>
    <n v="30.939999999999998"/>
    <n v="30.939999999999998"/>
  </r>
  <r>
    <x v="0"/>
    <n v="5528"/>
    <m/>
    <s v="COFFRET KERTALISS"/>
    <n v="1"/>
    <n v="52.941000000000003"/>
    <n v="52.941000000000003"/>
    <n v="0.19"/>
    <n v="10.05879"/>
    <n v="62.999789999999997"/>
    <n v="62.999789999999997"/>
  </r>
  <r>
    <x v="0"/>
    <n v="6732"/>
    <m/>
    <s v="CO CLIN WAY CAPS 1 2 3 5 "/>
    <n v="1"/>
    <n v="85"/>
    <n v="85"/>
    <n v="0.19"/>
    <n v="16.149999999999999"/>
    <n v="101.14999999999999"/>
    <n v="101.14999999999999"/>
  </r>
  <r>
    <x v="0"/>
    <n v="280"/>
    <m/>
    <s v="MUSTELA CREME CHANGE 50 ML"/>
    <n v="1"/>
    <n v="10.7"/>
    <n v="10.7"/>
    <n v="0.19"/>
    <n v="2.0329999999999999"/>
    <n v="12.732999999999999"/>
    <n v="12.732999999999999"/>
  </r>
  <r>
    <x v="0"/>
    <n v="2934"/>
    <m/>
    <s v="MUSTELA SHAMP MOUSSE NOUR"/>
    <n v="1"/>
    <n v="16"/>
    <n v="16"/>
    <n v="0.19"/>
    <n v="3.04"/>
    <n v="19.04"/>
    <n v="19.04"/>
  </r>
  <r>
    <x v="0"/>
    <n v="5620"/>
    <m/>
    <s v="MARE MAG 60 GELULES "/>
    <n v="1"/>
    <n v="14.725"/>
    <n v="14.725"/>
    <n v="0.19"/>
    <n v="2.7977500000000002"/>
    <n v="17.522749999999998"/>
    <n v="17.522749999999998"/>
  </r>
  <r>
    <x v="0"/>
    <n v="1032"/>
    <m/>
    <s v="PULLMOLL CITRON"/>
    <n v="1"/>
    <n v="5.2"/>
    <n v="5.2"/>
    <n v="0.19"/>
    <n v="0.9880000000000001"/>
    <n v="6.1879999999999997"/>
    <n v="6.1879999999999997"/>
  </r>
  <r>
    <x v="0"/>
    <n v="3712"/>
    <m/>
    <s v="PULLMOLL EXTRA FORT"/>
    <n v="1"/>
    <n v="5.2"/>
    <n v="5.2"/>
    <n v="0.19"/>
    <n v="0.9880000000000001"/>
    <n v="6.1879999999999997"/>
    <n v="6.1879999999999997"/>
  </r>
  <r>
    <x v="0"/>
    <n v="3715"/>
    <m/>
    <s v="PULLMOLL CERISE"/>
    <n v="1"/>
    <n v="5.2"/>
    <n v="5.2"/>
    <n v="0.19"/>
    <n v="0.9880000000000001"/>
    <n v="6.1879999999999997"/>
    <n v="6.1879999999999997"/>
  </r>
  <r>
    <x v="0"/>
    <n v="3713"/>
    <m/>
    <s v="PULLMOLL MENTHOL"/>
    <n v="1"/>
    <n v="5.2"/>
    <n v="5.2"/>
    <n v="0.19"/>
    <n v="0.9880000000000001"/>
    <n v="6.1879999999999997"/>
    <n v="6.1879999999999997"/>
  </r>
  <r>
    <x v="0"/>
    <n v="5801"/>
    <m/>
    <s v="POCO BIB SILICONE 180 ML"/>
    <n v="1"/>
    <n v="11.148999999999999"/>
    <n v="11.148999999999999"/>
    <n v="0.19"/>
    <n v="2.1183099999999997"/>
    <n v="13.267309999999998"/>
    <n v="13.267309999999998"/>
  </r>
  <r>
    <x v="0"/>
    <n v="5800"/>
    <m/>
    <s v="POCO BIB SILICONE 270 ML"/>
    <n v="1"/>
    <n v="12.254"/>
    <n v="12.254"/>
    <n v="0.19"/>
    <n v="2.3282599999999998"/>
    <n v="14.582259999999998"/>
    <n v="14.582259999999998"/>
  </r>
  <r>
    <x v="0"/>
    <n v="4909"/>
    <m/>
    <s v="GUM BAIN BOUCH HALICONTROL"/>
    <n v="1"/>
    <n v="11.595000000000001"/>
    <n v="11.595000000000001"/>
    <n v="0.19"/>
    <n v="2.2030500000000002"/>
    <n v="13.79805"/>
    <n v="13.79805"/>
  </r>
  <r>
    <x v="0"/>
    <n v="4235"/>
    <m/>
    <s v="GUM BAIN BOUCH ORIGINA"/>
    <n v="1"/>
    <n v="11.595000000000001"/>
    <n v="11.595000000000001"/>
    <n v="0.19"/>
    <n v="2.2030500000000002"/>
    <n v="13.79805"/>
    <n v="13.79805"/>
  </r>
  <r>
    <x v="0"/>
    <n v="4674"/>
    <m/>
    <s v="AQUA LIGNE MINCEUR FL"/>
    <n v="1"/>
    <n v="31"/>
    <n v="31"/>
    <n v="0.19"/>
    <n v="5.89"/>
    <n v="36.89"/>
    <n v="36.89"/>
  </r>
  <r>
    <x v="0"/>
    <n v="5473"/>
    <m/>
    <s v="MURIAC SERUM ECLAIRCIS 30 M"/>
    <n v="1"/>
    <n v="55"/>
    <n v="55"/>
    <n v="0.19"/>
    <n v="10.45"/>
    <n v="65.45"/>
    <n v="65.45"/>
  </r>
  <r>
    <x v="0"/>
    <n v="4351"/>
    <m/>
    <s v="BAVETTE L IDEAL 3 PLIERS MAS"/>
    <n v="100"/>
    <n v="0.46700000000000003"/>
    <n v="46.7"/>
    <n v="7.0000000000000007E-2"/>
    <n v="3.2690000000000004E-2"/>
    <n v="49.969000000000008"/>
    <n v="0.49969000000000008"/>
  </r>
  <r>
    <x v="0"/>
    <n v="5474"/>
    <m/>
    <s v="MURIAC CREME ECAIRC SPF 50"/>
    <n v="1"/>
    <n v="35"/>
    <n v="35"/>
    <n v="0.19"/>
    <n v="6.65"/>
    <n v="41.65"/>
    <n v="41.65"/>
  </r>
  <r>
    <x v="0"/>
    <n v="325"/>
    <m/>
    <s v="OLEO GLYCERINE CREME"/>
    <n v="1"/>
    <n v="2.5249999999999999"/>
    <n v="2.5249999999999999"/>
    <n v="0.19"/>
    <n v="0.47975000000000001"/>
    <n v="3.0047499999999996"/>
    <n v="3.0047499999999996"/>
  </r>
  <r>
    <x v="0"/>
    <n v="4207"/>
    <m/>
    <s v="GUM DENTIF GINGIDEX HALEIN"/>
    <n v="1"/>
    <n v="7.7770000000000001"/>
    <n v="7.7770000000000001"/>
    <n v="0.19"/>
    <n v="1.47763"/>
    <n v="9.2546300000000006"/>
    <n v="9.2546300000000006"/>
  </r>
  <r>
    <x v="0"/>
    <n v="4208"/>
    <m/>
    <s v="GUM DENTIF SENSIVITAL PLUS"/>
    <n v="1"/>
    <n v="8.6240000000000006"/>
    <n v="8.6240000000000006"/>
    <n v="0.19"/>
    <n v="1.63856"/>
    <n v="10.262560000000001"/>
    <n v="10.262560000000001"/>
  </r>
  <r>
    <x v="0"/>
    <n v="4210"/>
    <m/>
    <s v="GUM DENTIF ORIGINAL WHITE"/>
    <n v="1"/>
    <n v="9.1300000000000008"/>
    <n v="9.1300000000000008"/>
    <n v="0.19"/>
    <n v="1.7347000000000001"/>
    <n v="10.864700000000001"/>
    <n v="10.864700000000001"/>
  </r>
  <r>
    <x v="0"/>
    <n v="5470"/>
    <m/>
    <s v="GEL INTIME PH 8 200 ML"/>
    <n v="1"/>
    <n v="12.85"/>
    <n v="12.85"/>
    <n v="0.19"/>
    <n v="2.4415"/>
    <n v="15.291499999999999"/>
    <n v="15.291499999999999"/>
  </r>
  <r>
    <x v="0"/>
    <n v="5478"/>
    <m/>
    <s v="AVOINA GEL ALEO VERA 100 ML"/>
    <n v="1"/>
    <n v="7.7"/>
    <n v="7.7"/>
    <n v="0.19"/>
    <n v="1.4630000000000001"/>
    <n v="9.1630000000000003"/>
    <n v="9.1630000000000003"/>
  </r>
  <r>
    <x v="0"/>
    <n v="5984"/>
    <m/>
    <s v="PHOTOSUN XT LAIT PS 50 + 200"/>
    <n v="1"/>
    <n v="42"/>
    <n v="42"/>
    <n v="0.19"/>
    <n v="7.98"/>
    <n v="49.98"/>
    <n v="49.98"/>
  </r>
  <r>
    <x v="0"/>
    <n v="5472"/>
    <m/>
    <s v="MURIAC SAVON EXFOLIANT 200"/>
    <n v="1"/>
    <n v="15"/>
    <n v="15"/>
    <n v="0.19"/>
    <n v="2.85"/>
    <n v="17.849999999999998"/>
    <n v="17.849999999999998"/>
  </r>
  <r>
    <x v="0"/>
    <n v="5466"/>
    <m/>
    <s v="PHOTOSUN MEN SPF 50"/>
    <n v="1"/>
    <n v="30"/>
    <n v="30"/>
    <n v="0.19"/>
    <n v="5.7"/>
    <n v="35.699999999999996"/>
    <n v="35.699999999999996"/>
  </r>
  <r>
    <x v="0"/>
    <n v="6159"/>
    <m/>
    <s v="PHOTOSUN ECRAN INVISIBLE"/>
    <n v="1"/>
    <n v="30"/>
    <n v="30"/>
    <n v="0.19"/>
    <n v="5.7"/>
    <n v="35.699999999999996"/>
    <n v="35.699999999999996"/>
  </r>
  <r>
    <x v="0"/>
    <n v="6448"/>
    <m/>
    <s v="PHOTOSUN LAIT AP SOLEIL"/>
    <n v="1"/>
    <n v="25"/>
    <n v="25"/>
    <n v="0.19"/>
    <n v="4.75"/>
    <n v="29.75"/>
    <n v="29.75"/>
  </r>
  <r>
    <x v="0"/>
    <n v="3961"/>
    <m/>
    <s v="NUK SUCT FASHION T 1"/>
    <n v="1"/>
    <n v="6.92"/>
    <n v="6.92"/>
    <n v="0.19"/>
    <n v="1.3148"/>
    <n v="8.2347999999999999"/>
    <n v="8.2347999999999999"/>
  </r>
  <r>
    <x v="0"/>
    <n v="2527"/>
    <m/>
    <s v="BANDAGE OMBILICAL EBT 2"/>
    <n v="1"/>
    <n v="12.827"/>
    <n v="12.827"/>
    <n v="0"/>
    <n v="0"/>
    <n v="12.827"/>
    <n v="12.827"/>
  </r>
  <r>
    <x v="0"/>
    <n v="6730"/>
    <m/>
    <s v="ALMAFL COFF BRILLANCE"/>
    <n v="1"/>
    <n v="34.340000000000003"/>
    <n v="34.340000000000003"/>
    <n v="0.19"/>
    <n v="6.5246000000000004"/>
    <n v="40.864600000000003"/>
    <n v="40.864600000000003"/>
  </r>
  <r>
    <x v="1"/>
    <n v="4587"/>
    <m/>
    <s v="MAGICLEAR CREME CLARIFIANTE"/>
    <n v="1"/>
    <n v="38.825000000000003"/>
    <n v="38.825000000000003"/>
    <n v="0.19"/>
    <n v="7.3767500000000004"/>
    <n v="46.201750000000004"/>
    <n v="46.201750000000004"/>
  </r>
  <r>
    <x v="1"/>
    <n v="299"/>
    <m/>
    <s v="MUSTELA SHAMP 2E1 CHEV-COR"/>
    <n v="1"/>
    <n v="13.6"/>
    <n v="13.6"/>
    <n v="0.19"/>
    <n v="2.5840000000000001"/>
    <n v="16.183999999999997"/>
    <n v="16.183999999999997"/>
  </r>
  <r>
    <x v="1"/>
    <n v="2926"/>
    <m/>
    <s v="EZAPIC OPTIMAL MOUSTI SARA"/>
    <n v="1"/>
    <n v="5.3390000000000004"/>
    <n v="5.3390000000000004"/>
    <n v="0.19"/>
    <n v="1.01441"/>
    <n v="6.3534100000000002"/>
    <n v="6.3534100000000002"/>
  </r>
  <r>
    <x v="1"/>
    <n v="5876"/>
    <m/>
    <s v="POUXOR REPULSIF SPRAY LOT-"/>
    <n v="1"/>
    <n v="8.8230000000000004"/>
    <n v="8.8230000000000004"/>
    <n v="0.19"/>
    <n v="1.6763700000000001"/>
    <n v="10.499370000000001"/>
    <n v="10.499370000000001"/>
  </r>
  <r>
    <x v="1"/>
    <n v="5315"/>
    <m/>
    <s v="CLAIRIAL CC BEIGE SPF 50"/>
    <n v="1"/>
    <n v="38.878"/>
    <n v="38.878"/>
    <n v="0.19"/>
    <n v="7.3868200000000002"/>
    <n v="46.26482"/>
    <n v="46.26482"/>
  </r>
  <r>
    <x v="1"/>
    <n v="5652"/>
    <m/>
    <s v="CLAIRIAL CC CREME MEDIUM"/>
    <n v="1"/>
    <n v="40.231999999999999"/>
    <n v="40.231999999999999"/>
    <n v="0.19"/>
    <n v="7.6440799999999998"/>
    <n v="47.876079999999995"/>
    <n v="47.876079999999995"/>
  </r>
  <r>
    <x v="1"/>
    <n v="282"/>
    <m/>
    <s v="MUSTELA EAU DE SOIN MUST50"/>
    <n v="1"/>
    <n v="27"/>
    <n v="27"/>
    <n v="0.19"/>
    <n v="5.13"/>
    <n v="32.129999999999995"/>
    <n v="32.129999999999995"/>
  </r>
  <r>
    <x v="1"/>
    <n v="6455"/>
    <m/>
    <s v="SOSKIN CREME FONDANTE 50+"/>
    <n v="1"/>
    <n v="38.5"/>
    <n v="38.5"/>
    <n v="0.19"/>
    <n v="7.3150000000000004"/>
    <n v="45.814999999999998"/>
    <n v="45.814999999999998"/>
  </r>
  <r>
    <x v="1"/>
    <n v="4"/>
    <m/>
    <s v="BABIROSE SHAMPOOING"/>
    <n v="2"/>
    <n v="3.2559999999999998"/>
    <n v="6.5119999999999996"/>
    <n v="0.19"/>
    <n v="0.61863999999999997"/>
    <n v="7.7492799999999988"/>
    <n v="3.8746399999999994"/>
  </r>
  <r>
    <x v="1"/>
    <n v="4504"/>
    <m/>
    <s v="BIOLANE EAU DE TOILLETTE "/>
    <n v="1"/>
    <n v="10.976000000000001"/>
    <n v="10.976000000000001"/>
    <n v="0.19"/>
    <n v="2.0854400000000002"/>
    <n v="13.061440000000001"/>
    <n v="13.061440000000001"/>
  </r>
  <r>
    <x v="1"/>
    <n v="1852"/>
    <m/>
    <s v="BABIROSE LINGETTE 72PIECES"/>
    <n v="1"/>
    <n v="3.15"/>
    <n v="3.15"/>
    <n v="0.19"/>
    <n v="0.59850000000000003"/>
    <n v="3.7484999999999999"/>
    <n v="3.7484999999999999"/>
  </r>
  <r>
    <x v="1"/>
    <n v="1436"/>
    <m/>
    <s v="BABIROSE COFFRET SAC A DOS "/>
    <n v="1"/>
    <n v="27.946000000000002"/>
    <n v="27.946000000000002"/>
    <n v="0.19"/>
    <n v="5.3097400000000006"/>
    <n v="33.255740000000003"/>
    <n v="33.255740000000003"/>
  </r>
  <r>
    <x v="1"/>
    <n v="2639"/>
    <m/>
    <s v="PHYTOCYANE AMPOULE"/>
    <n v="1"/>
    <n v="89.594999999999999"/>
    <n v="89.594999999999999"/>
    <n v="0.19"/>
    <n v="17.023050000000001"/>
    <n v="106.61805"/>
    <n v="106.61805"/>
  </r>
  <r>
    <x v="1"/>
    <n v="4206"/>
    <m/>
    <s v="GUM DENTIF PAROEX GENCIVES"/>
    <n v="1"/>
    <n v="7.4359999999999999"/>
    <n v="7.4359999999999999"/>
    <n v="0.19"/>
    <n v="1.4128400000000001"/>
    <n v="8.8488399999999992"/>
    <n v="8.8488399999999992"/>
  </r>
  <r>
    <x v="1"/>
    <n v="3673"/>
    <m/>
    <s v="NUTRICAP ANTI CHUTE 60CAPS"/>
    <n v="1"/>
    <n v="45.76"/>
    <n v="45.76"/>
    <n v="0.19"/>
    <n v="8.6943999999999999"/>
    <n v="54.454399999999993"/>
    <n v="54.454399999999993"/>
  </r>
  <r>
    <x v="1"/>
    <n v="6569"/>
    <m/>
    <s v="MURIAC DEODORANT"/>
    <n v="1"/>
    <n v="19"/>
    <n v="19"/>
    <n v="0.19"/>
    <n v="3.61"/>
    <n v="22.61"/>
    <n v="22.61"/>
  </r>
  <r>
    <x v="1"/>
    <n v="5469"/>
    <m/>
    <s v="G''' INTIME PH 5.8 200 ML"/>
    <n v="1"/>
    <n v="12.6"/>
    <n v="12.6"/>
    <n v="0.19"/>
    <n v="2.3940000000000001"/>
    <n v="14.994"/>
    <n v="14.994"/>
  </r>
  <r>
    <x v="1"/>
    <n v="4895"/>
    <m/>
    <s v="ENGELISS CREME ENGELURE 50"/>
    <n v="1"/>
    <n v="10.9"/>
    <n v="10.9"/>
    <n v="0.19"/>
    <n v="2.0710000000000002"/>
    <n v="12.971"/>
    <n v="12.971"/>
  </r>
  <r>
    <x v="1"/>
    <n v="5765"/>
    <m/>
    <s v="BIOLANE CREME CHANGE 100ML"/>
    <n v="1"/>
    <n v="13.148999999999999"/>
    <n v="13.148999999999999"/>
    <n v="0.19"/>
    <n v="2.49831"/>
    <n v="15.647309999999997"/>
    <n v="15.647309999999997"/>
  </r>
  <r>
    <x v="1"/>
    <n v="5931"/>
    <m/>
    <s v="CICA-TREAT ZN 50 ML "/>
    <n v="1"/>
    <n v="17.8"/>
    <n v="17.8"/>
    <n v="0.19"/>
    <n v="3.3820000000000001"/>
    <n v="21.181999999999999"/>
    <n v="21.181999999999999"/>
  </r>
  <r>
    <x v="1"/>
    <n v="5461"/>
    <m/>
    <s v="KELO-TREAT 15 ML "/>
    <n v="1"/>
    <n v="34"/>
    <n v="34"/>
    <n v="0.19"/>
    <n v="6.46"/>
    <n v="40.46"/>
    <n v="40.46"/>
  </r>
  <r>
    <x v="1"/>
    <n v="1343"/>
    <m/>
    <s v="PHYTOBAUME HYDRATATION 150"/>
    <n v="1"/>
    <n v="39.847000000000001"/>
    <n v="39.847000000000001"/>
    <n v="0.19"/>
    <n v="7.5709300000000006"/>
    <n v="47.417929999999998"/>
    <n v="47.417929999999998"/>
  </r>
  <r>
    <x v="1"/>
    <n v="1247"/>
    <m/>
    <s v="PHYTOJOBA SHAMPOONG"/>
    <n v="1"/>
    <n v="23.67"/>
    <n v="23.67"/>
    <n v="0.19"/>
    <n v="4.4973000000000001"/>
    <n v="28.167300000000001"/>
    <n v="28.167300000000001"/>
  </r>
  <r>
    <x v="1"/>
    <n v="2638"/>
    <m/>
    <s v="PHYTOCYANE SHAMP 200ML"/>
    <n v="1"/>
    <n v="29.199000000000002"/>
    <n v="29.199000000000002"/>
    <n v="0.19"/>
    <n v="5.5478100000000001"/>
    <n v="34.746810000000004"/>
    <n v="34.746810000000004"/>
  </r>
  <r>
    <x v="1"/>
    <n v="2226"/>
    <m/>
    <s v="BIO ORIENT H NOIX COCO 10"/>
    <n v="1"/>
    <n v="2.6"/>
    <n v="2.6"/>
    <n v="0.19"/>
    <n v="0.49400000000000005"/>
    <n v="3.0939999999999999"/>
    <n v="3.0939999999999999"/>
  </r>
  <r>
    <x v="1"/>
    <n v="1281"/>
    <m/>
    <s v="BIO ORIENT PEPINS FIGUE 10"/>
    <n v="1"/>
    <n v="12"/>
    <n v="12"/>
    <n v="0.19"/>
    <n v="2.2800000000000002"/>
    <n v="14.28"/>
    <n v="14.28"/>
  </r>
  <r>
    <x v="1"/>
    <n v="1268"/>
    <m/>
    <s v="BIO ORIENT H CAROTTE 10 ML "/>
    <n v="1"/>
    <n v="2.75"/>
    <n v="2.75"/>
    <n v="0.19"/>
    <n v="0.52249999999999996"/>
    <n v="3.2725"/>
    <n v="3.2725"/>
  </r>
  <r>
    <x v="1"/>
    <n v="2719"/>
    <m/>
    <s v="BIO ORIENT H ESS GINGEMBRE"/>
    <n v="1"/>
    <n v="25"/>
    <n v="25"/>
    <n v="0.19"/>
    <n v="4.75"/>
    <n v="29.75"/>
    <n v="29.75"/>
  </r>
  <r>
    <x v="1"/>
    <n v="2240"/>
    <m/>
    <s v="BIO ORIENT H AMANDE AMER10 "/>
    <n v="1"/>
    <n v="2.8"/>
    <n v="2.8"/>
    <n v="0.19"/>
    <n v="0.53199999999999992"/>
    <n v="3.3319999999999999"/>
    <n v="3.3319999999999999"/>
  </r>
  <r>
    <x v="1"/>
    <n v="1284"/>
    <m/>
    <s v="BIO ORIENT H DE FENUGEC 10"/>
    <n v="2"/>
    <n v="6"/>
    <n v="12"/>
    <n v="0.19"/>
    <n v="1.1400000000000001"/>
    <n v="14.28"/>
    <n v="7.14"/>
  </r>
  <r>
    <x v="1"/>
    <n v="15"/>
    <m/>
    <s v="BIO ORIENT H NOISTTE 10"/>
    <n v="1"/>
    <n v="2.7"/>
    <n v="2.7"/>
    <n v="0.19"/>
    <n v="0.51300000000000001"/>
    <n v="3.2130000000000001"/>
    <n v="3.2130000000000001"/>
  </r>
  <r>
    <x v="1"/>
    <n v="1476"/>
    <m/>
    <s v="BIO ORIENT H BOURACHE 10 "/>
    <n v="1"/>
    <n v="5.5"/>
    <n v="5.5"/>
    <n v="0.19"/>
    <n v="1.0449999999999999"/>
    <n v="6.5449999999999999"/>
    <n v="6.5449999999999999"/>
  </r>
  <r>
    <x v="1"/>
    <n v="2467"/>
    <m/>
    <s v="BIO ORIENT H CERME D BLE10"/>
    <n v="1"/>
    <n v="3.5"/>
    <n v="3.5"/>
    <n v="0.19"/>
    <n v="0.66500000000000004"/>
    <n v="4.165"/>
    <n v="4.165"/>
  </r>
  <r>
    <x v="1"/>
    <n v="3343"/>
    <m/>
    <s v="BIO ORIENT H AVOCAT 10ML"/>
    <n v="1"/>
    <n v="4"/>
    <n v="4"/>
    <n v="0.19"/>
    <n v="0.76"/>
    <n v="4.76"/>
    <n v="4.76"/>
  </r>
  <r>
    <x v="1"/>
    <n v="20"/>
    <m/>
    <s v="BIO ORIENT H JOJOBA 10 "/>
    <n v="1"/>
    <n v="3.2"/>
    <n v="3.2"/>
    <n v="0.19"/>
    <n v="0.6080000000000001"/>
    <n v="3.8079999999999998"/>
    <n v="3.8079999999999998"/>
  </r>
  <r>
    <x v="1"/>
    <n v="2093"/>
    <m/>
    <s v="BIO ORIENT H ESS MENTHE"/>
    <n v="1"/>
    <n v="6.9"/>
    <n v="6.9"/>
    <n v="0.19"/>
    <n v="1.3110000000000002"/>
    <n v="8.2110000000000003"/>
    <n v="8.2110000000000003"/>
  </r>
  <r>
    <x v="1"/>
    <n v="4347"/>
    <m/>
    <s v="MUSTELA SAC MATERNITE 2021"/>
    <n v="1"/>
    <n v="92.8"/>
    <n v="92.8"/>
    <n v="0.19"/>
    <n v="17.631999999999998"/>
    <n v="110.43199999999999"/>
    <n v="110.43199999999999"/>
  </r>
  <r>
    <x v="1"/>
    <n v="6831"/>
    <m/>
    <s v="M.GEL 1 LITRE "/>
    <n v="1"/>
    <n v="19"/>
    <n v="19"/>
    <n v="7.0000000000000007E-2"/>
    <n v="1.33"/>
    <n v="20.330000000000002"/>
    <n v="20.330000000000002"/>
  </r>
  <r>
    <x v="1"/>
    <n v="6533"/>
    <m/>
    <s v="COFF-NEROLI SIMLE+HS PAILL"/>
    <n v="1"/>
    <n v="46"/>
    <n v="46"/>
    <n v="0.19"/>
    <n v="8.74"/>
    <n v="54.739999999999995"/>
    <n v="54.739999999999995"/>
  </r>
  <r>
    <x v="1"/>
    <n v="4693"/>
    <m/>
    <s v="COTON KING FLEX 25G"/>
    <n v="2"/>
    <n v="0.61099999999999999"/>
    <n v="1.222"/>
    <n v="7.0000000000000007E-2"/>
    <n v="4.2770000000000002E-2"/>
    <n v="1.3075400000000001"/>
    <n v="0.65377000000000007"/>
  </r>
  <r>
    <x v="1"/>
    <n v="44602"/>
    <m/>
    <s v="MINI BIBER B NOVA VERRE DC "/>
    <n v="2"/>
    <n v="6.5910000000000002"/>
    <n v="13.182"/>
    <n v="0.19"/>
    <n v="1.2522900000000001"/>
    <n v="15.686579999999999"/>
    <n v="7.8432899999999997"/>
  </r>
  <r>
    <x v="1"/>
    <n v="5875"/>
    <m/>
    <s v="M.GEL 500ML"/>
    <n v="1"/>
    <n v="10.067"/>
    <n v="10.067"/>
    <n v="7.0000000000000007E-2"/>
    <n v="0.70469000000000004"/>
    <n v="10.771690000000001"/>
    <n v="10.771690000000001"/>
  </r>
  <r>
    <x v="1"/>
    <n v="6583"/>
    <m/>
    <s v="FIDERMA GEL NETTOYANT P.S"/>
    <n v="1"/>
    <n v="27"/>
    <n v="27"/>
    <n v="0.19"/>
    <n v="5.13"/>
    <n v="32.129999999999995"/>
    <n v="32.129999999999995"/>
  </r>
  <r>
    <x v="1"/>
    <n v="5670"/>
    <m/>
    <s v="M.GEL 100 ML "/>
    <n v="1"/>
    <n v="2.7149999999999999"/>
    <n v="2.7149999999999999"/>
    <n v="7.0000000000000007E-2"/>
    <n v="0.19005"/>
    <n v="2.9050500000000001"/>
    <n v="2.9050500000000001"/>
  </r>
  <r>
    <x v="1"/>
    <n v="4744"/>
    <m/>
    <s v="DAYLONG SPRAY KIDS 150 ML"/>
    <n v="1"/>
    <n v="57.75"/>
    <n v="57.75"/>
    <n v="0.19"/>
    <n v="10.9725"/>
    <n v="68.722499999999997"/>
    <n v="68.722499999999997"/>
  </r>
  <r>
    <x v="1"/>
    <n v="402"/>
    <m/>
    <s v="DAYLONG EXTREME GEL 100ML"/>
    <n v="1"/>
    <n v="48.3"/>
    <n v="48.3"/>
    <n v="0.19"/>
    <n v="9.1769999999999996"/>
    <n v="57.476999999999997"/>
    <n v="57.476999999999997"/>
  </r>
  <r>
    <x v="1"/>
    <n v="4141"/>
    <m/>
    <s v="DAYLONG EXTREME 100ML LOTI"/>
    <n v="1"/>
    <n v="47.25"/>
    <n v="47.25"/>
    <n v="0.19"/>
    <n v="8.9775000000000009"/>
    <n v="56.227499999999999"/>
    <n v="56.227499999999999"/>
  </r>
  <r>
    <x v="1"/>
    <n v="4140"/>
    <m/>
    <s v="DAYLONG EXTREME 50ML LOTI"/>
    <n v="1"/>
    <n v="30.25"/>
    <n v="30.25"/>
    <n v="0.19"/>
    <n v="5.7475000000000005"/>
    <n v="35.997499999999995"/>
    <n v="35.997499999999995"/>
  </r>
  <r>
    <x v="1"/>
    <n v="6830"/>
    <m/>
    <s v="BACTIBARRIER 100 ML "/>
    <n v="1"/>
    <n v="2.57"/>
    <n v="2.57"/>
    <n v="7.0000000000000007E-2"/>
    <n v="0.1799"/>
    <n v="2.7498999999999998"/>
    <n v="2.7498999999999998"/>
  </r>
  <r>
    <x v="1"/>
    <n v="1621"/>
    <m/>
    <s v="SEBIUM H20 250ML"/>
    <n v="1"/>
    <n v="32"/>
    <n v="32"/>
    <n v="0.19"/>
    <n v="6.08"/>
    <n v="38.08"/>
    <n v="38.08"/>
  </r>
  <r>
    <x v="1"/>
    <n v="1458"/>
    <m/>
    <s v="SENSIBIO H2O 250 ML"/>
    <n v="1"/>
    <n v="32.5"/>
    <n v="32.5"/>
    <n v="0.19"/>
    <n v="6.1749999999999998"/>
    <n v="38.674999999999997"/>
    <n v="38.674999999999997"/>
  </r>
  <r>
    <x v="1"/>
    <s v="L289"/>
    <m/>
    <s v="BIO ORIENT VITAMINE E10 M"/>
    <n v="1"/>
    <n v="7.5"/>
    <n v="7.5"/>
    <n v="0.19"/>
    <n v="1.425"/>
    <n v="8.9249999999999989"/>
    <n v="8.9249999999999989"/>
  </r>
  <r>
    <x v="1"/>
    <n v="2365"/>
    <m/>
    <s v="BIO ORIENT H D'ALEO VERA10"/>
    <n v="1"/>
    <n v="2.75"/>
    <n v="2.75"/>
    <n v="0.19"/>
    <n v="0.52249999999999996"/>
    <n v="3.2725"/>
    <n v="3.2725"/>
  </r>
  <r>
    <x v="1"/>
    <n v="2362"/>
    <m/>
    <s v="BIO ORIENT H D'ORTIE 10 ML"/>
    <n v="1"/>
    <n v="2.6"/>
    <n v="2.6"/>
    <n v="0.19"/>
    <n v="0.49400000000000005"/>
    <n v="3.0939999999999999"/>
    <n v="3.0939999999999999"/>
  </r>
  <r>
    <x v="1"/>
    <n v="3809"/>
    <m/>
    <s v="TISANE LAXATIVE"/>
    <n v="1"/>
    <n v="5.1749999999999998"/>
    <n v="5.1749999999999998"/>
    <n v="0.19"/>
    <n v="0.98324999999999996"/>
    <n v="6.1582499999999998"/>
    <n v="6.1582499999999998"/>
  </r>
  <r>
    <x v="1"/>
    <n v="3629"/>
    <m/>
    <s v="MUSTELA SOIN CROUTE LAIT"/>
    <n v="1"/>
    <n v="16"/>
    <n v="16"/>
    <n v="0.19"/>
    <n v="3.04"/>
    <n v="19.04"/>
    <n v="19.04"/>
  </r>
  <r>
    <x v="1"/>
    <n v="5282"/>
    <m/>
    <s v="ALEOGINE GEL"/>
    <n v="1"/>
    <n v="4.6520000000000001"/>
    <n v="4.6520000000000001"/>
    <n v="0.19"/>
    <n v="0.88388"/>
    <n v="5.5358799999999997"/>
    <n v="5.5358799999999997"/>
  </r>
  <r>
    <x v="1"/>
    <n v="2147"/>
    <m/>
    <s v="LUTS CLERMINE CREME ECLAIR"/>
    <n v="1"/>
    <n v="28.103999999999999"/>
    <n v="28.103999999999999"/>
    <n v="0.19"/>
    <n v="5.3397600000000001"/>
    <n v="33.443759999999997"/>
    <n v="33.443759999999997"/>
  </r>
  <r>
    <x v="1"/>
    <n v="94"/>
    <m/>
    <s v="DERMAGOR SUPPLETIVE VISAGE"/>
    <n v="1"/>
    <n v="31.477"/>
    <n v="31.477"/>
    <n v="0.19"/>
    <n v="5.9806300000000006"/>
    <n v="37.457630000000002"/>
    <n v="37.457630000000002"/>
  </r>
  <r>
    <x v="1"/>
    <n v="1182"/>
    <m/>
    <s v="PHARMCERIS T RETINOL 0,3"/>
    <n v="1"/>
    <n v="34"/>
    <n v="34"/>
    <n v="0.19"/>
    <n v="6.46"/>
    <n v="40.46"/>
    <n v="40.46"/>
  </r>
  <r>
    <x v="1"/>
    <n v="36"/>
    <m/>
    <s v="PINKO TALC BABY"/>
    <n v="1"/>
    <n v="2.1"/>
    <n v="2.1"/>
    <n v="0.19"/>
    <n v="0.39900000000000002"/>
    <n v="2.4990000000000001"/>
    <n v="2.4990000000000001"/>
  </r>
  <r>
    <x v="1"/>
    <n v="1738"/>
    <m/>
    <s v="MATERNA LINGETTE INTIME"/>
    <n v="1"/>
    <n v="3.6509999999999998"/>
    <n v="3.6509999999999998"/>
    <n v="0.19"/>
    <n v="0.69368999999999992"/>
    <n v="4.3446899999999999"/>
    <n v="4.3446899999999999"/>
  </r>
  <r>
    <x v="1"/>
    <n v="298"/>
    <m/>
    <s v="MUSTELA EAU DE TOILETTE BB"/>
    <n v="1"/>
    <n v="16"/>
    <n v="16"/>
    <n v="0.19"/>
    <n v="3.04"/>
    <n v="19.04"/>
    <n v="19.04"/>
  </r>
  <r>
    <x v="1"/>
    <n v="5"/>
    <m/>
    <s v="BABIROSE TALC POUDRE BB"/>
    <n v="1"/>
    <n v="1.4470000000000001"/>
    <n v="1.4470000000000001"/>
    <n v="0.19"/>
    <n v="0.27493000000000001"/>
    <n v="1.72193"/>
    <n v="1.72193"/>
  </r>
  <r>
    <x v="1"/>
    <n v="3409"/>
    <m/>
    <s v="ACCU CHEK BANDE ACTIVE B50"/>
    <n v="1"/>
    <n v="36.5"/>
    <n v="36.5"/>
    <n v="0"/>
    <n v="0"/>
    <n v="36.5"/>
    <n v="36.5"/>
  </r>
  <r>
    <x v="1"/>
    <n v="2870"/>
    <m/>
    <s v="BABIROSE CREME CHANGE 50 GR"/>
    <n v="1"/>
    <n v="3.9169999999999998"/>
    <n v="3.9169999999999998"/>
    <n v="0.19"/>
    <n v="0.74422999999999995"/>
    <n v="4.6612299999999998"/>
    <n v="4.6612299999999998"/>
  </r>
  <r>
    <x v="1"/>
    <n v="5292"/>
    <m/>
    <s v="ULTRASUN KIDS SPF 50+ 50 ML"/>
    <n v="1"/>
    <n v="29.494"/>
    <n v="29.494"/>
    <n v="0.19"/>
    <n v="5.6038600000000001"/>
    <n v="35.097859999999997"/>
    <n v="35.097859999999997"/>
  </r>
  <r>
    <x v="1"/>
    <n v="6443"/>
    <m/>
    <s v="ULTRASUN GLIMMER SPF 30"/>
    <n v="1"/>
    <n v="50"/>
    <n v="50"/>
    <n v="0.19"/>
    <n v="9.5"/>
    <n v="59.5"/>
    <n v="59.5"/>
  </r>
  <r>
    <x v="1"/>
    <n v="3390"/>
    <m/>
    <s v="COTON KING FLEX 100 G"/>
    <n v="1"/>
    <n v="2.25"/>
    <n v="2.25"/>
    <n v="7.0000000000000007E-2"/>
    <n v="0.15750000000000003"/>
    <n v="2.4075000000000002"/>
    <n v="2.4075000000000002"/>
  </r>
  <r>
    <x v="1"/>
    <n v="3389"/>
    <m/>
    <s v="COTON KING FLEX 50 G"/>
    <n v="1"/>
    <n v="1.1850000000000001"/>
    <n v="1.1850000000000001"/>
    <n v="7.0000000000000007E-2"/>
    <n v="8.295000000000001E-2"/>
    <n v="1.2679500000000001"/>
    <n v="1.2679500000000001"/>
  </r>
  <r>
    <x v="1"/>
    <n v="4434"/>
    <m/>
    <s v="SOSKIN GEL NETTOYANT 250 ML"/>
    <n v="1"/>
    <n v="26"/>
    <n v="26"/>
    <n v="0.19"/>
    <n v="4.9400000000000004"/>
    <n v="30.939999999999998"/>
    <n v="30.939999999999998"/>
  </r>
  <r>
    <x v="1"/>
    <n v="519"/>
    <m/>
    <s v="PIERRE PONCE AVEC LIEN"/>
    <n v="1"/>
    <n v="2.35"/>
    <n v="2.35"/>
    <n v="0.19"/>
    <n v="0.44650000000000001"/>
    <n v="2.7965"/>
    <n v="2.7965"/>
  </r>
  <r>
    <x v="1"/>
    <n v="5734"/>
    <m/>
    <s v="HYDRAIN 3 E/MICELLAIRE 500"/>
    <n v="1"/>
    <n v="15.8"/>
    <n v="15.8"/>
    <n v="0.19"/>
    <n v="3.0020000000000002"/>
    <n v="18.802"/>
    <n v="18.802"/>
  </r>
  <r>
    <x v="1"/>
    <n v="1965"/>
    <m/>
    <s v="RETI AGE CREAM 50 ML"/>
    <n v="1"/>
    <n v="94.213999999999999"/>
    <n v="94.213999999999999"/>
    <n v="0.19"/>
    <n v="17.900659999999998"/>
    <n v="112.11465999999999"/>
    <n v="112.11465999999999"/>
  </r>
  <r>
    <x v="1"/>
    <n v="3161"/>
    <m/>
    <s v="C VIT INTENSI SERUM AMP+VT"/>
    <n v="1"/>
    <n v="59.164999999999999"/>
    <n v="59.164999999999999"/>
    <n v="0.19"/>
    <n v="11.241350000000001"/>
    <n v="70.406349999999989"/>
    <n v="70.406349999999989"/>
  </r>
  <r>
    <x v="1"/>
    <s v="A925"/>
    <m/>
    <s v="C VIT LIPOSOMAL SERUM"/>
    <n v="1"/>
    <n v="95.436999999999998"/>
    <n v="95.436999999999998"/>
    <n v="0.19"/>
    <n v="18.133029999999998"/>
    <n v="113.57002999999999"/>
    <n v="113.57002999999999"/>
  </r>
  <r>
    <x v="1"/>
    <n v="4734"/>
    <m/>
    <s v="RETI AGE SERUM 30 ML"/>
    <n v="1"/>
    <n v="82.57"/>
    <n v="82.57"/>
    <n v="0.19"/>
    <n v="15.688299999999998"/>
    <n v="98.258299999999991"/>
    <n v="98.258299999999991"/>
  </r>
  <r>
    <x v="1"/>
    <n v="2993"/>
    <m/>
    <s v="AZELAC RU SERUM DEPIGM"/>
    <n v="1"/>
    <n v="80.771000000000001"/>
    <n v="80.771000000000001"/>
    <n v="0.19"/>
    <n v="15.346490000000001"/>
    <n v="96.117490000000004"/>
    <n v="96.117490000000004"/>
  </r>
  <r>
    <x v="1"/>
    <n v="6694"/>
    <m/>
    <s v="PHARMACERIS T MOUSSE 150 ML"/>
    <n v="1"/>
    <n v="21.2"/>
    <n v="21.2"/>
    <n v="0.19"/>
    <n v="4.0279999999999996"/>
    <n v="25.227999999999998"/>
    <n v="25.227999999999998"/>
  </r>
  <r>
    <x v="1"/>
    <n v="4846"/>
    <m/>
    <s v="KIN BLANCHEUR PATE DENTIF"/>
    <n v="1"/>
    <n v="8.33"/>
    <n v="8.33"/>
    <n v="0.19"/>
    <n v="1.5827"/>
    <n v="9.9126999999999992"/>
    <n v="9.9126999999999992"/>
  </r>
  <r>
    <x v="1"/>
    <n v="2247"/>
    <m/>
    <s v="SLIMMER 3 30 GELLULES "/>
    <n v="1"/>
    <n v="16.695"/>
    <n v="16.695"/>
    <n v="0.19"/>
    <n v="3.17205"/>
    <n v="19.867049999999999"/>
    <n v="19.867049999999999"/>
  </r>
  <r>
    <x v="1"/>
    <n v="6685"/>
    <m/>
    <s v="ZINC C"/>
    <n v="1"/>
    <n v="10.58"/>
    <n v="10.58"/>
    <n v="0.19"/>
    <n v="2.0102000000000002"/>
    <n v="12.590199999999999"/>
    <n v="12.590199999999999"/>
  </r>
  <r>
    <x v="1"/>
    <n v="4978"/>
    <m/>
    <s v="SEBIONEX TRIO LOTION"/>
    <n v="1"/>
    <n v="23"/>
    <n v="23"/>
    <n v="0.19"/>
    <n v="4.37"/>
    <n v="27.369999999999997"/>
    <n v="27.369999999999997"/>
  </r>
  <r>
    <x v="1"/>
    <n v="6774"/>
    <m/>
    <s v="PACK SOIN KERATIN Q 10 COND"/>
    <n v="1"/>
    <n v="64.603999999999999"/>
    <n v="64.603999999999999"/>
    <n v="0.19"/>
    <n v="12.274760000000001"/>
    <n v="76.87876"/>
    <n v="76.87876"/>
  </r>
  <r>
    <x v="1"/>
    <n v="6209"/>
    <m/>
    <s v="CLEAN LP TROUSSE ANTI POUX"/>
    <n v="1"/>
    <n v="21.888999999999999"/>
    <n v="21.888999999999999"/>
    <n v="0.19"/>
    <n v="4.1589099999999997"/>
    <n v="26.047909999999998"/>
    <n v="26.047909999999998"/>
  </r>
  <r>
    <x v="1"/>
    <n v="6102"/>
    <m/>
    <s v="XEN TROU CB3 P/G INV+HYDRA"/>
    <n v="1"/>
    <n v="41.179000000000002"/>
    <n v="41.179000000000002"/>
    <n v="0.19"/>
    <n v="7.8240100000000004"/>
    <n v="49.003010000000003"/>
    <n v="49.003010000000003"/>
  </r>
  <r>
    <x v="1"/>
    <n v="6817"/>
    <m/>
    <s v="POCHETTE 2 NETO SERU+EYE"/>
    <n v="1"/>
    <n v="95.334999999999994"/>
    <n v="95.334999999999994"/>
    <n v="0.19"/>
    <n v="18.11365"/>
    <n v="113.44864999999999"/>
    <n v="113.44864999999999"/>
  </r>
  <r>
    <x v="1"/>
    <n v="472"/>
    <m/>
    <s v="DEO CREME DEODORANT DOUCE"/>
    <n v="2"/>
    <n v="1.893"/>
    <n v="3.786"/>
    <n v="0.19"/>
    <n v="0.35966999999999999"/>
    <n v="4.5053399999999995"/>
    <n v="2.2526699999999997"/>
  </r>
  <r>
    <x v="1"/>
    <n v="4420"/>
    <m/>
    <s v="EPISIO 47"/>
    <n v="1"/>
    <n v="8.5850000000000009"/>
    <n v="8.5850000000000009"/>
    <n v="0.19"/>
    <n v="1.6311500000000001"/>
    <n v="10.216150000000001"/>
    <n v="10.216150000000001"/>
  </r>
  <r>
    <x v="1"/>
    <n v="5018"/>
    <m/>
    <s v="SVR SUN SECURE P S SPF 50"/>
    <n v="1"/>
    <n v="32.807000000000002"/>
    <n v="32.807000000000002"/>
    <n v="0.19"/>
    <n v="6.2333300000000005"/>
    <n v="39.040329999999997"/>
    <n v="39.040329999999997"/>
  </r>
  <r>
    <x v="2"/>
    <n v="6099"/>
    <m/>
    <s v="CB3 DEFENCE INV-P SECHES"/>
    <n v="1"/>
    <n v="33.143999999999998"/>
    <n v="33.143999999999998"/>
    <n v="0.19"/>
    <n v="6.2973599999999994"/>
    <n v="39.441359999999996"/>
    <n v="39.441359999999996"/>
  </r>
  <r>
    <x v="2"/>
    <n v="6814"/>
    <m/>
    <s v="COF-UVEBLOK FLUID+TEEN DER"/>
    <n v="2"/>
    <n v="30.105"/>
    <n v="60.21"/>
    <n v="0.19"/>
    <n v="5.7199499999999999"/>
    <n v="71.649900000000002"/>
    <n v="35.824950000000001"/>
  </r>
  <r>
    <x v="2"/>
    <n v="2422"/>
    <m/>
    <s v="KERATIN Q10 SERUM SPF 30"/>
    <n v="1"/>
    <n v="26.606999999999999"/>
    <n v="26.606999999999999"/>
    <n v="0.19"/>
    <n v="5.0553299999999997"/>
    <n v="31.662329999999997"/>
    <n v="31.662329999999997"/>
  </r>
  <r>
    <x v="2"/>
    <n v="5892"/>
    <m/>
    <s v="TEEN DERM GEL SENSISTIVE"/>
    <n v="1"/>
    <n v="22.623999999999999"/>
    <n v="22.623999999999999"/>
    <n v="0.19"/>
    <n v="4.2985600000000002"/>
    <n v="26.922559999999997"/>
    <n v="26.922559999999997"/>
  </r>
  <r>
    <x v="2"/>
    <n v="5307"/>
    <m/>
    <s v="PHARMACERIS W MOUSSE NETT-"/>
    <n v="1"/>
    <n v="21.2"/>
    <n v="21.2"/>
    <n v="0.19"/>
    <n v="4.0279999999999996"/>
    <n v="25.227999999999998"/>
    <n v="25.227999999999998"/>
  </r>
  <r>
    <x v="2"/>
    <n v="5774"/>
    <m/>
    <s v="ULCENAT GELULE BTE 10"/>
    <n v="1"/>
    <n v="5.5339999999999998"/>
    <n v="5.5339999999999998"/>
    <n v="0.19"/>
    <n v="1.0514600000000001"/>
    <n v="6.5854599999999994"/>
    <n v="6.5854599999999994"/>
  </r>
  <r>
    <x v="2"/>
    <n v="4131"/>
    <m/>
    <s v="CHEVEUX EXPERT 28 COMP"/>
    <n v="1"/>
    <n v="32.4"/>
    <n v="32.4"/>
    <n v="0.19"/>
    <n v="6.1559999999999997"/>
    <n v="38.555999999999997"/>
    <n v="38.555999999999997"/>
  </r>
  <r>
    <x v="2"/>
    <n v="2194"/>
    <m/>
    <s v="SENSIBIO H20 100ML"/>
    <n v="1"/>
    <n v="22.8"/>
    <n v="22.8"/>
    <n v="0.19"/>
    <n v="4.3319999999999999"/>
    <n v="27.131999999999998"/>
    <n v="27.131999999999998"/>
  </r>
  <r>
    <x v="2"/>
    <n v="6113"/>
    <m/>
    <s v="RUBORIL EXPERT S"/>
    <n v="1"/>
    <n v="23.946000000000002"/>
    <n v="23.946000000000002"/>
    <n v="0.19"/>
    <n v="4.5497399999999999"/>
    <n v="28.495740000000001"/>
    <n v="28.495740000000001"/>
  </r>
  <r>
    <x v="2"/>
    <n v="3092"/>
    <m/>
    <s v="UVEBLOCK 50+ KIDS SPRAY"/>
    <n v="1"/>
    <n v="50.4"/>
    <n v="50.4"/>
    <n v="0.19"/>
    <n v="9.5760000000000005"/>
    <n v="59.975999999999999"/>
    <n v="59.975999999999999"/>
  </r>
  <r>
    <x v="2"/>
    <n v="6544"/>
    <m/>
    <s v="UVEBLOCK 50+ SPARAY ADULTE"/>
    <n v="1"/>
    <n v="50.4"/>
    <n v="50.4"/>
    <n v="0.19"/>
    <n v="9.5760000000000005"/>
    <n v="59.975999999999999"/>
    <n v="59.975999999999999"/>
  </r>
  <r>
    <x v="2"/>
    <n v="5652"/>
    <m/>
    <s v="CLAIRIAL CC CREME MEDIUM"/>
    <n v="1"/>
    <n v="40.231999999999999"/>
    <n v="40.231999999999999"/>
    <n v="0.19"/>
    <n v="7.6440799999999998"/>
    <n v="47.876079999999995"/>
    <n v="47.876079999999995"/>
  </r>
  <r>
    <x v="2"/>
    <n v="5309"/>
    <m/>
    <s v="PHARMACERIS ALBUCIN INTEN-"/>
    <n v="2"/>
    <n v="35"/>
    <n v="70"/>
    <n v="0.19"/>
    <n v="6.65"/>
    <n v="83.3"/>
    <n v="41.65"/>
  </r>
  <r>
    <x v="2"/>
    <n v="4461"/>
    <m/>
    <s v="AKTIV ZINC+ HISTIDINE+ VIT C "/>
    <n v="2"/>
    <n v="21.8"/>
    <n v="43.6"/>
    <n v="0.19"/>
    <n v="4.1420000000000003"/>
    <n v="51.884"/>
    <n v="25.942"/>
  </r>
  <r>
    <x v="2"/>
    <n v="4463"/>
    <m/>
    <s v="AKTIV A-Z ACTION DURAB CP"/>
    <n v="1"/>
    <n v="21.7"/>
    <n v="21.7"/>
    <n v="0.19"/>
    <n v="4.1230000000000002"/>
    <n v="25.822999999999997"/>
    <n v="25.822999999999997"/>
  </r>
  <r>
    <x v="2"/>
    <n v="2315"/>
    <m/>
    <s v="AKTIV VITAL YEUX+OMEGA3"/>
    <n v="1"/>
    <n v="29.1"/>
    <n v="29.1"/>
    <n v="0.19"/>
    <n v="5.5289999999999999"/>
    <n v="34.628999999999998"/>
    <n v="34.628999999999998"/>
  </r>
  <r>
    <x v="2"/>
    <n v="4459"/>
    <m/>
    <s v="AKTIV ACIDE FOLIQUE VIT CP "/>
    <n v="1"/>
    <n v="18.02"/>
    <n v="18.02"/>
    <n v="0.19"/>
    <n v="3.4238"/>
    <n v="21.4438"/>
    <n v="21.4438"/>
  </r>
  <r>
    <x v="2"/>
    <n v="4452"/>
    <m/>
    <s v="AKTIV CAPILVIT"/>
    <n v="2"/>
    <n v="21.2"/>
    <n v="42.4"/>
    <n v="0.19"/>
    <n v="4.0279999999999996"/>
    <n v="50.455999999999996"/>
    <n v="25.227999999999998"/>
  </r>
  <r>
    <x v="2"/>
    <n v="4484"/>
    <m/>
    <s v="AKTIV OSSEOVIT"/>
    <n v="1"/>
    <n v="18.95"/>
    <n v="18.95"/>
    <n v="0.19"/>
    <n v="3.6004999999999998"/>
    <n v="22.5505"/>
    <n v="22.5505"/>
  </r>
  <r>
    <x v="2"/>
    <n v="4464"/>
    <m/>
    <s v="AKTIV MACNESIUM VIT. C+E CP"/>
    <n v="1"/>
    <n v="20.18"/>
    <n v="20.18"/>
    <n v="0.19"/>
    <n v="3.8342000000000001"/>
    <n v="24.014199999999999"/>
    <n v="24.014199999999999"/>
  </r>
  <r>
    <x v="2"/>
    <n v="3174"/>
    <m/>
    <s v="PROTEFIX CREME ADHESIVE 40 "/>
    <n v="1"/>
    <n v="10"/>
    <n v="10"/>
    <n v="0.19"/>
    <n v="1.9"/>
    <n v="11.899999999999999"/>
    <n v="11.899999999999999"/>
  </r>
  <r>
    <x v="2"/>
    <n v="3499"/>
    <m/>
    <s v="BAUME ESSENCE BOUFIX ROUGE "/>
    <n v="3"/>
    <n v="2.1850000000000001"/>
    <n v="6.5549999999999997"/>
    <n v="0.19"/>
    <n v="0.41515000000000002"/>
    <n v="7.8004499999999997"/>
    <n v="2.6001499999999997"/>
  </r>
  <r>
    <x v="2"/>
    <n v="4040"/>
    <m/>
    <s v="BAUME ESSENCE BOUFIX VERT"/>
    <n v="3"/>
    <n v="2.1850000000000001"/>
    <n v="6.5549999999999997"/>
    <n v="0.19"/>
    <n v="0.41515000000000002"/>
    <n v="7.8004499999999997"/>
    <n v="2.6001499999999997"/>
  </r>
  <r>
    <x v="2"/>
    <n v="572"/>
    <m/>
    <s v="AKILEINE REPOSANTE BAUME"/>
    <n v="1"/>
    <n v="7.9550000000000001"/>
    <n v="7.9550000000000001"/>
    <n v="0.19"/>
    <n v="1.51145"/>
    <n v="9.46645"/>
    <n v="9.46645"/>
  </r>
  <r>
    <x v="2"/>
    <n v="82"/>
    <m/>
    <s v="VITA CITRAL GEL TR 35GR "/>
    <n v="1"/>
    <n v="6.2750000000000004"/>
    <n v="6.2750000000000004"/>
    <n v="0.19"/>
    <n v="1.19225"/>
    <n v="7.4672499999999999"/>
    <n v="7.4672499999999999"/>
  </r>
  <r>
    <x v="2"/>
    <n v="2782"/>
    <m/>
    <s v="VEET DEPILATOIRE ROSE "/>
    <n v="1"/>
    <n v="10.435"/>
    <n v="10.435"/>
    <n v="0.19"/>
    <n v="1.98265"/>
    <n v="12.41765"/>
    <n v="12.41765"/>
  </r>
  <r>
    <x v="2"/>
    <n v="620"/>
    <m/>
    <s v="VEET CREAM HAIER SENSITVE "/>
    <n v="1"/>
    <n v="10.435"/>
    <n v="10.435"/>
    <n v="0.19"/>
    <n v="1.98265"/>
    <n v="12.41765"/>
    <n v="12.41765"/>
  </r>
  <r>
    <x v="2"/>
    <n v="398"/>
    <m/>
    <s v="KELA MAG FORT CP"/>
    <n v="3"/>
    <n v="12.964"/>
    <n v="38.892000000000003"/>
    <n v="0.19"/>
    <n v="2.4631600000000002"/>
    <n v="46.281480000000002"/>
    <n v="15.427160000000001"/>
  </r>
  <r>
    <x v="2"/>
    <n v="1910"/>
    <m/>
    <s v="VASELINE PURE (HYCIPHARM)"/>
    <n v="1"/>
    <n v="1.5349999999999999"/>
    <n v="1.5349999999999999"/>
    <n v="0.19"/>
    <n v="0.29164999999999996"/>
    <n v="1.8266499999999999"/>
    <n v="1.8266499999999999"/>
  </r>
  <r>
    <x v="2"/>
    <n v="3083"/>
    <m/>
    <s v="VASELINE SALYCILEE 5/:"/>
    <n v="1"/>
    <n v="2.5379999999999998"/>
    <n v="2.5379999999999998"/>
    <n v="0.19"/>
    <n v="0.48221999999999998"/>
    <n v="3.0202199999999997"/>
    <n v="3.0202199999999997"/>
  </r>
  <r>
    <x v="2"/>
    <n v="580"/>
    <m/>
    <s v="ECRINAL ONGLES AMERS"/>
    <n v="1"/>
    <n v="9.6359999999999992"/>
    <n v="9.6359999999999992"/>
    <n v="0.19"/>
    <n v="1.8308399999999998"/>
    <n v="11.466839999999998"/>
    <n v="11.466839999999998"/>
  </r>
  <r>
    <x v="2"/>
    <n v="4797"/>
    <m/>
    <s v="SEBIUM H20 100ML "/>
    <n v="1"/>
    <n v="19.5"/>
    <n v="19.5"/>
    <n v="0.19"/>
    <n v="3.7050000000000001"/>
    <n v="23.204999999999998"/>
    <n v="23.204999999999998"/>
  </r>
  <r>
    <x v="2"/>
    <n v="6453"/>
    <m/>
    <s v="EXPERT COLLACENE 100 CR "/>
    <n v="1"/>
    <n v="78.3"/>
    <n v="78.3"/>
    <n v="0.19"/>
    <n v="14.876999999999999"/>
    <n v="93.176999999999992"/>
    <n v="93.176999999999992"/>
  </r>
  <r>
    <x v="2"/>
    <n v="6481"/>
    <m/>
    <s v="EXPERT HYALURONIC 30 GELU-"/>
    <n v="1"/>
    <n v="78.3"/>
    <n v="78.3"/>
    <n v="0.19"/>
    <n v="14.876999999999999"/>
    <n v="93.176999999999992"/>
    <n v="93.176999999999992"/>
  </r>
  <r>
    <x v="2"/>
    <n v="6601"/>
    <m/>
    <s v="PHARMACERIS H SHAMP - SECS "/>
    <n v="1"/>
    <n v="19.600000000000001"/>
    <n v="19.600000000000001"/>
    <n v="0.19"/>
    <n v="3.7240000000000002"/>
    <n v="23.324000000000002"/>
    <n v="23.324000000000002"/>
  </r>
  <r>
    <x v="2"/>
    <n v="6706"/>
    <m/>
    <s v="PHARMACERIS H SHAMP -ANTP-SE"/>
    <n v="1"/>
    <n v="21.25"/>
    <n v="21.25"/>
    <n v="0.19"/>
    <n v="4.0374999999999996"/>
    <n v="25.287499999999998"/>
    <n v="25.287499999999998"/>
  </r>
  <r>
    <x v="2"/>
    <n v="6707"/>
    <m/>
    <s v="PHARMACERIS H SHAMP -ANTP-CR"/>
    <n v="1"/>
    <n v="21.25"/>
    <n v="21.25"/>
    <n v="0.19"/>
    <n v="4.0374999999999996"/>
    <n v="25.287499999999998"/>
    <n v="25.287499999999998"/>
  </r>
  <r>
    <x v="2"/>
    <n v="6599"/>
    <m/>
    <s v="PHARMACERIS H SHAMP -GRAS"/>
    <n v="1"/>
    <n v="19.600000000000001"/>
    <n v="19.600000000000001"/>
    <n v="0.19"/>
    <n v="3.7240000000000002"/>
    <n v="23.324000000000002"/>
    <n v="23.324000000000002"/>
  </r>
  <r>
    <x v="2"/>
    <n v="3190"/>
    <m/>
    <s v="LIERC SUNISSIME 50+CREME"/>
    <n v="1"/>
    <n v="66.665000000000006"/>
    <n v="66.665000000000006"/>
    <n v="0.19"/>
    <n v="12.666350000000001"/>
    <n v="79.33135"/>
    <n v="79.33135"/>
  </r>
  <r>
    <x v="3"/>
    <n v="4592"/>
    <m/>
    <s v="SENSIFINE AR SPF 50 + 50 ML"/>
    <n v="1"/>
    <n v="32.222999999999999"/>
    <n v="32.222999999999999"/>
    <n v="0.19"/>
    <n v="6.1223700000000001"/>
    <n v="38.345369999999996"/>
    <n v="38.345369999999996"/>
  </r>
  <r>
    <x v="3"/>
    <n v="5042"/>
    <m/>
    <s v="GUM BROSSE JUNIOR LIGNT 903"/>
    <n v="2"/>
    <n v="12.266999999999999"/>
    <n v="24.533999999999999"/>
    <n v="0.19"/>
    <n v="2.33073"/>
    <n v="29.195459999999997"/>
    <n v="14.597729999999999"/>
  </r>
  <r>
    <x v="3"/>
    <n v="5016"/>
    <m/>
    <s v="GUM BROSSE SUPERTIP463"/>
    <n v="3"/>
    <n v="5.28"/>
    <n v="15.84"/>
    <n v="0.19"/>
    <n v="1.0032000000000001"/>
    <n v="18.849599999999999"/>
    <n v="6.2831999999999999"/>
  </r>
  <r>
    <x v="3"/>
    <n v="4216"/>
    <m/>
    <s v="GUM BROSSE ORTHO R124"/>
    <n v="2"/>
    <n v="7.04"/>
    <n v="14.08"/>
    <n v="0.19"/>
    <n v="1.3376000000000001"/>
    <n v="16.755199999999999"/>
    <n v="8.3775999999999993"/>
  </r>
  <r>
    <x v="3"/>
    <n v="4246"/>
    <m/>
    <s v="GUM BROSSE JUNIOR 902"/>
    <n v="2"/>
    <n v="6.4569999999999999"/>
    <n v="12.914"/>
    <n v="0.19"/>
    <n v="1.2268300000000001"/>
    <n v="15.367659999999999"/>
    <n v="7.6838299999999995"/>
  </r>
  <r>
    <x v="3"/>
    <n v="212"/>
    <m/>
    <s v="GUM BROSSE ORIG WHITE 563 M"/>
    <n v="1"/>
    <n v="7.7"/>
    <n v="7.7"/>
    <n v="0.19"/>
    <n v="1.4630000000000001"/>
    <n v="9.1630000000000003"/>
    <n v="9.1630000000000003"/>
  </r>
  <r>
    <x v="3"/>
    <n v="6109"/>
    <m/>
    <s v="SILVER CREME SPRAY 200 ML"/>
    <n v="1"/>
    <n v="24.5"/>
    <n v="24.5"/>
    <n v="0.19"/>
    <n v="4.6550000000000002"/>
    <n v="29.154999999999998"/>
    <n v="29.154999999999998"/>
  </r>
  <r>
    <x v="3"/>
    <n v="5468"/>
    <m/>
    <s v="GEL INTIME PH 5,8 100 ML"/>
    <n v="1"/>
    <n v="8.5"/>
    <n v="8.5"/>
    <n v="0.19"/>
    <n v="1.615"/>
    <n v="10.115"/>
    <n v="10.115"/>
  </r>
  <r>
    <x v="3"/>
    <n v="5626"/>
    <m/>
    <s v="GEL INTIME PH 8 100 ML"/>
    <n v="1"/>
    <n v="8.6999999999999993"/>
    <n v="8.6999999999999993"/>
    <n v="0.19"/>
    <n v="1.6529999999999998"/>
    <n v="10.352999999999998"/>
    <n v="10.352999999999998"/>
  </r>
  <r>
    <x v="3"/>
    <n v="2073"/>
    <m/>
    <s v="INTIMASOIN PHYSIOLOG 125 ML"/>
    <n v="1"/>
    <n v="4.242"/>
    <n v="4.242"/>
    <n v="0.19"/>
    <n v="0.80598000000000003"/>
    <n v="5.0479799999999999"/>
    <n v="5.0479799999999999"/>
  </r>
  <r>
    <x v="3"/>
    <n v="5776"/>
    <m/>
    <s v="KIT POUX OFF LOTION SHAMP"/>
    <n v="2"/>
    <n v="17.844000000000001"/>
    <n v="35.688000000000002"/>
    <n v="0.19"/>
    <n v="3.3903600000000003"/>
    <n v="42.468719999999998"/>
    <n v="21.234359999999999"/>
  </r>
  <r>
    <x v="3"/>
    <n v="3387"/>
    <m/>
    <s v="FORCAPIL 60 GELULES"/>
    <n v="1"/>
    <n v="36.5"/>
    <n v="36.5"/>
    <n v="0.19"/>
    <n v="6.9350000000000005"/>
    <n v="43.434999999999995"/>
    <n v="43.434999999999995"/>
  </r>
  <r>
    <x v="3"/>
    <n v="5433"/>
    <m/>
    <s v="FIDERMA GEL NETTOYANT 125"/>
    <n v="1"/>
    <n v="26.5"/>
    <n v="26.5"/>
    <n v="0.19"/>
    <n v="5.0350000000000001"/>
    <n v="31.535"/>
    <n v="31.535"/>
  </r>
  <r>
    <x v="3"/>
    <n v="4163"/>
    <m/>
    <s v="DAYLONG INTINICA"/>
    <n v="1"/>
    <n v="44.9"/>
    <n v="44.9"/>
    <n v="0.19"/>
    <n v="8.5310000000000006"/>
    <n v="53.430999999999997"/>
    <n v="53.430999999999997"/>
  </r>
  <r>
    <x v="3"/>
    <n v="4839"/>
    <m/>
    <s v="KIN BAIN DE BOUCHE GINGIVAL"/>
    <n v="1"/>
    <n v="9.2720000000000002"/>
    <n v="9.2720000000000002"/>
    <n v="0.19"/>
    <n v="1.7616800000000001"/>
    <n v="11.03368"/>
    <n v="11.03368"/>
  </r>
  <r>
    <x v="3"/>
    <n v="387"/>
    <m/>
    <s v="AQUA LIGNE MINCEUR AGRUMES"/>
    <n v="1"/>
    <n v="25.8"/>
    <n v="25.8"/>
    <n v="0.19"/>
    <n v="4.9020000000000001"/>
    <n v="30.701999999999998"/>
    <n v="30.701999999999998"/>
  </r>
  <r>
    <x v="3"/>
    <n v="4655"/>
    <m/>
    <s v="CETAPHIL LOTION HYDRATANTE"/>
    <n v="1"/>
    <n v="22"/>
    <n v="22"/>
    <n v="0.19"/>
    <n v="4.18"/>
    <n v="26.18"/>
    <n v="26.18"/>
  </r>
  <r>
    <x v="3"/>
    <n v="5430"/>
    <m/>
    <s v="FIDERMA CREME DEPIG JOUR"/>
    <n v="1"/>
    <n v="49.35"/>
    <n v="49.35"/>
    <n v="0.19"/>
    <n v="9.3765000000000001"/>
    <n v="58.726500000000001"/>
    <n v="58.726500000000001"/>
  </r>
  <r>
    <x v="3"/>
    <n v="2920"/>
    <m/>
    <s v="APPETIT PLUS SIROP PHARMAT"/>
    <n v="1"/>
    <n v="17"/>
    <n v="17"/>
    <n v="0.19"/>
    <n v="3.23"/>
    <n v="20.23"/>
    <n v="20.23"/>
  </r>
  <r>
    <x v="3"/>
    <n v="3910"/>
    <m/>
    <s v="BIO TACHES SOLAIRE INVISIBLE"/>
    <n v="1"/>
    <n v="38.5"/>
    <n v="38.5"/>
    <n v="0.19"/>
    <n v="7.3150000000000004"/>
    <n v="45.814999999999998"/>
    <n v="45.814999999999998"/>
  </r>
  <r>
    <x v="3"/>
    <n v="6150"/>
    <m/>
    <s v="FIDERMA SPF 50 + INVISIBLE"/>
    <n v="1"/>
    <n v="38"/>
    <n v="38"/>
    <n v="0.19"/>
    <n v="7.22"/>
    <n v="45.22"/>
    <n v="45.22"/>
  </r>
  <r>
    <x v="3"/>
    <n v="5767"/>
    <m/>
    <s v="BAUME A LEVRE NUTREX MIXTE"/>
    <n v="24"/>
    <n v="2.0129999999999999"/>
    <n v="48.311999999999998"/>
    <n v="0.19"/>
    <n v="0.38246999999999998"/>
    <n v="57.491279999999996"/>
    <n v="2.39547"/>
  </r>
  <r>
    <x v="3"/>
    <n v="4835"/>
    <m/>
    <s v="SUCRE BIO AU MIEL 250 GR"/>
    <n v="1"/>
    <n v="3.8559999999999999"/>
    <n v="3.8559999999999999"/>
    <n v="0.19"/>
    <n v="0.73263999999999996"/>
    <n v="4.5886399999999998"/>
    <n v="4.5886399999999998"/>
  </r>
  <r>
    <x v="3"/>
    <n v="2654"/>
    <m/>
    <s v="INTIMASOIN PHYSIOLOG 250ML"/>
    <n v="1"/>
    <n v="6.8220000000000001"/>
    <n v="6.8220000000000001"/>
    <n v="0.19"/>
    <n v="1.2961800000000001"/>
    <n v="8.1181799999999988"/>
    <n v="8.1181799999999988"/>
  </r>
  <r>
    <x v="3"/>
    <n v="4653"/>
    <m/>
    <s v="DEPIWHITE MASQUE 40 ML"/>
    <n v="1"/>
    <n v="28"/>
    <n v="28"/>
    <n v="0.19"/>
    <n v="5.32"/>
    <n v="33.32"/>
    <n v="33.32"/>
  </r>
  <r>
    <x v="3"/>
    <n v="4161"/>
    <m/>
    <s v="NOVOPHANE 60 GELULES"/>
    <n v="1"/>
    <n v="33"/>
    <n v="33"/>
    <n v="0.19"/>
    <n v="6.2700000000000005"/>
    <n v="39.269999999999996"/>
    <n v="39.269999999999996"/>
  </r>
  <r>
    <x v="3"/>
    <n v="5508"/>
    <m/>
    <s v="ALEOPHAN GELULE"/>
    <n v="1"/>
    <n v="14.387"/>
    <n v="14.387"/>
    <n v="0.19"/>
    <n v="2.73353"/>
    <n v="17.120529999999999"/>
    <n v="17.120529999999999"/>
  </r>
  <r>
    <x v="3"/>
    <n v="5705"/>
    <m/>
    <s v="ALEOFER 60"/>
    <n v="1"/>
    <n v="5.91"/>
    <n v="5.91"/>
    <n v="0.19"/>
    <n v="1.1229"/>
    <n v="7.0328999999999997"/>
    <n v="7.0328999999999997"/>
  </r>
  <r>
    <x v="3"/>
    <n v="5627"/>
    <m/>
    <s v="APPETINAT GELULE"/>
    <n v="1"/>
    <n v="14.345000000000001"/>
    <n v="14.345000000000001"/>
    <n v="0.19"/>
    <n v="2.7255500000000001"/>
    <n v="17.070550000000001"/>
    <n v="17.070550000000001"/>
  </r>
  <r>
    <x v="3"/>
    <n v="5868"/>
    <m/>
    <s v="PREVNAT"/>
    <n v="1"/>
    <n v="16.248000000000001"/>
    <n v="16.248000000000001"/>
    <n v="0.19"/>
    <n v="3.0871200000000001"/>
    <n v="19.33512"/>
    <n v="19.33512"/>
  </r>
  <r>
    <x v="3"/>
    <n v="2336"/>
    <m/>
    <s v="EASY SLIM BRULE GRAISSES G"/>
    <n v="1"/>
    <n v="15.753"/>
    <n v="15.753"/>
    <n v="0.19"/>
    <n v="2.9930699999999999"/>
    <n v="18.74607"/>
    <n v="18.74607"/>
  </r>
  <r>
    <x v="3"/>
    <n v="2836"/>
    <m/>
    <s v="INTIMASOIN ALCALIN 125 ML"/>
    <n v="1"/>
    <n v="4.242"/>
    <n v="4.242"/>
    <n v="0.19"/>
    <n v="0.80598000000000003"/>
    <n v="5.0479799999999999"/>
    <n v="5.0479799999999999"/>
  </r>
  <r>
    <x v="3"/>
    <n v="4071"/>
    <m/>
    <s v="DEPIWHITE M TEINTE SPF 50"/>
    <n v="1"/>
    <n v="35.5"/>
    <n v="35.5"/>
    <n v="0.19"/>
    <n v="6.7450000000000001"/>
    <n v="42.244999999999997"/>
    <n v="42.244999999999997"/>
  </r>
  <r>
    <x v="3"/>
    <n v="6266"/>
    <m/>
    <s v="ALANIA BAIN D'HUILE"/>
    <n v="1"/>
    <n v="19.899999999999999"/>
    <n v="19.899999999999999"/>
    <n v="0.19"/>
    <n v="3.7809999999999997"/>
    <n v="23.680999999999997"/>
    <n v="23.680999999999997"/>
  </r>
  <r>
    <x v="3"/>
    <n v="698"/>
    <m/>
    <s v="PHYTO CONCEALER 60 GELULES"/>
    <n v="1"/>
    <n v="15.63"/>
    <n v="15.63"/>
    <n v="0.19"/>
    <n v="2.9697"/>
    <n v="18.599699999999999"/>
    <n v="18.599699999999999"/>
  </r>
  <r>
    <x v="3"/>
    <n v="6757"/>
    <m/>
    <s v="POUX STOP REPULSIF 100 ML"/>
    <n v="1"/>
    <n v="9.5950000000000006"/>
    <n v="9.5950000000000006"/>
    <n v="0.19"/>
    <n v="1.8230500000000001"/>
    <n v="11.418050000000001"/>
    <n v="11.418050000000001"/>
  </r>
  <r>
    <x v="3"/>
    <n v="1779"/>
    <m/>
    <s v="APAISAC CREM HYDRAT INTENS"/>
    <n v="1"/>
    <n v="22.5"/>
    <n v="22.5"/>
    <n v="0.19"/>
    <n v="4.2750000000000004"/>
    <n v="26.774999999999999"/>
    <n v="26.774999999999999"/>
  </r>
  <r>
    <x v="3"/>
    <n v="5777"/>
    <m/>
    <s v="POUX OFF REPULSIF 100 ML"/>
    <n v="1"/>
    <n v="9.0380000000000003"/>
    <n v="9.0380000000000003"/>
    <n v="0.19"/>
    <n v="1.71722"/>
    <n v="10.75522"/>
    <n v="10.75522"/>
  </r>
  <r>
    <x v="3"/>
    <n v="629"/>
    <m/>
    <s v="DERMACEUTIC SUN CEUTIC 50"/>
    <n v="1"/>
    <n v="47.406999999999996"/>
    <n v="47.406999999999996"/>
    <n v="0.19"/>
    <n v="9.0073299999999996"/>
    <n v="56.414329999999993"/>
    <n v="56.414329999999993"/>
  </r>
  <r>
    <x v="3"/>
    <n v="4019"/>
    <m/>
    <s v="PAPULEX MOUSSANT"/>
    <n v="1"/>
    <n v="26"/>
    <n v="26"/>
    <n v="0.19"/>
    <n v="4.9400000000000004"/>
    <n v="30.939999999999998"/>
    <n v="30.939999999999998"/>
  </r>
  <r>
    <x v="3"/>
    <n v="2952"/>
    <m/>
    <s v="SENSIBIO GEL MOUSSANT 200"/>
    <n v="1"/>
    <n v="37"/>
    <n v="37"/>
    <n v="0.19"/>
    <n v="7.03"/>
    <n v="44.03"/>
    <n v="44.03"/>
  </r>
  <r>
    <x v="3"/>
    <n v="3477"/>
    <m/>
    <s v="LAINO LOTION MICELL ECLAT 200"/>
    <n v="1"/>
    <n v="20.47"/>
    <n v="20.47"/>
    <n v="0.19"/>
    <n v="3.8893"/>
    <n v="24.359299999999998"/>
    <n v="24.359299999999998"/>
  </r>
  <r>
    <x v="3"/>
    <n v="2738"/>
    <m/>
    <s v="LAINO LOTION MICELL ECLAT 400"/>
    <n v="1"/>
    <n v="29.663"/>
    <n v="29.663"/>
    <n v="0.19"/>
    <n v="5.6359700000000004"/>
    <n v="35.298969999999997"/>
    <n v="35.298969999999997"/>
  </r>
  <r>
    <x v="3"/>
    <n v="1051"/>
    <m/>
    <s v="LAINO LAIT NUTRITIF MIEL"/>
    <n v="1"/>
    <n v="29.739000000000001"/>
    <n v="29.739000000000001"/>
    <n v="0.19"/>
    <n v="5.6504099999999999"/>
    <n v="35.389409999999998"/>
    <n v="35.389409999999998"/>
  </r>
  <r>
    <x v="3"/>
    <n v="3977"/>
    <m/>
    <s v="LAINO EAU FLORA DE BLEUET"/>
    <n v="1"/>
    <n v="17.149999999999999"/>
    <n v="17.149999999999999"/>
    <n v="0.19"/>
    <n v="3.2584999999999997"/>
    <n v="20.408499999999997"/>
    <n v="20.408499999999997"/>
  </r>
  <r>
    <x v="3"/>
    <n v="3134"/>
    <m/>
    <s v="LAINO EUA FLORAL DE ROSE"/>
    <n v="1"/>
    <n v="13.285"/>
    <n v="13.285"/>
    <n v="0.19"/>
    <n v="2.5241500000000001"/>
    <n v="15.809149999999999"/>
    <n v="15.809149999999999"/>
  </r>
  <r>
    <x v="3"/>
    <n v="5503"/>
    <m/>
    <s v="LAINO NUTRITIF INTENSE"/>
    <n v="1"/>
    <n v="29.739000000000001"/>
    <n v="29.739000000000001"/>
    <n v="0.19"/>
    <n v="5.6504099999999999"/>
    <n v="35.389409999999998"/>
    <n v="35.389409999999998"/>
  </r>
  <r>
    <x v="3"/>
    <n v="6656"/>
    <m/>
    <s v="LAINO MASQUE SOIN ECLAT"/>
    <n v="2"/>
    <n v="11.099"/>
    <n v="22.198"/>
    <n v="0.19"/>
    <n v="2.1088100000000001"/>
    <n v="26.415620000000001"/>
    <n v="13.20781"/>
  </r>
  <r>
    <x v="3"/>
    <n v="2447"/>
    <m/>
    <s v="LAINO CC  CREME 50 ML"/>
    <n v="1"/>
    <n v="40.249000000000002"/>
    <n v="40.249000000000002"/>
    <n v="0.19"/>
    <n v="7.6473100000000009"/>
    <n v="47.89631"/>
    <n v="47.89631"/>
  </r>
  <r>
    <x v="3"/>
    <n v="486"/>
    <m/>
    <s v="LAINO CREM MAINS CIRE D AB"/>
    <n v="3"/>
    <n v="8.4090000000000007"/>
    <n v="25.227000000000004"/>
    <n v="0.19"/>
    <n v="1.5977100000000002"/>
    <n v="30.020130000000002"/>
    <n v="10.00671"/>
  </r>
  <r>
    <x v="3"/>
    <n v="6830"/>
    <m/>
    <s v="BACTIBARRIER 100 ML "/>
    <n v="2"/>
    <n v="2.57"/>
    <n v="5.14"/>
    <n v="0.19"/>
    <n v="0.48829999999999996"/>
    <n v="6.1165999999999991"/>
    <n v="3.0582999999999996"/>
  </r>
  <r>
    <x v="3"/>
    <n v="2246"/>
    <m/>
    <s v="APPETIPLUS 60 GELULE THERAP"/>
    <n v="1"/>
    <n v="15.574"/>
    <n v="15.574"/>
    <n v="0.19"/>
    <n v="2.95906"/>
    <n v="18.533059999999999"/>
    <n v="18.533059999999999"/>
  </r>
  <r>
    <x v="3"/>
    <n v="2154"/>
    <m/>
    <s v="LIME A ANGE CART PM R 312"/>
    <n v="2"/>
    <n v="1.1399999999999999"/>
    <n v="2.2799999999999998"/>
    <n v="0.19"/>
    <n v="0.21659999999999999"/>
    <n v="2.7131999999999996"/>
    <n v="1.3565999999999998"/>
  </r>
  <r>
    <x v="3"/>
    <n v="5733"/>
    <m/>
    <s v="HYDRAIN 3 E MICELLAIRE 200"/>
    <n v="1"/>
    <n v="9.75"/>
    <n v="9.75"/>
    <n v="0.19"/>
    <n v="1.8525"/>
    <n v="11.602499999999999"/>
    <n v="11.602499999999999"/>
  </r>
  <r>
    <x v="3"/>
    <n v="2710"/>
    <m/>
    <s v="LAINO LAIT CORP KARITE 400"/>
    <n v="1"/>
    <n v="29.739000000000001"/>
    <n v="29.739000000000001"/>
    <n v="0.19"/>
    <n v="5.6504099999999999"/>
    <n v="35.389409999999998"/>
    <n v="35.389409999999998"/>
  </r>
  <r>
    <x v="3"/>
    <n v="696"/>
    <m/>
    <s v="STOP FAIN 60 GELULE"/>
    <n v="1"/>
    <n v="16.134"/>
    <n v="16.134"/>
    <n v="0.19"/>
    <n v="3.0654600000000003"/>
    <n v="19.199459999999998"/>
    <n v="19.199459999999998"/>
  </r>
  <r>
    <x v="3"/>
    <n v="1503"/>
    <m/>
    <s v="LAINO DEMAQUILLANT DOUCHE"/>
    <n v="1"/>
    <n v="19"/>
    <n v="19"/>
    <n v="0.19"/>
    <n v="3.61"/>
    <n v="22.61"/>
    <n v="22.61"/>
  </r>
  <r>
    <x v="3"/>
    <n v="2433"/>
    <m/>
    <s v="COUPE A ONGLE BABIN"/>
    <n v="2"/>
    <n v="4"/>
    <n v="8"/>
    <n v="0.19"/>
    <n v="0.76"/>
    <n v="9.52"/>
    <n v="4.76"/>
  </r>
  <r>
    <x v="3"/>
    <n v="4973"/>
    <m/>
    <s v="SEBIONEX GEL MOUSSANT"/>
    <n v="1"/>
    <n v="24"/>
    <n v="24"/>
    <n v="0.19"/>
    <n v="4.5600000000000005"/>
    <n v="28.56"/>
    <n v="28.56"/>
  </r>
  <r>
    <x v="3"/>
    <n v="3890"/>
    <m/>
    <s v="CISEAUS BABIN BEBE"/>
    <n v="1"/>
    <n v="3.63"/>
    <n v="3.63"/>
    <n v="0.19"/>
    <n v="0.68969999999999998"/>
    <n v="4.3197000000000001"/>
    <n v="4.3197000000000001"/>
  </r>
  <r>
    <x v="3"/>
    <n v="5291"/>
    <m/>
    <s v="ULTRASUN FACE SPF 50 + 40 ML"/>
    <n v="1"/>
    <n v="36.414999999999999"/>
    <n v="36.414999999999999"/>
    <n v="0.19"/>
    <n v="6.9188499999999999"/>
    <n v="43.333849999999998"/>
    <n v="43.333849999999998"/>
  </r>
  <r>
    <x v="3"/>
    <n v="6455"/>
    <m/>
    <s v="SOSKIN CREME FONDANTE 50 +"/>
    <n v="1"/>
    <n v="38.5"/>
    <n v="38.5"/>
    <n v="0.19"/>
    <n v="7.3150000000000004"/>
    <n v="45.814999999999998"/>
    <n v="45.814999999999998"/>
  </r>
  <r>
    <x v="3"/>
    <n v="5295"/>
    <m/>
    <s v="ULTRASUN LIP PROTECT SPF 30"/>
    <n v="2"/>
    <n v="9.827"/>
    <n v="19.654"/>
    <n v="0.19"/>
    <n v="1.86713"/>
    <n v="23.388259999999999"/>
    <n v="11.694129999999999"/>
  </r>
  <r>
    <x v="3"/>
    <n v="508"/>
    <m/>
    <s v="LAINO DEOD FIGUE"/>
    <n v="1"/>
    <n v="19.625"/>
    <n v="19.625"/>
    <n v="0.19"/>
    <n v="3.7287500000000002"/>
    <n v="23.353749999999998"/>
    <n v="23.353749999999998"/>
  </r>
  <r>
    <x v="3"/>
    <n v="2949"/>
    <m/>
    <s v="LAINO DEOD MINERAL AGRUMES"/>
    <n v="1"/>
    <n v="19.625"/>
    <n v="19.625"/>
    <n v="0.19"/>
    <n v="3.7287500000000002"/>
    <n v="23.353749999999998"/>
    <n v="23.353749999999998"/>
  </r>
  <r>
    <x v="3"/>
    <n v="1544"/>
    <m/>
    <s v="LAINO DEOD MINERAL THE VER"/>
    <n v="1"/>
    <n v="19.625"/>
    <n v="19.625"/>
    <n v="0.19"/>
    <n v="3.7287500000000002"/>
    <n v="23.353749999999998"/>
    <n v="23.353749999999998"/>
  </r>
  <r>
    <x v="3"/>
    <n v="6718"/>
    <m/>
    <s v="VITA C ORO 250 MG BTE 30"/>
    <n v="1"/>
    <n v="7"/>
    <n v="7"/>
    <n v="0.19"/>
    <n v="1.33"/>
    <n v="8.33"/>
    <n v="8.33"/>
  </r>
  <r>
    <x v="3"/>
    <n v="2221"/>
    <m/>
    <s v="COUPE A ONGLE ALTESSE GM"/>
    <n v="2"/>
    <n v="2.8"/>
    <n v="5.6"/>
    <n v="0.19"/>
    <n v="0.53199999999999992"/>
    <n v="6.6639999999999997"/>
    <n v="3.3319999999999999"/>
  </r>
  <r>
    <x v="3"/>
    <n v="2153"/>
    <m/>
    <s v="COUPE A ONGLE ALTESSE PM"/>
    <n v="1"/>
    <n v="1.681"/>
    <n v="1.681"/>
    <n v="0.19"/>
    <n v="0.31939000000000001"/>
    <n v="2.0003899999999999"/>
    <n v="2.0003899999999999"/>
  </r>
  <r>
    <x v="3"/>
    <n v="3964"/>
    <m/>
    <s v="NUK SUCET H DAYS T2 ORTH"/>
    <n v="1"/>
    <n v="6.92"/>
    <n v="6.92"/>
    <n v="0.19"/>
    <n v="1.3148"/>
    <n v="8.2347999999999999"/>
    <n v="8.2347999999999999"/>
  </r>
  <r>
    <x v="3"/>
    <n v="4041"/>
    <m/>
    <s v="NUK SUCET NIGNT DAY T2"/>
    <n v="1"/>
    <n v="7.92"/>
    <n v="7.92"/>
    <n v="0.19"/>
    <n v="1.5047999999999999"/>
    <n v="9.4247999999999994"/>
    <n v="9.4247999999999994"/>
  </r>
  <r>
    <x v="3"/>
    <n v="899"/>
    <m/>
    <s v="PILOSLOW CORPS"/>
    <n v="1"/>
    <n v="35.667000000000002"/>
    <n v="35.667000000000002"/>
    <n v="0.19"/>
    <n v="6.7767300000000006"/>
    <n v="42.443730000000002"/>
    <n v="42.443730000000002"/>
  </r>
  <r>
    <x v="3"/>
    <n v="6529"/>
    <m/>
    <s v="ALANIA SERUM CAPILLAIRE"/>
    <n v="1"/>
    <n v="22.8"/>
    <n v="22.8"/>
    <n v="0.19"/>
    <n v="4.3319999999999999"/>
    <n v="27.131999999999998"/>
    <n v="27.131999999999998"/>
  </r>
  <r>
    <x v="3"/>
    <n v="6754"/>
    <m/>
    <s v="APHTAVEX"/>
    <n v="1"/>
    <n v="5.1260000000000003"/>
    <n v="5.1260000000000003"/>
    <n v="0.19"/>
    <n v="0.97394000000000003"/>
    <n v="6.0999400000000001"/>
    <n v="6.0999400000000001"/>
  </r>
  <r>
    <x v="3"/>
    <s v="188 CH"/>
    <m/>
    <s v="PINCE A EPILER BLAN ET HB"/>
    <n v="2"/>
    <n v="2.5"/>
    <n v="5"/>
    <n v="0.19"/>
    <n v="0.47499999999999998"/>
    <n v="5.9499999999999993"/>
    <n v="2.9749999999999996"/>
  </r>
  <r>
    <x v="3"/>
    <n v="119"/>
    <m/>
    <s v="LAINO STICK LEVER CASSIS"/>
    <n v="2"/>
    <n v="8.3949999999999996"/>
    <n v="16.79"/>
    <n v="0.19"/>
    <n v="1.5950499999999999"/>
    <n v="19.980099999999997"/>
    <n v="9.9900499999999983"/>
  </r>
  <r>
    <x v="3"/>
    <n v="5410"/>
    <m/>
    <s v="LAINO STICK LEVRE CERISE"/>
    <n v="2"/>
    <n v="8.3949999999999996"/>
    <n v="16.79"/>
    <n v="0.19"/>
    <n v="1.5950499999999999"/>
    <n v="19.980099999999997"/>
    <n v="9.9900499999999983"/>
  </r>
  <r>
    <x v="3"/>
    <n v="2788"/>
    <m/>
    <s v="LAINO STICK LEVRE FRAISE"/>
    <n v="1"/>
    <n v="8.3949999999999996"/>
    <n v="8.3949999999999996"/>
    <n v="0.19"/>
    <n v="1.5950499999999999"/>
    <n v="9.9900499999999983"/>
    <n v="9.9900499999999983"/>
  </r>
  <r>
    <x v="3"/>
    <n v="3318"/>
    <m/>
    <s v="LAINO STICK LEVRE CIR D'ABEIL"/>
    <n v="1"/>
    <n v="7.9610000000000003"/>
    <n v="7.9610000000000003"/>
    <n v="0.19"/>
    <n v="1.5125900000000001"/>
    <n v="9.4735899999999997"/>
    <n v="9.4735899999999997"/>
  </r>
  <r>
    <x v="3"/>
    <n v="577"/>
    <m/>
    <s v="ECRINAL CILS GEL FORTIFIAN"/>
    <n v="1"/>
    <n v="38.319000000000003"/>
    <n v="38.319000000000003"/>
    <n v="0.19"/>
    <n v="7.2806100000000002"/>
    <n v="45.599609999999998"/>
    <n v="45.599609999999998"/>
  </r>
  <r>
    <x v="3"/>
    <n v="5290"/>
    <m/>
    <s v="ULTRASUN FACE ANTI PIG SPF"/>
    <n v="1"/>
    <n v="55.3"/>
    <n v="55.3"/>
    <n v="0.19"/>
    <n v="10.507"/>
    <n v="65.806999999999988"/>
    <n v="65.806999999999988"/>
  </r>
  <r>
    <x v="3"/>
    <n v="602"/>
    <m/>
    <s v="NIVEA CREME BOITE PM 30 ML"/>
    <n v="3"/>
    <n v="2.0350000000000001"/>
    <n v="6.1050000000000004"/>
    <n v="0.19"/>
    <n v="0.38665000000000005"/>
    <n v="7.2649499999999998"/>
    <n v="2.4216500000000001"/>
  </r>
  <r>
    <x v="3"/>
    <n v="575"/>
    <m/>
    <s v="AKILEINE PIEDS SECS"/>
    <n v="1"/>
    <n v="9.3559999999999999"/>
    <n v="9.3559999999999999"/>
    <n v="0.19"/>
    <n v="1.7776399999999999"/>
    <n v="11.13364"/>
    <n v="11.13364"/>
  </r>
  <r>
    <x v="3"/>
    <n v="573"/>
    <m/>
    <s v="AKILEINE GOMMAGE ANTI CALL"/>
    <n v="1"/>
    <n v="7.9550000000000001"/>
    <n v="7.9550000000000001"/>
    <n v="0.19"/>
    <n v="1.51145"/>
    <n v="9.46645"/>
    <n v="9.46645"/>
  </r>
  <r>
    <x v="3"/>
    <n v="5305"/>
    <m/>
    <s v="PHARMACERIS F SPF 50 + 01"/>
    <n v="1"/>
    <n v="31.8"/>
    <n v="31.8"/>
    <n v="0.19"/>
    <n v="6.0419999999999998"/>
    <n v="37.841999999999999"/>
    <n v="37.841999999999999"/>
  </r>
  <r>
    <x v="3"/>
    <n v="306"/>
    <m/>
    <s v="PHARMACERIS F SPF 50 + 02"/>
    <n v="1"/>
    <n v="31.8"/>
    <n v="31.8"/>
    <n v="0.19"/>
    <n v="6.0419999999999998"/>
    <n v="37.841999999999999"/>
    <n v="37.841999999999999"/>
  </r>
  <r>
    <x v="3"/>
    <n v="5401"/>
    <m/>
    <s v="DERMACEUTIC ADVANCED 150 ML"/>
    <n v="1"/>
    <n v="35"/>
    <n v="35"/>
    <n v="0.19"/>
    <n v="6.65"/>
    <n v="41.65"/>
    <n v="41.65"/>
  </r>
  <r>
    <x v="3"/>
    <n v="6160"/>
    <m/>
    <s v="CB3 MOUSSE NETTO P SECHES"/>
    <n v="1"/>
    <n v="27.219000000000001"/>
    <n v="27.219000000000001"/>
    <n v="0.19"/>
    <n v="5.1716100000000003"/>
    <n v="32.390610000000002"/>
    <n v="32.390610000000002"/>
  </r>
  <r>
    <x v="3"/>
    <n v="6161"/>
    <m/>
    <s v="CB3 MOUSSE NETTO P MIXTES G"/>
    <n v="1"/>
    <n v="27.219000000000001"/>
    <n v="27.219000000000001"/>
    <n v="0.19"/>
    <n v="5.1716100000000003"/>
    <n v="32.390610000000002"/>
    <n v="32.390610000000002"/>
  </r>
  <r>
    <x v="3"/>
    <n v="351"/>
    <m/>
    <s v="MOUSTICALM CREME"/>
    <n v="1"/>
    <n v="3.03"/>
    <n v="3.03"/>
    <n v="0.19"/>
    <n v="0.57569999999999999"/>
    <n v="3.6056999999999997"/>
    <n v="3.6056999999999997"/>
  </r>
  <r>
    <x v="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B6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9" showAll="0"/>
    <pivotField numFmtId="2" showAll="0"/>
    <pivotField showAll="0" defaultSubtota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me de PRIX H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C9" firstHeaderRow="0" firstDataRow="1" firstDataCol="1"/>
  <pivotFields count="11"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prix TTC TOT" fld="9" baseField="0" baseItem="0"/>
    <dataField name="Somme de PRIX HT" fld="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5" sqref="A4:A5"/>
      <pivotSelection pane="bottomRight" showHeader="1" axis="axisRow" activeRow="4" previousRow="4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RowHeight="15" x14ac:dyDescent="0.25"/>
  <cols>
    <col min="1" max="1" width="21" bestFit="1" customWidth="1"/>
    <col min="2" max="3" width="17.7109375" bestFit="1" customWidth="1"/>
  </cols>
  <sheetData>
    <row r="3" spans="1:2" x14ac:dyDescent="0.25">
      <c r="A3" s="11" t="s">
        <v>213</v>
      </c>
      <c r="B3" t="s">
        <v>215</v>
      </c>
    </row>
    <row r="4" spans="1:2" x14ac:dyDescent="0.25">
      <c r="A4" s="12">
        <v>20210649</v>
      </c>
      <c r="B4" s="13">
        <v>1426.1370000000009</v>
      </c>
    </row>
    <row r="5" spans="1:2" x14ac:dyDescent="0.25">
      <c r="A5" s="12">
        <v>20210655</v>
      </c>
      <c r="B5" s="13">
        <v>2231.3919999999989</v>
      </c>
    </row>
    <row r="6" spans="1:2" x14ac:dyDescent="0.25">
      <c r="A6" s="12" t="s">
        <v>214</v>
      </c>
      <c r="B6" s="13">
        <v>3657.5289999999995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5" sqref="B5"/>
    </sheetView>
  </sheetViews>
  <sheetFormatPr baseColWidth="10" defaultRowHeight="15" x14ac:dyDescent="0.25"/>
  <cols>
    <col min="1" max="1" width="21" bestFit="1" customWidth="1"/>
    <col min="2" max="2" width="22" customWidth="1"/>
    <col min="3" max="3" width="17.7109375" customWidth="1"/>
  </cols>
  <sheetData>
    <row r="3" spans="1:3" x14ac:dyDescent="0.25">
      <c r="A3" s="11" t="s">
        <v>213</v>
      </c>
      <c r="B3" t="s">
        <v>346</v>
      </c>
      <c r="C3" t="s">
        <v>215</v>
      </c>
    </row>
    <row r="4" spans="1:3" x14ac:dyDescent="0.25">
      <c r="A4" s="12">
        <v>20210649</v>
      </c>
      <c r="B4" s="13">
        <v>1685.2619000000011</v>
      </c>
      <c r="C4" s="13">
        <v>1426.1370000000009</v>
      </c>
    </row>
    <row r="5" spans="1:3" x14ac:dyDescent="0.25">
      <c r="A5" s="12">
        <v>20210655</v>
      </c>
      <c r="B5" s="13">
        <v>2643.7403999999992</v>
      </c>
      <c r="C5" s="13">
        <v>2231.3919999999989</v>
      </c>
    </row>
    <row r="6" spans="1:3" x14ac:dyDescent="0.25">
      <c r="A6" s="12">
        <v>20210656</v>
      </c>
      <c r="B6" s="13">
        <v>2195.9688800000004</v>
      </c>
      <c r="C6" s="13">
        <v>1845.3520000000001</v>
      </c>
    </row>
    <row r="7" spans="1:3" x14ac:dyDescent="0.25">
      <c r="A7" s="12">
        <v>20210657</v>
      </c>
      <c r="B7" s="13">
        <v>1295.5803699999997</v>
      </c>
      <c r="C7" s="13">
        <v>1088.7229999999997</v>
      </c>
    </row>
    <row r="8" spans="1:3" x14ac:dyDescent="0.25">
      <c r="A8" s="12" t="s">
        <v>345</v>
      </c>
      <c r="B8" s="13"/>
      <c r="C8" s="13"/>
    </row>
    <row r="9" spans="1:3" x14ac:dyDescent="0.25">
      <c r="A9" s="12" t="s">
        <v>214</v>
      </c>
      <c r="B9" s="13">
        <v>7820.5515500000001</v>
      </c>
      <c r="C9" s="13">
        <v>6591.6039999999994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67"/>
  <sheetViews>
    <sheetView tabSelected="1" topLeftCell="F1" zoomScaleNormal="100" workbookViewId="0">
      <selection activeCell="Q372" sqref="Q372"/>
    </sheetView>
  </sheetViews>
  <sheetFormatPr baseColWidth="10" defaultColWidth="9.140625" defaultRowHeight="15" x14ac:dyDescent="0.25"/>
  <cols>
    <col min="1" max="1" width="11.85546875" style="31" customWidth="1"/>
    <col min="2" max="2" width="24.42578125" style="2" customWidth="1"/>
    <col min="3" max="3" width="14.28515625" style="2" customWidth="1"/>
    <col min="4" max="5" width="12.140625" style="2" customWidth="1"/>
    <col min="6" max="6" width="36.5703125" style="2" customWidth="1"/>
    <col min="7" max="7" width="16.28515625" style="2" customWidth="1"/>
    <col min="8" max="8" width="15.42578125" style="2" customWidth="1"/>
    <col min="9" max="9" width="15.42578125" style="4" customWidth="1"/>
    <col min="10" max="10" width="15.42578125" style="3" customWidth="1"/>
    <col min="11" max="11" width="15.42578125" style="5" customWidth="1"/>
    <col min="12" max="12" width="15.28515625" style="4" customWidth="1"/>
    <col min="13" max="13" width="13.7109375" style="8" customWidth="1"/>
    <col min="14" max="14" width="14.85546875" customWidth="1"/>
  </cols>
  <sheetData>
    <row r="1" spans="1:16" x14ac:dyDescent="0.25">
      <c r="A1" s="31" t="s">
        <v>5</v>
      </c>
      <c r="B1" s="2" t="s">
        <v>4</v>
      </c>
      <c r="C1" s="2" t="s">
        <v>73</v>
      </c>
      <c r="D1" s="2" t="s">
        <v>0</v>
      </c>
      <c r="E1" s="2" t="s">
        <v>6</v>
      </c>
      <c r="F1" s="2" t="s">
        <v>1</v>
      </c>
      <c r="G1" s="2" t="s">
        <v>2</v>
      </c>
      <c r="H1" s="2" t="s">
        <v>117</v>
      </c>
      <c r="I1" s="4" t="s">
        <v>118</v>
      </c>
      <c r="J1" s="3" t="s">
        <v>3</v>
      </c>
      <c r="K1" s="5" t="s">
        <v>61</v>
      </c>
      <c r="L1" s="4" t="s">
        <v>344</v>
      </c>
      <c r="M1" s="6" t="s">
        <v>120</v>
      </c>
      <c r="N1" t="s">
        <v>343</v>
      </c>
      <c r="O1" t="s">
        <v>416</v>
      </c>
    </row>
    <row r="2" spans="1:16" hidden="1" x14ac:dyDescent="0.25">
      <c r="A2" s="31">
        <v>44246</v>
      </c>
      <c r="B2" s="2" t="s">
        <v>119</v>
      </c>
      <c r="C2" s="9">
        <v>20210649</v>
      </c>
      <c r="D2" s="2">
        <v>3817</v>
      </c>
      <c r="E2" s="2" t="s">
        <v>19</v>
      </c>
      <c r="F2" s="2" t="s">
        <v>20</v>
      </c>
      <c r="G2" s="2">
        <v>1</v>
      </c>
      <c r="H2" s="2">
        <v>18.486999999999998</v>
      </c>
      <c r="I2" s="4">
        <f>H2*G2</f>
        <v>18.486999999999998</v>
      </c>
      <c r="J2" s="3">
        <v>0.19</v>
      </c>
      <c r="K2" s="5">
        <f>+H2*J2</f>
        <v>3.5125299999999999</v>
      </c>
      <c r="L2" s="7">
        <f>+I2*(1+J2)</f>
        <v>21.999529999999996</v>
      </c>
      <c r="M2" s="8">
        <f>H2*(1+J2)</f>
        <v>21.999529999999996</v>
      </c>
      <c r="N2">
        <f>+M2*(1+0.35)</f>
        <v>29.699365499999999</v>
      </c>
      <c r="O2">
        <v>29.7</v>
      </c>
      <c r="P2" t="s">
        <v>347</v>
      </c>
    </row>
    <row r="3" spans="1:16" hidden="1" x14ac:dyDescent="0.25">
      <c r="A3" s="31">
        <v>44246</v>
      </c>
      <c r="B3" s="2" t="s">
        <v>119</v>
      </c>
      <c r="C3" s="9">
        <v>20210649</v>
      </c>
      <c r="D3" s="2">
        <v>5853</v>
      </c>
      <c r="E3" s="2" t="s">
        <v>19</v>
      </c>
      <c r="F3" s="2" t="s">
        <v>21</v>
      </c>
      <c r="G3" s="2">
        <v>1</v>
      </c>
      <c r="H3" s="2">
        <v>13.89</v>
      </c>
      <c r="I3" s="4">
        <f t="shared" ref="I3:I66" si="0">H3*G3</f>
        <v>13.89</v>
      </c>
      <c r="J3" s="3">
        <v>0.19</v>
      </c>
      <c r="K3" s="5">
        <f t="shared" ref="K3:K66" si="1">+H3*J3</f>
        <v>2.6391</v>
      </c>
      <c r="L3" s="7">
        <f t="shared" ref="L3:L66" si="2">+I3*(1+J3)</f>
        <v>16.5291</v>
      </c>
      <c r="M3" s="8">
        <f t="shared" ref="M3:M66" si="3">H3*(1+J3)</f>
        <v>16.5291</v>
      </c>
      <c r="N3">
        <f t="shared" ref="N3:N66" si="4">+M3*(1+0.35)</f>
        <v>22.314285000000002</v>
      </c>
      <c r="O3">
        <v>22.4</v>
      </c>
      <c r="P3" t="s">
        <v>347</v>
      </c>
    </row>
    <row r="4" spans="1:16" hidden="1" x14ac:dyDescent="0.25">
      <c r="A4" s="31">
        <v>44246</v>
      </c>
      <c r="B4" s="2" t="s">
        <v>119</v>
      </c>
      <c r="C4" s="9">
        <v>20210649</v>
      </c>
      <c r="D4" s="2">
        <v>3725</v>
      </c>
      <c r="E4" s="2" t="s">
        <v>19</v>
      </c>
      <c r="F4" s="2" t="s">
        <v>22</v>
      </c>
      <c r="G4" s="2">
        <v>1</v>
      </c>
      <c r="H4" s="2">
        <v>9.4540000000000006</v>
      </c>
      <c r="I4" s="4">
        <f t="shared" si="0"/>
        <v>9.4540000000000006</v>
      </c>
      <c r="J4" s="3">
        <v>0.19</v>
      </c>
      <c r="K4" s="5">
        <f t="shared" si="1"/>
        <v>1.7962600000000002</v>
      </c>
      <c r="L4" s="7">
        <f t="shared" si="2"/>
        <v>11.250260000000001</v>
      </c>
      <c r="M4" s="8">
        <f t="shared" si="3"/>
        <v>11.250260000000001</v>
      </c>
      <c r="N4">
        <f t="shared" si="4"/>
        <v>15.187851000000002</v>
      </c>
      <c r="O4">
        <v>15.2</v>
      </c>
      <c r="P4" t="s">
        <v>347</v>
      </c>
    </row>
    <row r="5" spans="1:16" hidden="1" x14ac:dyDescent="0.25">
      <c r="A5" s="31">
        <v>44246</v>
      </c>
      <c r="B5" s="2" t="s">
        <v>119</v>
      </c>
      <c r="C5" s="9">
        <v>20210649</v>
      </c>
      <c r="D5" s="2">
        <v>2535</v>
      </c>
      <c r="F5" s="2" t="s">
        <v>23</v>
      </c>
      <c r="G5" s="2">
        <v>1</v>
      </c>
      <c r="H5" s="2">
        <v>11.204000000000001</v>
      </c>
      <c r="I5" s="4">
        <f t="shared" si="0"/>
        <v>11.204000000000001</v>
      </c>
      <c r="J5" s="3">
        <v>0.19</v>
      </c>
      <c r="K5" s="5">
        <f t="shared" si="1"/>
        <v>2.1287600000000002</v>
      </c>
      <c r="L5" s="7">
        <f t="shared" si="2"/>
        <v>13.33276</v>
      </c>
      <c r="M5" s="8">
        <f t="shared" si="3"/>
        <v>13.33276</v>
      </c>
      <c r="N5">
        <f t="shared" si="4"/>
        <v>17.999226</v>
      </c>
      <c r="O5">
        <v>17.899999999999999</v>
      </c>
      <c r="P5" t="s">
        <v>347</v>
      </c>
    </row>
    <row r="6" spans="1:16" hidden="1" x14ac:dyDescent="0.25">
      <c r="A6" s="31">
        <v>44246</v>
      </c>
      <c r="B6" s="2" t="s">
        <v>119</v>
      </c>
      <c r="C6" s="9">
        <v>20210649</v>
      </c>
      <c r="D6" s="2">
        <v>4439</v>
      </c>
      <c r="E6" s="2" t="s">
        <v>352</v>
      </c>
      <c r="F6" s="2" t="s">
        <v>24</v>
      </c>
      <c r="G6" s="2">
        <v>1</v>
      </c>
      <c r="H6" s="2">
        <v>12.269</v>
      </c>
      <c r="I6" s="4">
        <f t="shared" si="0"/>
        <v>12.269</v>
      </c>
      <c r="J6" s="3">
        <v>0.19</v>
      </c>
      <c r="K6" s="5">
        <f t="shared" si="1"/>
        <v>2.3311100000000002</v>
      </c>
      <c r="L6" s="7">
        <f t="shared" si="2"/>
        <v>14.600109999999999</v>
      </c>
      <c r="M6" s="8">
        <f t="shared" si="3"/>
        <v>14.600109999999999</v>
      </c>
      <c r="N6">
        <f t="shared" si="4"/>
        <v>19.710148499999999</v>
      </c>
      <c r="O6">
        <v>19.7</v>
      </c>
      <c r="P6" t="s">
        <v>347</v>
      </c>
    </row>
    <row r="7" spans="1:16" hidden="1" x14ac:dyDescent="0.25">
      <c r="A7" s="31">
        <v>44246</v>
      </c>
      <c r="B7" s="2" t="s">
        <v>119</v>
      </c>
      <c r="C7" s="9">
        <v>20210649</v>
      </c>
      <c r="D7" s="2">
        <v>5945</v>
      </c>
      <c r="E7" s="2" t="s">
        <v>351</v>
      </c>
      <c r="F7" s="2" t="s">
        <v>25</v>
      </c>
      <c r="G7" s="2">
        <v>1</v>
      </c>
      <c r="H7" s="2">
        <v>8.9960000000000004</v>
      </c>
      <c r="I7" s="4">
        <f t="shared" si="0"/>
        <v>8.9960000000000004</v>
      </c>
      <c r="J7" s="10">
        <v>0</v>
      </c>
      <c r="K7" s="5">
        <f t="shared" si="1"/>
        <v>0</v>
      </c>
      <c r="L7" s="7">
        <f t="shared" si="2"/>
        <v>8.9960000000000004</v>
      </c>
      <c r="M7" s="8">
        <f t="shared" si="3"/>
        <v>8.9960000000000004</v>
      </c>
      <c r="N7">
        <f t="shared" si="4"/>
        <v>12.144600000000001</v>
      </c>
      <c r="O7">
        <v>12.2</v>
      </c>
      <c r="P7" t="s">
        <v>347</v>
      </c>
    </row>
    <row r="8" spans="1:16" hidden="1" x14ac:dyDescent="0.25">
      <c r="A8" s="31">
        <v>44246</v>
      </c>
      <c r="B8" s="2" t="s">
        <v>119</v>
      </c>
      <c r="C8" s="9">
        <v>20210649</v>
      </c>
      <c r="D8" s="2">
        <v>4014</v>
      </c>
      <c r="F8" s="2" t="s">
        <v>26</v>
      </c>
      <c r="G8" s="2">
        <v>1</v>
      </c>
      <c r="H8" s="2">
        <v>3.802</v>
      </c>
      <c r="I8" s="4">
        <f t="shared" si="0"/>
        <v>3.802</v>
      </c>
      <c r="J8" s="3">
        <v>0.19</v>
      </c>
      <c r="K8" s="5">
        <f t="shared" si="1"/>
        <v>0.72238000000000002</v>
      </c>
      <c r="L8" s="7">
        <f t="shared" si="2"/>
        <v>4.5243799999999998</v>
      </c>
      <c r="M8" s="8">
        <f t="shared" si="3"/>
        <v>4.5243799999999998</v>
      </c>
      <c r="N8">
        <f t="shared" si="4"/>
        <v>6.1079129999999999</v>
      </c>
      <c r="O8">
        <v>6.5</v>
      </c>
      <c r="P8" t="s">
        <v>347</v>
      </c>
    </row>
    <row r="9" spans="1:16" hidden="1" x14ac:dyDescent="0.25">
      <c r="A9" s="31">
        <v>44246</v>
      </c>
      <c r="B9" s="2" t="s">
        <v>119</v>
      </c>
      <c r="C9" s="9">
        <v>20210649</v>
      </c>
      <c r="D9" s="2">
        <v>6205</v>
      </c>
      <c r="E9" s="2" t="s">
        <v>353</v>
      </c>
      <c r="F9" s="2" t="s">
        <v>27</v>
      </c>
      <c r="G9" s="2">
        <v>1</v>
      </c>
      <c r="H9" s="2">
        <v>3.802</v>
      </c>
      <c r="I9" s="4">
        <f t="shared" si="0"/>
        <v>3.802</v>
      </c>
      <c r="J9" s="3">
        <v>0.19</v>
      </c>
      <c r="K9" s="5">
        <f t="shared" si="1"/>
        <v>0.72238000000000002</v>
      </c>
      <c r="L9" s="7">
        <f t="shared" si="2"/>
        <v>4.5243799999999998</v>
      </c>
      <c r="M9" s="8">
        <f t="shared" si="3"/>
        <v>4.5243799999999998</v>
      </c>
      <c r="N9">
        <f t="shared" si="4"/>
        <v>6.1079129999999999</v>
      </c>
      <c r="O9">
        <v>6.1</v>
      </c>
      <c r="P9" t="s">
        <v>347</v>
      </c>
    </row>
    <row r="10" spans="1:16" hidden="1" x14ac:dyDescent="0.25">
      <c r="A10" s="31">
        <v>44246</v>
      </c>
      <c r="B10" s="2" t="s">
        <v>119</v>
      </c>
      <c r="C10" s="9">
        <v>20210649</v>
      </c>
      <c r="D10" s="2">
        <v>6204</v>
      </c>
      <c r="E10" s="2" t="s">
        <v>353</v>
      </c>
      <c r="F10" s="2" t="s">
        <v>28</v>
      </c>
      <c r="G10" s="2">
        <v>1</v>
      </c>
      <c r="H10" s="2">
        <v>3.802</v>
      </c>
      <c r="I10" s="4">
        <f t="shared" si="0"/>
        <v>3.802</v>
      </c>
      <c r="J10" s="3">
        <v>0.19</v>
      </c>
      <c r="K10" s="5">
        <f t="shared" si="1"/>
        <v>0.72238000000000002</v>
      </c>
      <c r="L10" s="7">
        <f t="shared" si="2"/>
        <v>4.5243799999999998</v>
      </c>
      <c r="M10" s="8">
        <f t="shared" si="3"/>
        <v>4.5243799999999998</v>
      </c>
      <c r="N10">
        <f t="shared" si="4"/>
        <v>6.1079129999999999</v>
      </c>
      <c r="O10">
        <v>6.1</v>
      </c>
      <c r="P10" t="s">
        <v>347</v>
      </c>
    </row>
    <row r="11" spans="1:16" hidden="1" x14ac:dyDescent="0.25">
      <c r="A11" s="31">
        <v>44246</v>
      </c>
      <c r="B11" s="2" t="s">
        <v>119</v>
      </c>
      <c r="C11" s="9">
        <v>20210649</v>
      </c>
      <c r="D11" s="2">
        <v>6206</v>
      </c>
      <c r="E11" s="2" t="s">
        <v>353</v>
      </c>
      <c r="F11" s="2" t="s">
        <v>29</v>
      </c>
      <c r="G11" s="2">
        <v>1</v>
      </c>
      <c r="H11" s="2">
        <v>3.802</v>
      </c>
      <c r="I11" s="4">
        <f t="shared" si="0"/>
        <v>3.802</v>
      </c>
      <c r="J11" s="3">
        <v>0.19</v>
      </c>
      <c r="K11" s="5">
        <f t="shared" si="1"/>
        <v>0.72238000000000002</v>
      </c>
      <c r="L11" s="7">
        <f t="shared" si="2"/>
        <v>4.5243799999999998</v>
      </c>
      <c r="M11" s="8">
        <f t="shared" si="3"/>
        <v>4.5243799999999998</v>
      </c>
      <c r="N11">
        <f t="shared" si="4"/>
        <v>6.1079129999999999</v>
      </c>
      <c r="O11">
        <v>6.1</v>
      </c>
      <c r="P11" t="s">
        <v>347</v>
      </c>
    </row>
    <row r="12" spans="1:16" hidden="1" x14ac:dyDescent="0.25">
      <c r="A12" s="31">
        <v>44246</v>
      </c>
      <c r="B12" s="2" t="s">
        <v>119</v>
      </c>
      <c r="C12" s="9">
        <v>20210649</v>
      </c>
      <c r="D12" s="2">
        <v>3659</v>
      </c>
      <c r="E12" s="2" t="s">
        <v>351</v>
      </c>
      <c r="F12" s="2" t="s">
        <v>30</v>
      </c>
      <c r="G12" s="2">
        <v>1</v>
      </c>
      <c r="H12" s="2">
        <v>7.2270000000000003</v>
      </c>
      <c r="I12" s="4">
        <f t="shared" si="0"/>
        <v>7.2270000000000003</v>
      </c>
      <c r="J12" s="3">
        <v>0.19</v>
      </c>
      <c r="K12" s="5">
        <f t="shared" si="1"/>
        <v>1.3731300000000002</v>
      </c>
      <c r="L12" s="7">
        <f t="shared" si="2"/>
        <v>8.6001300000000001</v>
      </c>
      <c r="M12" s="8">
        <f t="shared" si="3"/>
        <v>8.6001300000000001</v>
      </c>
      <c r="N12">
        <f t="shared" si="4"/>
        <v>11.6101755</v>
      </c>
      <c r="O12">
        <v>11.61</v>
      </c>
      <c r="P12" t="s">
        <v>347</v>
      </c>
    </row>
    <row r="13" spans="1:16" hidden="1" x14ac:dyDescent="0.25">
      <c r="A13" s="31">
        <v>44246</v>
      </c>
      <c r="B13" s="2" t="s">
        <v>119</v>
      </c>
      <c r="C13" s="9">
        <v>20210649</v>
      </c>
      <c r="D13" s="2">
        <v>3926</v>
      </c>
      <c r="F13" s="2" t="s">
        <v>31</v>
      </c>
      <c r="G13" s="2">
        <v>1</v>
      </c>
      <c r="H13" s="2">
        <v>15.324999999999999</v>
      </c>
      <c r="I13" s="4">
        <f t="shared" si="0"/>
        <v>15.324999999999999</v>
      </c>
      <c r="J13" s="3">
        <v>0.19</v>
      </c>
      <c r="K13" s="5">
        <f t="shared" si="1"/>
        <v>2.9117500000000001</v>
      </c>
      <c r="L13" s="7">
        <f t="shared" si="2"/>
        <v>18.236749999999997</v>
      </c>
      <c r="M13" s="8">
        <f t="shared" si="3"/>
        <v>18.236749999999997</v>
      </c>
      <c r="N13">
        <f t="shared" si="4"/>
        <v>24.619612499999999</v>
      </c>
      <c r="O13">
        <v>24.62</v>
      </c>
      <c r="P13" t="s">
        <v>347</v>
      </c>
    </row>
    <row r="14" spans="1:16" hidden="1" x14ac:dyDescent="0.25">
      <c r="A14" s="31">
        <v>44246</v>
      </c>
      <c r="B14" s="2" t="s">
        <v>119</v>
      </c>
      <c r="C14" s="9">
        <v>20210649</v>
      </c>
      <c r="D14" s="2">
        <v>3254</v>
      </c>
      <c r="E14" s="2" t="s">
        <v>352</v>
      </c>
      <c r="F14" s="2" t="s">
        <v>32</v>
      </c>
      <c r="G14" s="2">
        <v>1</v>
      </c>
      <c r="H14" s="2">
        <v>12.829000000000001</v>
      </c>
      <c r="I14" s="4">
        <f t="shared" si="0"/>
        <v>12.829000000000001</v>
      </c>
      <c r="J14" s="3">
        <v>0.19</v>
      </c>
      <c r="K14" s="5">
        <f t="shared" si="1"/>
        <v>2.4375100000000001</v>
      </c>
      <c r="L14" s="7">
        <f t="shared" si="2"/>
        <v>15.26651</v>
      </c>
      <c r="M14" s="8">
        <f t="shared" si="3"/>
        <v>15.26651</v>
      </c>
      <c r="N14">
        <f t="shared" si="4"/>
        <v>20.609788500000001</v>
      </c>
      <c r="O14">
        <v>20.6</v>
      </c>
      <c r="P14" t="s">
        <v>347</v>
      </c>
    </row>
    <row r="15" spans="1:16" hidden="1" x14ac:dyDescent="0.25">
      <c r="A15" s="31">
        <v>44246</v>
      </c>
      <c r="B15" s="2" t="s">
        <v>119</v>
      </c>
      <c r="C15" s="9">
        <v>20210649</v>
      </c>
      <c r="D15" s="2">
        <v>6581</v>
      </c>
      <c r="F15" s="2" t="s">
        <v>33</v>
      </c>
      <c r="G15" s="2">
        <v>1</v>
      </c>
      <c r="H15" s="2">
        <v>7.7859999999999996</v>
      </c>
      <c r="I15" s="4">
        <f t="shared" si="0"/>
        <v>7.7859999999999996</v>
      </c>
      <c r="J15" s="3">
        <v>0.19</v>
      </c>
      <c r="K15" s="5">
        <f t="shared" si="1"/>
        <v>1.4793399999999999</v>
      </c>
      <c r="L15" s="7">
        <f t="shared" si="2"/>
        <v>9.2653399999999984</v>
      </c>
      <c r="M15" s="8">
        <f t="shared" si="3"/>
        <v>9.2653399999999984</v>
      </c>
      <c r="N15">
        <f t="shared" si="4"/>
        <v>12.508208999999999</v>
      </c>
      <c r="O15">
        <v>12.6</v>
      </c>
      <c r="P15" t="s">
        <v>347</v>
      </c>
    </row>
    <row r="16" spans="1:16" hidden="1" x14ac:dyDescent="0.25">
      <c r="A16" s="31">
        <v>44246</v>
      </c>
      <c r="B16" s="2" t="s">
        <v>119</v>
      </c>
      <c r="C16" s="9">
        <v>20210649</v>
      </c>
      <c r="D16" s="2">
        <v>3834</v>
      </c>
      <c r="E16" s="2" t="s">
        <v>352</v>
      </c>
      <c r="F16" s="2" t="s">
        <v>34</v>
      </c>
      <c r="G16" s="2">
        <v>1</v>
      </c>
      <c r="H16" s="2">
        <v>11.141999999999999</v>
      </c>
      <c r="I16" s="4">
        <f t="shared" si="0"/>
        <v>11.141999999999999</v>
      </c>
      <c r="J16" s="3">
        <v>0.19</v>
      </c>
      <c r="K16" s="5">
        <f t="shared" si="1"/>
        <v>2.1169799999999999</v>
      </c>
      <c r="L16" s="7">
        <f t="shared" si="2"/>
        <v>13.258979999999999</v>
      </c>
      <c r="M16" s="8">
        <f t="shared" si="3"/>
        <v>13.258979999999999</v>
      </c>
      <c r="N16">
        <f t="shared" si="4"/>
        <v>17.899623000000002</v>
      </c>
      <c r="O16">
        <v>17.899999999999999</v>
      </c>
      <c r="P16" t="s">
        <v>347</v>
      </c>
    </row>
    <row r="17" spans="1:16" hidden="1" x14ac:dyDescent="0.25">
      <c r="A17" s="31">
        <v>44246</v>
      </c>
      <c r="B17" s="2" t="s">
        <v>119</v>
      </c>
      <c r="C17" s="9">
        <v>20210649</v>
      </c>
      <c r="D17" s="2">
        <v>4108</v>
      </c>
      <c r="F17" s="2" t="s">
        <v>35</v>
      </c>
      <c r="G17" s="2">
        <v>1</v>
      </c>
      <c r="H17" s="2">
        <v>13.39</v>
      </c>
      <c r="I17" s="4">
        <f t="shared" si="0"/>
        <v>13.39</v>
      </c>
      <c r="J17" s="3">
        <v>0.19</v>
      </c>
      <c r="K17" s="5">
        <f t="shared" si="1"/>
        <v>2.5441000000000003</v>
      </c>
      <c r="L17" s="7">
        <f t="shared" si="2"/>
        <v>15.934100000000001</v>
      </c>
      <c r="M17" s="8">
        <f t="shared" si="3"/>
        <v>15.934100000000001</v>
      </c>
      <c r="N17">
        <f t="shared" si="4"/>
        <v>21.511035000000003</v>
      </c>
      <c r="O17">
        <v>21.6</v>
      </c>
      <c r="P17" t="s">
        <v>347</v>
      </c>
    </row>
    <row r="18" spans="1:16" hidden="1" x14ac:dyDescent="0.25">
      <c r="A18" s="31">
        <v>44246</v>
      </c>
      <c r="B18" s="2" t="s">
        <v>119</v>
      </c>
      <c r="C18" s="9">
        <v>20210649</v>
      </c>
      <c r="D18" s="2">
        <v>6148</v>
      </c>
      <c r="E18" s="2" t="s">
        <v>352</v>
      </c>
      <c r="F18" s="2" t="s">
        <v>36</v>
      </c>
      <c r="G18" s="2">
        <v>1</v>
      </c>
      <c r="H18" s="2">
        <v>7.2270000000000003</v>
      </c>
      <c r="I18" s="4">
        <f t="shared" si="0"/>
        <v>7.2270000000000003</v>
      </c>
      <c r="J18" s="3">
        <v>0.19</v>
      </c>
      <c r="K18" s="5">
        <f t="shared" si="1"/>
        <v>1.3731300000000002</v>
      </c>
      <c r="L18" s="7">
        <f t="shared" si="2"/>
        <v>8.6001300000000001</v>
      </c>
      <c r="M18" s="8">
        <f t="shared" si="3"/>
        <v>8.6001300000000001</v>
      </c>
      <c r="N18">
        <f t="shared" si="4"/>
        <v>11.6101755</v>
      </c>
      <c r="O18">
        <v>11.61</v>
      </c>
      <c r="P18" t="s">
        <v>347</v>
      </c>
    </row>
    <row r="19" spans="1:16" hidden="1" x14ac:dyDescent="0.25">
      <c r="A19" s="31">
        <v>44246</v>
      </c>
      <c r="B19" s="2" t="s">
        <v>119</v>
      </c>
      <c r="C19" s="9">
        <v>20210649</v>
      </c>
      <c r="D19" s="2">
        <v>3270</v>
      </c>
      <c r="E19" s="2" t="s">
        <v>352</v>
      </c>
      <c r="F19" s="2" t="s">
        <v>37</v>
      </c>
      <c r="G19" s="2">
        <v>1</v>
      </c>
      <c r="H19" s="2">
        <v>12.268000000000001</v>
      </c>
      <c r="I19" s="4">
        <f t="shared" si="0"/>
        <v>12.268000000000001</v>
      </c>
      <c r="J19" s="3">
        <v>0.19</v>
      </c>
      <c r="K19" s="5">
        <f t="shared" si="1"/>
        <v>2.3309200000000003</v>
      </c>
      <c r="L19" s="7">
        <f t="shared" si="2"/>
        <v>14.59892</v>
      </c>
      <c r="M19" s="8">
        <f t="shared" si="3"/>
        <v>14.59892</v>
      </c>
      <c r="N19">
        <f t="shared" si="4"/>
        <v>19.708542000000001</v>
      </c>
      <c r="O19">
        <v>19.7</v>
      </c>
      <c r="P19" t="s">
        <v>347</v>
      </c>
    </row>
    <row r="20" spans="1:16" hidden="1" x14ac:dyDescent="0.25">
      <c r="A20" s="31">
        <v>44246</v>
      </c>
      <c r="B20" s="2" t="s">
        <v>119</v>
      </c>
      <c r="C20" s="9">
        <v>20210649</v>
      </c>
      <c r="D20" s="2">
        <v>3255</v>
      </c>
      <c r="F20" s="2" t="s">
        <v>38</v>
      </c>
      <c r="G20" s="2">
        <v>1</v>
      </c>
      <c r="H20" s="2">
        <v>16.751000000000001</v>
      </c>
      <c r="I20" s="4">
        <f t="shared" si="0"/>
        <v>16.751000000000001</v>
      </c>
      <c r="J20" s="3">
        <v>0.19</v>
      </c>
      <c r="K20" s="5">
        <f t="shared" si="1"/>
        <v>3.1826900000000005</v>
      </c>
      <c r="L20" s="7">
        <f t="shared" si="2"/>
        <v>19.933690000000002</v>
      </c>
      <c r="M20" s="8">
        <f t="shared" si="3"/>
        <v>19.933690000000002</v>
      </c>
      <c r="N20">
        <f t="shared" si="4"/>
        <v>26.910481500000003</v>
      </c>
      <c r="O20">
        <v>26.9</v>
      </c>
      <c r="P20" t="s">
        <v>347</v>
      </c>
    </row>
    <row r="21" spans="1:16" hidden="1" x14ac:dyDescent="0.25">
      <c r="A21" s="31">
        <v>44246</v>
      </c>
      <c r="B21" s="2" t="s">
        <v>119</v>
      </c>
      <c r="C21" s="9">
        <v>20210649</v>
      </c>
      <c r="D21" s="2">
        <v>1871</v>
      </c>
      <c r="F21" s="2" t="s">
        <v>39</v>
      </c>
      <c r="G21" s="2">
        <v>1</v>
      </c>
      <c r="H21" s="2">
        <v>11.148</v>
      </c>
      <c r="I21" s="4">
        <f t="shared" si="0"/>
        <v>11.148</v>
      </c>
      <c r="J21" s="3">
        <v>0.19</v>
      </c>
      <c r="K21" s="5">
        <f t="shared" si="1"/>
        <v>2.1181199999999998</v>
      </c>
      <c r="L21" s="7">
        <f t="shared" si="2"/>
        <v>13.266119999999999</v>
      </c>
      <c r="M21" s="8">
        <f t="shared" si="3"/>
        <v>13.266119999999999</v>
      </c>
      <c r="N21">
        <f t="shared" si="4"/>
        <v>17.909261999999998</v>
      </c>
      <c r="O21">
        <v>17.899999999999999</v>
      </c>
      <c r="P21" t="s">
        <v>347</v>
      </c>
    </row>
    <row r="22" spans="1:16" hidden="1" x14ac:dyDescent="0.25">
      <c r="A22" s="31">
        <v>44246</v>
      </c>
      <c r="B22" s="2" t="s">
        <v>119</v>
      </c>
      <c r="C22" s="9">
        <v>20210649</v>
      </c>
      <c r="D22" s="2">
        <v>3320</v>
      </c>
      <c r="F22" s="2" t="s">
        <v>40</v>
      </c>
      <c r="G22" s="2">
        <v>1</v>
      </c>
      <c r="H22" s="2">
        <v>11.148</v>
      </c>
      <c r="I22" s="4">
        <f t="shared" si="0"/>
        <v>11.148</v>
      </c>
      <c r="J22" s="3">
        <v>0.19</v>
      </c>
      <c r="K22" s="5">
        <f t="shared" si="1"/>
        <v>2.1181199999999998</v>
      </c>
      <c r="L22" s="7">
        <f t="shared" si="2"/>
        <v>13.266119999999999</v>
      </c>
      <c r="M22" s="8">
        <f t="shared" si="3"/>
        <v>13.266119999999999</v>
      </c>
      <c r="N22">
        <f t="shared" si="4"/>
        <v>17.909261999999998</v>
      </c>
      <c r="O22">
        <v>17.899999999999999</v>
      </c>
      <c r="P22" t="s">
        <v>347</v>
      </c>
    </row>
    <row r="23" spans="1:16" hidden="1" x14ac:dyDescent="0.25">
      <c r="A23" s="31">
        <v>44246</v>
      </c>
      <c r="B23" s="2" t="s">
        <v>119</v>
      </c>
      <c r="C23" s="9">
        <v>20210649</v>
      </c>
      <c r="D23" s="2">
        <v>5871</v>
      </c>
      <c r="F23" s="2" t="s">
        <v>41</v>
      </c>
      <c r="G23" s="2">
        <v>1</v>
      </c>
      <c r="H23" s="2">
        <v>11.709</v>
      </c>
      <c r="I23" s="4">
        <f t="shared" si="0"/>
        <v>11.709</v>
      </c>
      <c r="J23" s="3">
        <v>0.19</v>
      </c>
      <c r="K23" s="5">
        <f t="shared" si="1"/>
        <v>2.22471</v>
      </c>
      <c r="L23" s="7">
        <f t="shared" si="2"/>
        <v>13.93371</v>
      </c>
      <c r="M23" s="8">
        <f t="shared" si="3"/>
        <v>13.93371</v>
      </c>
      <c r="N23">
        <f t="shared" si="4"/>
        <v>18.810508500000001</v>
      </c>
      <c r="O23">
        <v>18.899999999999999</v>
      </c>
      <c r="P23" t="s">
        <v>347</v>
      </c>
    </row>
    <row r="24" spans="1:16" hidden="1" x14ac:dyDescent="0.25">
      <c r="A24" s="31">
        <v>44246</v>
      </c>
      <c r="B24" s="2" t="s">
        <v>119</v>
      </c>
      <c r="C24" s="9">
        <v>20210649</v>
      </c>
      <c r="D24" s="2">
        <v>3258</v>
      </c>
      <c r="F24" s="2" t="s">
        <v>42</v>
      </c>
      <c r="G24" s="2">
        <v>2</v>
      </c>
      <c r="H24" s="2">
        <v>3.3050000000000002</v>
      </c>
      <c r="I24" s="4">
        <f t="shared" si="0"/>
        <v>6.61</v>
      </c>
      <c r="J24" s="3">
        <v>0.19</v>
      </c>
      <c r="K24" s="5">
        <f t="shared" si="1"/>
        <v>0.62795000000000001</v>
      </c>
      <c r="L24" s="7">
        <f t="shared" si="2"/>
        <v>7.8658999999999999</v>
      </c>
      <c r="M24" s="8">
        <f t="shared" si="3"/>
        <v>3.9329499999999999</v>
      </c>
      <c r="N24">
        <f t="shared" si="4"/>
        <v>5.3094825000000005</v>
      </c>
      <c r="O24">
        <v>5.4</v>
      </c>
      <c r="P24" t="s">
        <v>347</v>
      </c>
    </row>
    <row r="25" spans="1:16" hidden="1" x14ac:dyDescent="0.25">
      <c r="A25" s="31">
        <v>44246</v>
      </c>
      <c r="B25" s="2" t="s">
        <v>119</v>
      </c>
      <c r="C25" s="9">
        <v>20210649</v>
      </c>
      <c r="D25" s="2">
        <v>5203</v>
      </c>
      <c r="F25" s="2" t="s">
        <v>43</v>
      </c>
      <c r="G25" s="2">
        <v>3</v>
      </c>
      <c r="H25" s="2">
        <v>3.3050000000000002</v>
      </c>
      <c r="I25" s="4">
        <f t="shared" si="0"/>
        <v>9.9150000000000009</v>
      </c>
      <c r="J25" s="3">
        <v>0.19</v>
      </c>
      <c r="K25" s="5">
        <f t="shared" si="1"/>
        <v>0.62795000000000001</v>
      </c>
      <c r="L25" s="7">
        <f t="shared" si="2"/>
        <v>11.79885</v>
      </c>
      <c r="M25" s="8">
        <f t="shared" si="3"/>
        <v>3.9329499999999999</v>
      </c>
      <c r="N25">
        <f t="shared" si="4"/>
        <v>5.3094825000000005</v>
      </c>
      <c r="O25">
        <v>5.5</v>
      </c>
      <c r="P25" t="s">
        <v>347</v>
      </c>
    </row>
    <row r="26" spans="1:16" hidden="1" x14ac:dyDescent="0.25">
      <c r="A26" s="31">
        <v>44246</v>
      </c>
      <c r="B26" s="2" t="s">
        <v>119</v>
      </c>
      <c r="C26" s="9">
        <v>20210649</v>
      </c>
      <c r="D26" s="2">
        <v>6714</v>
      </c>
      <c r="F26" s="2" t="s">
        <v>44</v>
      </c>
      <c r="G26" s="2">
        <v>1</v>
      </c>
      <c r="H26" s="2">
        <v>48.594999999999999</v>
      </c>
      <c r="I26" s="4">
        <f t="shared" si="0"/>
        <v>48.594999999999999</v>
      </c>
      <c r="J26" s="3">
        <v>0.19</v>
      </c>
      <c r="K26" s="5">
        <f t="shared" si="1"/>
        <v>9.2330500000000004</v>
      </c>
      <c r="L26" s="7">
        <f t="shared" si="2"/>
        <v>57.828049999999998</v>
      </c>
      <c r="M26" s="8">
        <f t="shared" si="3"/>
        <v>57.828049999999998</v>
      </c>
      <c r="N26">
        <f t="shared" si="4"/>
        <v>78.067867500000006</v>
      </c>
      <c r="O26">
        <v>78.099999999999994</v>
      </c>
      <c r="P26" t="s">
        <v>347</v>
      </c>
    </row>
    <row r="27" spans="1:16" hidden="1" x14ac:dyDescent="0.25">
      <c r="A27" s="31">
        <v>44246</v>
      </c>
      <c r="B27" s="2" t="s">
        <v>119</v>
      </c>
      <c r="C27" s="9">
        <v>20210649</v>
      </c>
      <c r="D27" s="2">
        <v>2613</v>
      </c>
      <c r="F27" s="2" t="s">
        <v>45</v>
      </c>
      <c r="G27" s="2">
        <v>1</v>
      </c>
      <c r="H27" s="2">
        <v>1.6020000000000001</v>
      </c>
      <c r="I27" s="4">
        <f t="shared" si="0"/>
        <v>1.6020000000000001</v>
      </c>
      <c r="J27" s="3">
        <v>7.0000000000000007E-2</v>
      </c>
      <c r="K27" s="5">
        <f t="shared" si="1"/>
        <v>0.11214000000000002</v>
      </c>
      <c r="L27" s="7">
        <f t="shared" si="2"/>
        <v>1.7141400000000002</v>
      </c>
      <c r="M27" s="8">
        <f t="shared" si="3"/>
        <v>1.7141400000000002</v>
      </c>
      <c r="N27">
        <f t="shared" si="4"/>
        <v>2.3140890000000005</v>
      </c>
      <c r="O27">
        <v>2.5</v>
      </c>
      <c r="P27" t="s">
        <v>347</v>
      </c>
    </row>
    <row r="28" spans="1:16" hidden="1" x14ac:dyDescent="0.25">
      <c r="A28" s="31">
        <v>44246</v>
      </c>
      <c r="B28" s="2" t="s">
        <v>119</v>
      </c>
      <c r="C28" s="9">
        <v>20210649</v>
      </c>
      <c r="D28" s="2">
        <v>2614</v>
      </c>
      <c r="F28" s="2" t="s">
        <v>46</v>
      </c>
      <c r="G28" s="2">
        <v>1</v>
      </c>
      <c r="H28" s="2">
        <v>2.8940000000000001</v>
      </c>
      <c r="I28" s="4">
        <f t="shared" si="0"/>
        <v>2.8940000000000001</v>
      </c>
      <c r="J28" s="3">
        <v>7.0000000000000007E-2</v>
      </c>
      <c r="K28" s="5">
        <f t="shared" si="1"/>
        <v>0.20258000000000004</v>
      </c>
      <c r="L28" s="7">
        <f t="shared" si="2"/>
        <v>3.0965800000000003</v>
      </c>
      <c r="M28" s="8">
        <f t="shared" si="3"/>
        <v>3.0965800000000003</v>
      </c>
      <c r="N28">
        <f t="shared" si="4"/>
        <v>4.1803830000000008</v>
      </c>
      <c r="O28">
        <v>4.2</v>
      </c>
      <c r="P28" t="s">
        <v>347</v>
      </c>
    </row>
    <row r="29" spans="1:16" hidden="1" x14ac:dyDescent="0.25">
      <c r="A29" s="31">
        <v>44246</v>
      </c>
      <c r="B29" s="2" t="s">
        <v>119</v>
      </c>
      <c r="C29" s="9">
        <v>20210649</v>
      </c>
      <c r="D29" s="2">
        <v>2615</v>
      </c>
      <c r="F29" s="2" t="s">
        <v>47</v>
      </c>
      <c r="G29" s="2">
        <v>1</v>
      </c>
      <c r="H29" s="2">
        <v>4.5540000000000003</v>
      </c>
      <c r="I29" s="4">
        <f t="shared" si="0"/>
        <v>4.5540000000000003</v>
      </c>
      <c r="J29" s="3">
        <v>7.0000000000000007E-2</v>
      </c>
      <c r="K29" s="5">
        <f t="shared" si="1"/>
        <v>0.31878000000000006</v>
      </c>
      <c r="L29" s="7">
        <f t="shared" si="2"/>
        <v>4.8727800000000006</v>
      </c>
      <c r="M29" s="8">
        <f t="shared" si="3"/>
        <v>4.8727800000000006</v>
      </c>
      <c r="N29">
        <f t="shared" si="4"/>
        <v>6.578253000000001</v>
      </c>
      <c r="O29">
        <v>6.6</v>
      </c>
      <c r="P29" t="s">
        <v>347</v>
      </c>
    </row>
    <row r="30" spans="1:16" hidden="1" x14ac:dyDescent="0.25">
      <c r="A30" s="31">
        <v>44246</v>
      </c>
      <c r="B30" s="2" t="s">
        <v>119</v>
      </c>
      <c r="C30" s="9">
        <v>20210649</v>
      </c>
      <c r="D30" s="2">
        <v>4145</v>
      </c>
      <c r="F30" s="2" t="s">
        <v>48</v>
      </c>
      <c r="G30" s="2">
        <v>1</v>
      </c>
      <c r="H30" s="2">
        <v>6.1109999999999998</v>
      </c>
      <c r="I30" s="4">
        <f t="shared" si="0"/>
        <v>6.1109999999999998</v>
      </c>
      <c r="J30" s="3">
        <v>0.19</v>
      </c>
      <c r="K30" s="5">
        <f t="shared" si="1"/>
        <v>1.16109</v>
      </c>
      <c r="L30" s="7">
        <f t="shared" si="2"/>
        <v>7.2720899999999995</v>
      </c>
      <c r="M30" s="8">
        <f t="shared" si="3"/>
        <v>7.2720899999999995</v>
      </c>
      <c r="N30">
        <f t="shared" si="4"/>
        <v>9.8173215000000003</v>
      </c>
      <c r="O30">
        <v>9.9</v>
      </c>
      <c r="P30" t="s">
        <v>347</v>
      </c>
    </row>
    <row r="31" spans="1:16" hidden="1" x14ac:dyDescent="0.25">
      <c r="A31" s="31">
        <v>44246</v>
      </c>
      <c r="B31" s="2" t="s">
        <v>119</v>
      </c>
      <c r="C31" s="9">
        <v>20210649</v>
      </c>
      <c r="D31" s="2">
        <v>5107</v>
      </c>
      <c r="E31" s="2" t="s">
        <v>348</v>
      </c>
      <c r="F31" s="2" t="s">
        <v>49</v>
      </c>
      <c r="G31" s="2">
        <v>1</v>
      </c>
      <c r="H31" s="2">
        <v>22.22</v>
      </c>
      <c r="I31" s="4">
        <f t="shared" si="0"/>
        <v>22.22</v>
      </c>
      <c r="J31" s="3">
        <v>0.19</v>
      </c>
      <c r="K31" s="5">
        <f t="shared" si="1"/>
        <v>4.2218</v>
      </c>
      <c r="L31" s="7">
        <f t="shared" si="2"/>
        <v>26.441799999999997</v>
      </c>
      <c r="M31" s="8">
        <f t="shared" si="3"/>
        <v>26.441799999999997</v>
      </c>
      <c r="N31">
        <f t="shared" si="4"/>
        <v>35.696429999999999</v>
      </c>
      <c r="O31">
        <v>35.700000000000003</v>
      </c>
      <c r="P31" t="s">
        <v>347</v>
      </c>
    </row>
    <row r="32" spans="1:16" hidden="1" x14ac:dyDescent="0.25">
      <c r="A32" s="31">
        <v>44246</v>
      </c>
      <c r="B32" s="2" t="s">
        <v>119</v>
      </c>
      <c r="C32" s="9">
        <v>20210649</v>
      </c>
      <c r="D32" s="2">
        <v>3803</v>
      </c>
      <c r="E32" s="2" t="s">
        <v>348</v>
      </c>
      <c r="F32" s="2" t="s">
        <v>50</v>
      </c>
      <c r="G32" s="2">
        <v>1</v>
      </c>
      <c r="H32" s="2">
        <v>16.11</v>
      </c>
      <c r="I32" s="4">
        <f t="shared" si="0"/>
        <v>16.11</v>
      </c>
      <c r="J32" s="3">
        <v>0.19</v>
      </c>
      <c r="K32" s="5">
        <f t="shared" si="1"/>
        <v>3.0608999999999997</v>
      </c>
      <c r="L32" s="7">
        <f t="shared" si="2"/>
        <v>19.1709</v>
      </c>
      <c r="M32" s="8">
        <f t="shared" si="3"/>
        <v>19.1709</v>
      </c>
      <c r="N32">
        <f t="shared" si="4"/>
        <v>25.880715000000002</v>
      </c>
      <c r="O32">
        <v>25.9</v>
      </c>
      <c r="P32" t="s">
        <v>347</v>
      </c>
    </row>
    <row r="33" spans="1:16" hidden="1" x14ac:dyDescent="0.25">
      <c r="A33" s="31">
        <v>44246</v>
      </c>
      <c r="B33" s="2" t="s">
        <v>119</v>
      </c>
      <c r="C33" s="9">
        <v>20210649</v>
      </c>
      <c r="D33" s="2">
        <v>3807</v>
      </c>
      <c r="E33" s="2" t="s">
        <v>348</v>
      </c>
      <c r="F33" s="2" t="s">
        <v>51</v>
      </c>
      <c r="G33" s="2">
        <v>1</v>
      </c>
      <c r="H33" s="2">
        <v>11.087999999999999</v>
      </c>
      <c r="I33" s="4">
        <f t="shared" si="0"/>
        <v>11.087999999999999</v>
      </c>
      <c r="J33" s="3">
        <v>0.19</v>
      </c>
      <c r="K33" s="5">
        <f t="shared" si="1"/>
        <v>2.1067199999999997</v>
      </c>
      <c r="L33" s="7">
        <f t="shared" si="2"/>
        <v>13.194719999999998</v>
      </c>
      <c r="M33" s="8">
        <f t="shared" si="3"/>
        <v>13.194719999999998</v>
      </c>
      <c r="N33">
        <f t="shared" si="4"/>
        <v>17.812871999999999</v>
      </c>
      <c r="O33">
        <v>17.899999999999999</v>
      </c>
      <c r="P33" t="s">
        <v>347</v>
      </c>
    </row>
    <row r="34" spans="1:16" hidden="1" x14ac:dyDescent="0.25">
      <c r="A34" s="31">
        <v>44246</v>
      </c>
      <c r="B34" s="2" t="s">
        <v>119</v>
      </c>
      <c r="C34" s="9">
        <v>20210649</v>
      </c>
      <c r="D34" s="2">
        <v>3546</v>
      </c>
      <c r="E34" s="2" t="s">
        <v>348</v>
      </c>
      <c r="F34" s="2" t="s">
        <v>52</v>
      </c>
      <c r="G34" s="2">
        <v>1</v>
      </c>
      <c r="H34" s="2">
        <v>21.109000000000002</v>
      </c>
      <c r="I34" s="4">
        <f t="shared" si="0"/>
        <v>21.109000000000002</v>
      </c>
      <c r="J34" s="3">
        <v>0.19</v>
      </c>
      <c r="K34" s="5">
        <f t="shared" si="1"/>
        <v>4.0107100000000004</v>
      </c>
      <c r="L34" s="7">
        <f t="shared" si="2"/>
        <v>25.119710000000001</v>
      </c>
      <c r="M34" s="8">
        <f t="shared" si="3"/>
        <v>25.119710000000001</v>
      </c>
      <c r="N34">
        <f t="shared" si="4"/>
        <v>33.911608500000007</v>
      </c>
      <c r="O34">
        <v>33.9</v>
      </c>
      <c r="P34" t="s">
        <v>347</v>
      </c>
    </row>
    <row r="35" spans="1:16" hidden="1" x14ac:dyDescent="0.25">
      <c r="A35" s="31">
        <v>44246</v>
      </c>
      <c r="B35" s="2" t="s">
        <v>119</v>
      </c>
      <c r="C35" s="9">
        <v>20210649</v>
      </c>
      <c r="D35" s="2">
        <v>3544</v>
      </c>
      <c r="E35" s="2" t="s">
        <v>348</v>
      </c>
      <c r="F35" s="2" t="s">
        <v>53</v>
      </c>
      <c r="G35" s="2">
        <v>1</v>
      </c>
      <c r="H35" s="2">
        <v>26.334</v>
      </c>
      <c r="I35" s="4">
        <f t="shared" si="0"/>
        <v>26.334</v>
      </c>
      <c r="J35" s="3">
        <v>0.19</v>
      </c>
      <c r="K35" s="5">
        <f t="shared" si="1"/>
        <v>5.0034599999999996</v>
      </c>
      <c r="L35" s="7">
        <f t="shared" si="2"/>
        <v>31.337459999999997</v>
      </c>
      <c r="M35" s="8">
        <f t="shared" si="3"/>
        <v>31.337459999999997</v>
      </c>
      <c r="N35">
        <f t="shared" si="4"/>
        <v>42.305571</v>
      </c>
      <c r="O35">
        <v>42.305</v>
      </c>
      <c r="P35" t="s">
        <v>347</v>
      </c>
    </row>
    <row r="36" spans="1:16" hidden="1" x14ac:dyDescent="0.25">
      <c r="A36" s="31">
        <v>44246</v>
      </c>
      <c r="B36" s="2" t="s">
        <v>119</v>
      </c>
      <c r="C36" s="9">
        <v>20210649</v>
      </c>
      <c r="D36" s="2">
        <v>1068</v>
      </c>
      <c r="E36" s="2" t="s">
        <v>348</v>
      </c>
      <c r="F36" s="2" t="s">
        <v>54</v>
      </c>
      <c r="G36" s="2">
        <v>1</v>
      </c>
      <c r="H36" s="2">
        <v>27.72</v>
      </c>
      <c r="I36" s="4">
        <f t="shared" si="0"/>
        <v>27.72</v>
      </c>
      <c r="J36" s="3">
        <v>0.19</v>
      </c>
      <c r="K36" s="5">
        <f t="shared" si="1"/>
        <v>5.2667999999999999</v>
      </c>
      <c r="L36" s="7">
        <f t="shared" si="2"/>
        <v>32.986799999999995</v>
      </c>
      <c r="M36" s="8">
        <f t="shared" si="3"/>
        <v>32.986799999999995</v>
      </c>
      <c r="N36">
        <f t="shared" si="4"/>
        <v>44.532179999999997</v>
      </c>
      <c r="O36">
        <v>44.5</v>
      </c>
      <c r="P36" t="s">
        <v>347</v>
      </c>
    </row>
    <row r="37" spans="1:16" hidden="1" x14ac:dyDescent="0.25">
      <c r="A37" s="31">
        <v>44246</v>
      </c>
      <c r="B37" s="2" t="s">
        <v>119</v>
      </c>
      <c r="C37" s="9">
        <v>20210649</v>
      </c>
      <c r="D37" s="2">
        <v>4445</v>
      </c>
      <c r="E37" s="2" t="s">
        <v>348</v>
      </c>
      <c r="F37" s="2" t="s">
        <v>55</v>
      </c>
      <c r="G37" s="2">
        <v>1</v>
      </c>
      <c r="H37" s="2">
        <v>5.5549999999999997</v>
      </c>
      <c r="I37" s="4">
        <f t="shared" si="0"/>
        <v>5.5549999999999997</v>
      </c>
      <c r="J37" s="3">
        <v>0.19</v>
      </c>
      <c r="K37" s="5">
        <f t="shared" si="1"/>
        <v>1.05545</v>
      </c>
      <c r="L37" s="7">
        <f t="shared" si="2"/>
        <v>6.6104499999999993</v>
      </c>
      <c r="M37" s="8">
        <f t="shared" si="3"/>
        <v>6.6104499999999993</v>
      </c>
      <c r="N37">
        <f t="shared" si="4"/>
        <v>8.9241074999999999</v>
      </c>
      <c r="O37">
        <v>9.1</v>
      </c>
      <c r="P37" t="s">
        <v>347</v>
      </c>
    </row>
    <row r="38" spans="1:16" hidden="1" x14ac:dyDescent="0.25">
      <c r="A38" s="31">
        <v>44246</v>
      </c>
      <c r="B38" s="2" t="s">
        <v>119</v>
      </c>
      <c r="C38" s="9">
        <v>20210649</v>
      </c>
      <c r="D38" s="2">
        <v>4444</v>
      </c>
      <c r="E38" s="2" t="s">
        <v>348</v>
      </c>
      <c r="F38" s="2" t="s">
        <v>56</v>
      </c>
      <c r="G38" s="2">
        <v>2</v>
      </c>
      <c r="H38" s="2">
        <v>8.3160000000000007</v>
      </c>
      <c r="I38" s="4">
        <f t="shared" si="0"/>
        <v>16.632000000000001</v>
      </c>
      <c r="J38" s="3">
        <v>0.19</v>
      </c>
      <c r="K38" s="5">
        <f t="shared" si="1"/>
        <v>1.5800400000000001</v>
      </c>
      <c r="L38" s="7">
        <f t="shared" si="2"/>
        <v>19.792080000000002</v>
      </c>
      <c r="M38" s="8">
        <f t="shared" si="3"/>
        <v>9.8960400000000011</v>
      </c>
      <c r="N38">
        <f t="shared" si="4"/>
        <v>13.359654000000003</v>
      </c>
      <c r="O38">
        <v>13.4</v>
      </c>
      <c r="P38" t="s">
        <v>347</v>
      </c>
    </row>
    <row r="39" spans="1:16" hidden="1" x14ac:dyDescent="0.25">
      <c r="A39" s="31">
        <v>44246</v>
      </c>
      <c r="B39" s="2" t="s">
        <v>119</v>
      </c>
      <c r="C39" s="9">
        <v>20210649</v>
      </c>
      <c r="D39" s="2">
        <v>4051</v>
      </c>
      <c r="F39" s="2" t="s">
        <v>57</v>
      </c>
      <c r="G39" s="2">
        <v>1</v>
      </c>
      <c r="H39" s="2">
        <v>5.5549999999999997</v>
      </c>
      <c r="I39" s="4">
        <f t="shared" si="0"/>
        <v>5.5549999999999997</v>
      </c>
      <c r="J39" s="3">
        <v>0.19</v>
      </c>
      <c r="K39" s="5">
        <f t="shared" si="1"/>
        <v>1.05545</v>
      </c>
      <c r="L39" s="7">
        <f t="shared" si="2"/>
        <v>6.6104499999999993</v>
      </c>
      <c r="M39" s="8">
        <f t="shared" si="3"/>
        <v>6.6104499999999993</v>
      </c>
      <c r="N39">
        <f t="shared" si="4"/>
        <v>8.9241074999999999</v>
      </c>
      <c r="O39">
        <v>9</v>
      </c>
      <c r="P39" t="s">
        <v>347</v>
      </c>
    </row>
    <row r="40" spans="1:16" hidden="1" x14ac:dyDescent="0.25">
      <c r="A40" s="31">
        <v>44246</v>
      </c>
      <c r="B40" s="2" t="s">
        <v>119</v>
      </c>
      <c r="C40" s="9">
        <v>20210649</v>
      </c>
      <c r="D40" s="2">
        <v>4410</v>
      </c>
      <c r="F40" s="2" t="s">
        <v>58</v>
      </c>
      <c r="G40" s="2">
        <v>1</v>
      </c>
      <c r="H40" s="2">
        <v>5.5549999999999997</v>
      </c>
      <c r="I40" s="4">
        <f t="shared" si="0"/>
        <v>5.5549999999999997</v>
      </c>
      <c r="J40" s="3">
        <v>0.19</v>
      </c>
      <c r="K40" s="5">
        <f t="shared" si="1"/>
        <v>1.05545</v>
      </c>
      <c r="L40" s="7">
        <f t="shared" si="2"/>
        <v>6.6104499999999993</v>
      </c>
      <c r="M40" s="8">
        <f t="shared" si="3"/>
        <v>6.6104499999999993</v>
      </c>
      <c r="N40">
        <f t="shared" si="4"/>
        <v>8.9241074999999999</v>
      </c>
      <c r="O40">
        <v>8.9</v>
      </c>
      <c r="P40" t="s">
        <v>347</v>
      </c>
    </row>
    <row r="41" spans="1:16" hidden="1" x14ac:dyDescent="0.25">
      <c r="A41" s="31">
        <v>44246</v>
      </c>
      <c r="B41" s="2" t="s">
        <v>119</v>
      </c>
      <c r="C41" s="9">
        <v>20210649</v>
      </c>
      <c r="D41" s="2">
        <v>3804</v>
      </c>
      <c r="E41" s="2" t="s">
        <v>348</v>
      </c>
      <c r="F41" s="2" t="s">
        <v>59</v>
      </c>
      <c r="G41" s="2">
        <v>1</v>
      </c>
      <c r="H41" s="2">
        <v>6.5439999999999996</v>
      </c>
      <c r="I41" s="4">
        <f t="shared" si="0"/>
        <v>6.5439999999999996</v>
      </c>
      <c r="J41" s="3">
        <v>0.19</v>
      </c>
      <c r="K41" s="5">
        <f t="shared" si="1"/>
        <v>1.24336</v>
      </c>
      <c r="L41" s="7">
        <f t="shared" si="2"/>
        <v>7.7873599999999987</v>
      </c>
      <c r="M41" s="8">
        <f t="shared" si="3"/>
        <v>7.7873599999999987</v>
      </c>
      <c r="N41">
        <f t="shared" si="4"/>
        <v>10.512936</v>
      </c>
      <c r="O41">
        <v>10.6</v>
      </c>
      <c r="P41" t="s">
        <v>347</v>
      </c>
    </row>
    <row r="42" spans="1:16" hidden="1" x14ac:dyDescent="0.25">
      <c r="A42" s="31">
        <v>44246</v>
      </c>
      <c r="B42" s="2" t="s">
        <v>119</v>
      </c>
      <c r="C42" s="9">
        <v>20210649</v>
      </c>
      <c r="D42" s="2">
        <v>3553</v>
      </c>
      <c r="E42" s="2" t="s">
        <v>348</v>
      </c>
      <c r="F42" s="2" t="s">
        <v>60</v>
      </c>
      <c r="G42" s="2">
        <v>1</v>
      </c>
      <c r="H42" s="2">
        <v>27.72</v>
      </c>
      <c r="I42" s="4">
        <f t="shared" si="0"/>
        <v>27.72</v>
      </c>
      <c r="J42" s="3">
        <v>0.19</v>
      </c>
      <c r="K42" s="5">
        <f t="shared" si="1"/>
        <v>5.2667999999999999</v>
      </c>
      <c r="L42" s="7">
        <f t="shared" si="2"/>
        <v>32.986799999999995</v>
      </c>
      <c r="M42" s="8">
        <f t="shared" si="3"/>
        <v>32.986799999999995</v>
      </c>
      <c r="N42">
        <f t="shared" si="4"/>
        <v>44.532179999999997</v>
      </c>
      <c r="O42">
        <v>44.53</v>
      </c>
      <c r="P42" t="s">
        <v>347</v>
      </c>
    </row>
    <row r="43" spans="1:16" hidden="1" x14ac:dyDescent="0.25">
      <c r="A43" s="31">
        <v>44246</v>
      </c>
      <c r="B43" s="2" t="s">
        <v>119</v>
      </c>
      <c r="C43" s="9">
        <v>20210649</v>
      </c>
      <c r="D43" s="2">
        <v>6348</v>
      </c>
      <c r="E43" s="2" t="s">
        <v>349</v>
      </c>
      <c r="F43" s="2" t="s">
        <v>64</v>
      </c>
      <c r="G43" s="2">
        <v>1</v>
      </c>
      <c r="H43" s="2">
        <v>12.733000000000001</v>
      </c>
      <c r="I43" s="4">
        <f t="shared" si="0"/>
        <v>12.733000000000001</v>
      </c>
      <c r="J43" s="3">
        <v>0.19</v>
      </c>
      <c r="K43" s="5">
        <f t="shared" si="1"/>
        <v>2.41927</v>
      </c>
      <c r="L43" s="7">
        <f t="shared" si="2"/>
        <v>15.15227</v>
      </c>
      <c r="M43" s="8">
        <f t="shared" si="3"/>
        <v>15.15227</v>
      </c>
      <c r="N43">
        <f t="shared" si="4"/>
        <v>20.455564500000001</v>
      </c>
      <c r="O43">
        <v>20.5</v>
      </c>
      <c r="P43" t="s">
        <v>347</v>
      </c>
    </row>
    <row r="44" spans="1:16" hidden="1" x14ac:dyDescent="0.25">
      <c r="A44" s="31">
        <v>44246</v>
      </c>
      <c r="B44" s="2" t="s">
        <v>119</v>
      </c>
      <c r="C44" s="9">
        <v>20210649</v>
      </c>
      <c r="D44" s="2">
        <v>512</v>
      </c>
      <c r="E44" s="2" t="s">
        <v>350</v>
      </c>
      <c r="F44" s="2" t="s">
        <v>65</v>
      </c>
      <c r="G44" s="2">
        <v>1</v>
      </c>
      <c r="H44" s="2">
        <v>6.15</v>
      </c>
      <c r="I44" s="4">
        <f t="shared" si="0"/>
        <v>6.15</v>
      </c>
      <c r="J44" s="3">
        <v>0.19</v>
      </c>
      <c r="K44" s="5">
        <f t="shared" si="1"/>
        <v>1.1685000000000001</v>
      </c>
      <c r="L44" s="7">
        <f t="shared" si="2"/>
        <v>7.3185000000000002</v>
      </c>
      <c r="M44" s="8">
        <f t="shared" si="3"/>
        <v>7.3185000000000002</v>
      </c>
      <c r="N44">
        <f t="shared" si="4"/>
        <v>9.8799750000000017</v>
      </c>
      <c r="O44">
        <v>9.9</v>
      </c>
      <c r="P44" t="s">
        <v>347</v>
      </c>
    </row>
    <row r="45" spans="1:16" hidden="1" x14ac:dyDescent="0.25">
      <c r="A45" s="31">
        <v>44246</v>
      </c>
      <c r="B45" s="2" t="s">
        <v>119</v>
      </c>
      <c r="C45" s="9">
        <v>20210649</v>
      </c>
      <c r="D45" s="2">
        <v>5040</v>
      </c>
      <c r="E45" s="2" t="s">
        <v>348</v>
      </c>
      <c r="F45" s="2" t="s">
        <v>66</v>
      </c>
      <c r="G45" s="2">
        <v>3</v>
      </c>
      <c r="H45" s="2">
        <v>9.4440000000000008</v>
      </c>
      <c r="I45" s="4">
        <f t="shared" si="0"/>
        <v>28.332000000000001</v>
      </c>
      <c r="J45" s="3">
        <v>0.19</v>
      </c>
      <c r="K45" s="5">
        <f t="shared" si="1"/>
        <v>1.7943600000000002</v>
      </c>
      <c r="L45" s="7">
        <f t="shared" si="2"/>
        <v>33.71508</v>
      </c>
      <c r="M45" s="8">
        <f t="shared" si="3"/>
        <v>11.23836</v>
      </c>
      <c r="N45">
        <f t="shared" si="4"/>
        <v>15.171786000000001</v>
      </c>
      <c r="O45">
        <v>16.2</v>
      </c>
      <c r="P45" t="s">
        <v>347</v>
      </c>
    </row>
    <row r="46" spans="1:16" hidden="1" x14ac:dyDescent="0.25">
      <c r="A46" s="31">
        <v>44246</v>
      </c>
      <c r="B46" s="2" t="s">
        <v>119</v>
      </c>
      <c r="C46" s="9">
        <v>20210649</v>
      </c>
      <c r="D46" s="2">
        <v>514</v>
      </c>
      <c r="E46" s="2" t="s">
        <v>350</v>
      </c>
      <c r="F46" s="2" t="s">
        <v>67</v>
      </c>
      <c r="G46" s="2">
        <v>1</v>
      </c>
      <c r="H46" s="2">
        <v>3.7</v>
      </c>
      <c r="I46" s="4">
        <f t="shared" si="0"/>
        <v>3.7</v>
      </c>
      <c r="J46" s="3">
        <v>0.19</v>
      </c>
      <c r="K46" s="5">
        <f t="shared" si="1"/>
        <v>0.70300000000000007</v>
      </c>
      <c r="L46" s="7">
        <f t="shared" si="2"/>
        <v>4.4029999999999996</v>
      </c>
      <c r="M46" s="8">
        <f t="shared" si="3"/>
        <v>4.4029999999999996</v>
      </c>
      <c r="N46">
        <f t="shared" si="4"/>
        <v>5.9440499999999998</v>
      </c>
      <c r="O46">
        <v>6.1</v>
      </c>
      <c r="P46" t="s">
        <v>347</v>
      </c>
    </row>
    <row r="47" spans="1:16" hidden="1" x14ac:dyDescent="0.25">
      <c r="A47" s="31">
        <v>44246</v>
      </c>
      <c r="B47" s="2" t="s">
        <v>119</v>
      </c>
      <c r="C47" s="9">
        <v>20210649</v>
      </c>
      <c r="D47" s="2">
        <v>6689</v>
      </c>
      <c r="F47" s="2" t="s">
        <v>68</v>
      </c>
      <c r="G47" s="2">
        <v>3</v>
      </c>
      <c r="H47" s="2">
        <v>1.5</v>
      </c>
      <c r="I47" s="4">
        <f t="shared" si="0"/>
        <v>4.5</v>
      </c>
      <c r="J47" s="3">
        <v>0.19</v>
      </c>
      <c r="K47" s="5">
        <f t="shared" si="1"/>
        <v>0.28500000000000003</v>
      </c>
      <c r="L47" s="7">
        <f t="shared" si="2"/>
        <v>5.3549999999999995</v>
      </c>
      <c r="M47" s="8">
        <f t="shared" si="3"/>
        <v>1.7849999999999999</v>
      </c>
      <c r="N47">
        <f t="shared" si="4"/>
        <v>2.4097499999999998</v>
      </c>
      <c r="O47">
        <v>2.5</v>
      </c>
      <c r="P47" t="s">
        <v>347</v>
      </c>
    </row>
    <row r="48" spans="1:16" hidden="1" x14ac:dyDescent="0.25">
      <c r="A48" s="31">
        <v>44246</v>
      </c>
      <c r="B48" s="2" t="s">
        <v>119</v>
      </c>
      <c r="C48" s="9">
        <v>20210649</v>
      </c>
      <c r="D48" s="2">
        <v>4999</v>
      </c>
      <c r="F48" s="2" t="s">
        <v>69</v>
      </c>
      <c r="G48" s="2">
        <v>3</v>
      </c>
      <c r="H48" s="2">
        <v>1.591</v>
      </c>
      <c r="I48" s="4">
        <f t="shared" si="0"/>
        <v>4.7729999999999997</v>
      </c>
      <c r="J48" s="3">
        <v>7.0000000000000007E-2</v>
      </c>
      <c r="K48" s="5">
        <f t="shared" si="1"/>
        <v>0.11137000000000001</v>
      </c>
      <c r="L48" s="7">
        <f t="shared" si="2"/>
        <v>5.1071099999999996</v>
      </c>
      <c r="M48" s="8">
        <f t="shared" si="3"/>
        <v>1.7023700000000002</v>
      </c>
      <c r="N48">
        <f t="shared" si="4"/>
        <v>2.2981995000000004</v>
      </c>
      <c r="O48">
        <v>2.5</v>
      </c>
      <c r="P48" t="s">
        <v>347</v>
      </c>
    </row>
    <row r="49" spans="1:16" hidden="1" x14ac:dyDescent="0.25">
      <c r="A49" s="31">
        <v>44246</v>
      </c>
      <c r="B49" s="2" t="s">
        <v>119</v>
      </c>
      <c r="C49" s="9">
        <v>20210649</v>
      </c>
      <c r="D49" s="2">
        <v>4268</v>
      </c>
      <c r="F49" s="2" t="s">
        <v>70</v>
      </c>
      <c r="G49" s="2">
        <v>1</v>
      </c>
      <c r="H49" s="2">
        <v>3.6</v>
      </c>
      <c r="I49" s="4">
        <f t="shared" si="0"/>
        <v>3.6</v>
      </c>
      <c r="J49" s="3">
        <v>7.0000000000000007E-2</v>
      </c>
      <c r="K49" s="5">
        <f t="shared" si="1"/>
        <v>0.25200000000000006</v>
      </c>
      <c r="L49" s="7">
        <f t="shared" si="2"/>
        <v>3.8520000000000003</v>
      </c>
      <c r="M49" s="8">
        <f t="shared" si="3"/>
        <v>3.8520000000000003</v>
      </c>
      <c r="N49">
        <f t="shared" si="4"/>
        <v>5.2002000000000006</v>
      </c>
      <c r="O49">
        <v>5.5</v>
      </c>
      <c r="P49" t="s">
        <v>347</v>
      </c>
    </row>
    <row r="50" spans="1:16" hidden="1" x14ac:dyDescent="0.25">
      <c r="A50" s="31">
        <v>44246</v>
      </c>
      <c r="B50" s="2" t="s">
        <v>119</v>
      </c>
      <c r="C50" s="9">
        <v>20210649</v>
      </c>
      <c r="D50" s="2">
        <v>6369</v>
      </c>
      <c r="E50" s="2" t="s">
        <v>349</v>
      </c>
      <c r="F50" s="2" t="s">
        <v>71</v>
      </c>
      <c r="G50" s="2">
        <v>1</v>
      </c>
      <c r="H50" s="2">
        <v>13.696</v>
      </c>
      <c r="I50" s="4">
        <f t="shared" si="0"/>
        <v>13.696</v>
      </c>
      <c r="J50" s="3">
        <v>0.19</v>
      </c>
      <c r="K50" s="5">
        <f t="shared" si="1"/>
        <v>2.6022400000000001</v>
      </c>
      <c r="L50" s="7">
        <f t="shared" si="2"/>
        <v>16.29824</v>
      </c>
      <c r="M50" s="8">
        <f t="shared" si="3"/>
        <v>16.29824</v>
      </c>
      <c r="N50">
        <f t="shared" si="4"/>
        <v>22.002624000000001</v>
      </c>
      <c r="O50">
        <v>22</v>
      </c>
      <c r="P50" t="s">
        <v>347</v>
      </c>
    </row>
    <row r="51" spans="1:16" hidden="1" x14ac:dyDescent="0.25">
      <c r="A51" s="31">
        <v>44246</v>
      </c>
      <c r="B51" s="2" t="s">
        <v>119</v>
      </c>
      <c r="C51" s="9">
        <v>20210649</v>
      </c>
      <c r="D51" s="2">
        <v>515</v>
      </c>
      <c r="E51" s="2" t="s">
        <v>350</v>
      </c>
      <c r="F51" s="2" t="s">
        <v>72</v>
      </c>
      <c r="G51" s="2">
        <v>1</v>
      </c>
      <c r="H51" s="2">
        <v>6.1749999999999998</v>
      </c>
      <c r="I51" s="4">
        <f t="shared" si="0"/>
        <v>6.1749999999999998</v>
      </c>
      <c r="J51" s="3">
        <v>0.19</v>
      </c>
      <c r="K51" s="5">
        <f t="shared" si="1"/>
        <v>1.1732499999999999</v>
      </c>
      <c r="L51" s="7">
        <f t="shared" si="2"/>
        <v>7.3482499999999993</v>
      </c>
      <c r="M51" s="8">
        <f t="shared" si="3"/>
        <v>7.3482499999999993</v>
      </c>
      <c r="N51">
        <f t="shared" si="4"/>
        <v>9.9201374999999992</v>
      </c>
      <c r="O51">
        <v>9.9</v>
      </c>
      <c r="P51" t="s">
        <v>347</v>
      </c>
    </row>
    <row r="52" spans="1:16" hidden="1" x14ac:dyDescent="0.25">
      <c r="A52" s="31">
        <v>44246</v>
      </c>
      <c r="B52" s="2" t="s">
        <v>119</v>
      </c>
      <c r="C52" s="9">
        <v>20210649</v>
      </c>
      <c r="D52" s="2">
        <v>1382</v>
      </c>
      <c r="F52" s="2" t="s">
        <v>74</v>
      </c>
      <c r="G52" s="2">
        <v>1</v>
      </c>
      <c r="H52" s="2">
        <v>1.655</v>
      </c>
      <c r="I52" s="4">
        <f t="shared" si="0"/>
        <v>1.655</v>
      </c>
      <c r="J52" s="3">
        <v>0.19</v>
      </c>
      <c r="K52" s="5">
        <f t="shared" si="1"/>
        <v>0.31445000000000001</v>
      </c>
      <c r="L52" s="7">
        <f t="shared" si="2"/>
        <v>1.9694499999999999</v>
      </c>
      <c r="M52" s="8">
        <f t="shared" si="3"/>
        <v>1.9694499999999999</v>
      </c>
      <c r="N52">
        <f t="shared" si="4"/>
        <v>2.6587575000000001</v>
      </c>
      <c r="O52">
        <v>2.7</v>
      </c>
      <c r="P52" t="s">
        <v>347</v>
      </c>
    </row>
    <row r="53" spans="1:16" hidden="1" x14ac:dyDescent="0.25">
      <c r="A53" s="31">
        <v>44246</v>
      </c>
      <c r="B53" s="2" t="s">
        <v>119</v>
      </c>
      <c r="C53" s="9">
        <v>20210649</v>
      </c>
      <c r="D53" s="2">
        <v>529</v>
      </c>
      <c r="F53" s="2" t="s">
        <v>75</v>
      </c>
      <c r="G53" s="2">
        <v>1</v>
      </c>
      <c r="H53" s="2">
        <v>5.95</v>
      </c>
      <c r="I53" s="4">
        <f t="shared" si="0"/>
        <v>5.95</v>
      </c>
      <c r="J53" s="3">
        <v>0.19</v>
      </c>
      <c r="K53" s="5">
        <f t="shared" si="1"/>
        <v>1.1305000000000001</v>
      </c>
      <c r="L53" s="7">
        <f t="shared" si="2"/>
        <v>7.0804999999999998</v>
      </c>
      <c r="M53" s="8">
        <f t="shared" si="3"/>
        <v>7.0804999999999998</v>
      </c>
      <c r="N53">
        <f t="shared" si="4"/>
        <v>9.5586750000000009</v>
      </c>
      <c r="O53">
        <v>9.6</v>
      </c>
      <c r="P53" t="s">
        <v>347</v>
      </c>
    </row>
    <row r="54" spans="1:16" hidden="1" x14ac:dyDescent="0.25">
      <c r="A54" s="31">
        <v>44246</v>
      </c>
      <c r="B54" s="2" t="s">
        <v>119</v>
      </c>
      <c r="C54" s="9">
        <v>20210649</v>
      </c>
      <c r="D54" s="2">
        <v>527</v>
      </c>
      <c r="F54" s="2" t="s">
        <v>76</v>
      </c>
      <c r="G54" s="2">
        <v>1</v>
      </c>
      <c r="H54" s="2">
        <v>6.4</v>
      </c>
      <c r="I54" s="4">
        <f t="shared" si="0"/>
        <v>6.4</v>
      </c>
      <c r="J54" s="3">
        <v>0.19</v>
      </c>
      <c r="K54" s="5">
        <f t="shared" si="1"/>
        <v>1.2160000000000002</v>
      </c>
      <c r="L54" s="7">
        <f t="shared" si="2"/>
        <v>7.6159999999999997</v>
      </c>
      <c r="M54" s="8">
        <f t="shared" si="3"/>
        <v>7.6159999999999997</v>
      </c>
      <c r="N54">
        <f t="shared" si="4"/>
        <v>10.281600000000001</v>
      </c>
      <c r="O54">
        <v>10.3</v>
      </c>
      <c r="P54" t="s">
        <v>347</v>
      </c>
    </row>
    <row r="55" spans="1:16" hidden="1" x14ac:dyDescent="0.25">
      <c r="A55" s="31">
        <v>44246</v>
      </c>
      <c r="B55" s="2" t="s">
        <v>119</v>
      </c>
      <c r="C55" s="9">
        <v>20210649</v>
      </c>
      <c r="D55" s="2">
        <v>6762</v>
      </c>
      <c r="F55" s="2" t="s">
        <v>77</v>
      </c>
      <c r="G55" s="2">
        <v>3</v>
      </c>
      <c r="H55" s="2">
        <v>1.2190000000000001</v>
      </c>
      <c r="I55" s="4">
        <f t="shared" si="0"/>
        <v>3.657</v>
      </c>
      <c r="J55" s="3">
        <v>0.19</v>
      </c>
      <c r="K55" s="5">
        <f t="shared" si="1"/>
        <v>0.23161000000000001</v>
      </c>
      <c r="L55" s="7">
        <f t="shared" si="2"/>
        <v>4.3518299999999996</v>
      </c>
      <c r="M55" s="8">
        <f t="shared" si="3"/>
        <v>1.45061</v>
      </c>
      <c r="N55">
        <f t="shared" si="4"/>
        <v>1.9583235000000001</v>
      </c>
      <c r="O55">
        <v>2</v>
      </c>
      <c r="P55" t="s">
        <v>347</v>
      </c>
    </row>
    <row r="56" spans="1:16" hidden="1" x14ac:dyDescent="0.25">
      <c r="A56" s="31">
        <v>44246</v>
      </c>
      <c r="B56" s="2" t="s">
        <v>119</v>
      </c>
      <c r="C56" s="9">
        <v>20210649</v>
      </c>
      <c r="D56" s="2">
        <v>6819</v>
      </c>
      <c r="F56" s="2" t="s">
        <v>78</v>
      </c>
      <c r="G56" s="2">
        <v>1</v>
      </c>
      <c r="H56" s="2">
        <v>63.753</v>
      </c>
      <c r="I56" s="4">
        <f t="shared" si="0"/>
        <v>63.753</v>
      </c>
      <c r="J56" s="3">
        <v>0.19</v>
      </c>
      <c r="K56" s="5">
        <f t="shared" si="1"/>
        <v>12.11307</v>
      </c>
      <c r="L56" s="7">
        <f t="shared" si="2"/>
        <v>75.866069999999993</v>
      </c>
      <c r="M56" s="8">
        <f t="shared" si="3"/>
        <v>75.866069999999993</v>
      </c>
      <c r="N56">
        <f t="shared" si="4"/>
        <v>102.4191945</v>
      </c>
      <c r="O56">
        <v>102.5</v>
      </c>
      <c r="P56" t="s">
        <v>347</v>
      </c>
    </row>
    <row r="57" spans="1:16" hidden="1" x14ac:dyDescent="0.25">
      <c r="A57" s="31">
        <v>44246</v>
      </c>
      <c r="B57" s="2" t="s">
        <v>119</v>
      </c>
      <c r="C57" s="9">
        <v>20210649</v>
      </c>
      <c r="D57" s="2">
        <v>4198</v>
      </c>
      <c r="F57" s="2" t="s">
        <v>79</v>
      </c>
      <c r="G57" s="2">
        <v>1</v>
      </c>
      <c r="H57" s="2">
        <v>36</v>
      </c>
      <c r="I57" s="4">
        <f t="shared" si="0"/>
        <v>36</v>
      </c>
      <c r="J57" s="3">
        <v>0.19</v>
      </c>
      <c r="K57" s="5">
        <f t="shared" si="1"/>
        <v>6.84</v>
      </c>
      <c r="L57" s="7">
        <f t="shared" si="2"/>
        <v>42.839999999999996</v>
      </c>
      <c r="M57" s="8">
        <f t="shared" si="3"/>
        <v>42.839999999999996</v>
      </c>
      <c r="N57">
        <f t="shared" si="4"/>
        <v>57.833999999999996</v>
      </c>
      <c r="O57">
        <v>57.9</v>
      </c>
      <c r="P57" t="s">
        <v>347</v>
      </c>
    </row>
    <row r="58" spans="1:16" hidden="1" x14ac:dyDescent="0.25">
      <c r="A58" s="31">
        <v>44246</v>
      </c>
      <c r="B58" s="2" t="s">
        <v>119</v>
      </c>
      <c r="C58" s="9">
        <v>20210649</v>
      </c>
      <c r="D58" s="2">
        <v>351</v>
      </c>
      <c r="F58" s="2" t="s">
        <v>80</v>
      </c>
      <c r="G58" s="2">
        <v>1</v>
      </c>
      <c r="H58" s="2">
        <v>3.03</v>
      </c>
      <c r="I58" s="4">
        <f t="shared" si="0"/>
        <v>3.03</v>
      </c>
      <c r="J58" s="3">
        <v>0.19</v>
      </c>
      <c r="K58" s="5">
        <f t="shared" si="1"/>
        <v>0.57569999999999999</v>
      </c>
      <c r="L58" s="7">
        <f t="shared" si="2"/>
        <v>3.6056999999999997</v>
      </c>
      <c r="M58" s="8">
        <f t="shared" si="3"/>
        <v>3.6056999999999997</v>
      </c>
      <c r="N58">
        <f t="shared" si="4"/>
        <v>4.8676950000000003</v>
      </c>
      <c r="O58">
        <v>4.9000000000000004</v>
      </c>
      <c r="P58" t="s">
        <v>347</v>
      </c>
    </row>
    <row r="59" spans="1:16" hidden="1" x14ac:dyDescent="0.25">
      <c r="A59" s="31">
        <v>44246</v>
      </c>
      <c r="B59" s="2" t="s">
        <v>119</v>
      </c>
      <c r="C59" s="9">
        <v>20210649</v>
      </c>
      <c r="D59" s="2">
        <v>426</v>
      </c>
      <c r="F59" s="2" t="s">
        <v>81</v>
      </c>
      <c r="G59" s="2">
        <v>1</v>
      </c>
      <c r="H59" s="2">
        <v>37</v>
      </c>
      <c r="I59" s="4">
        <f t="shared" si="0"/>
        <v>37</v>
      </c>
      <c r="J59" s="3">
        <v>0.19</v>
      </c>
      <c r="K59" s="5">
        <f t="shared" si="1"/>
        <v>7.03</v>
      </c>
      <c r="L59" s="7">
        <f t="shared" si="2"/>
        <v>44.03</v>
      </c>
      <c r="M59" s="8">
        <f t="shared" si="3"/>
        <v>44.03</v>
      </c>
      <c r="N59">
        <f t="shared" si="4"/>
        <v>59.440500000000007</v>
      </c>
      <c r="O59">
        <v>59.4</v>
      </c>
      <c r="P59" t="s">
        <v>347</v>
      </c>
    </row>
    <row r="60" spans="1:16" hidden="1" x14ac:dyDescent="0.25">
      <c r="A60" s="31">
        <v>44246</v>
      </c>
      <c r="B60" s="2" t="s">
        <v>119</v>
      </c>
      <c r="C60" s="9">
        <v>20210649</v>
      </c>
      <c r="D60" s="2">
        <v>2328</v>
      </c>
      <c r="F60" s="2" t="s">
        <v>82</v>
      </c>
      <c r="G60" s="2">
        <v>1</v>
      </c>
      <c r="H60" s="2">
        <v>26</v>
      </c>
      <c r="I60" s="4">
        <f t="shared" si="0"/>
        <v>26</v>
      </c>
      <c r="J60" s="3">
        <v>0.19</v>
      </c>
      <c r="K60" s="5">
        <f t="shared" si="1"/>
        <v>4.9400000000000004</v>
      </c>
      <c r="L60" s="7">
        <f t="shared" si="2"/>
        <v>30.939999999999998</v>
      </c>
      <c r="M60" s="8">
        <f t="shared" si="3"/>
        <v>30.939999999999998</v>
      </c>
      <c r="N60">
        <f t="shared" si="4"/>
        <v>41.768999999999998</v>
      </c>
      <c r="O60">
        <v>41.8</v>
      </c>
      <c r="P60" t="s">
        <v>347</v>
      </c>
    </row>
    <row r="61" spans="1:16" hidden="1" x14ac:dyDescent="0.25">
      <c r="A61" s="31">
        <v>44246</v>
      </c>
      <c r="B61" s="2" t="s">
        <v>119</v>
      </c>
      <c r="C61" s="9">
        <v>20210649</v>
      </c>
      <c r="D61" s="2">
        <v>5528</v>
      </c>
      <c r="F61" s="2" t="s">
        <v>83</v>
      </c>
      <c r="G61" s="2">
        <v>1</v>
      </c>
      <c r="H61" s="2">
        <v>52.941000000000003</v>
      </c>
      <c r="I61" s="4">
        <f t="shared" si="0"/>
        <v>52.941000000000003</v>
      </c>
      <c r="J61" s="3">
        <v>0.19</v>
      </c>
      <c r="K61" s="5">
        <f t="shared" si="1"/>
        <v>10.05879</v>
      </c>
      <c r="L61" s="7">
        <f t="shared" si="2"/>
        <v>62.999789999999997</v>
      </c>
      <c r="M61" s="8">
        <f t="shared" si="3"/>
        <v>62.999789999999997</v>
      </c>
      <c r="N61">
        <f t="shared" si="4"/>
        <v>85.049716500000002</v>
      </c>
      <c r="O61">
        <v>85.1</v>
      </c>
      <c r="P61" t="s">
        <v>347</v>
      </c>
    </row>
    <row r="62" spans="1:16" hidden="1" x14ac:dyDescent="0.25">
      <c r="A62" s="31">
        <v>44246</v>
      </c>
      <c r="B62" s="2" t="s">
        <v>119</v>
      </c>
      <c r="C62" s="9">
        <v>20210649</v>
      </c>
      <c r="D62" s="2">
        <v>6732</v>
      </c>
      <c r="F62" s="2" t="s">
        <v>84</v>
      </c>
      <c r="G62" s="2">
        <v>1</v>
      </c>
      <c r="H62" s="2">
        <v>85</v>
      </c>
      <c r="I62" s="4">
        <f t="shared" si="0"/>
        <v>85</v>
      </c>
      <c r="J62" s="3">
        <v>0.19</v>
      </c>
      <c r="K62" s="5">
        <f t="shared" si="1"/>
        <v>16.149999999999999</v>
      </c>
      <c r="L62" s="7">
        <f t="shared" si="2"/>
        <v>101.14999999999999</v>
      </c>
      <c r="M62" s="8">
        <f t="shared" si="3"/>
        <v>101.14999999999999</v>
      </c>
      <c r="N62">
        <f t="shared" si="4"/>
        <v>136.55250000000001</v>
      </c>
      <c r="O62">
        <v>136.6</v>
      </c>
      <c r="P62" t="s">
        <v>347</v>
      </c>
    </row>
    <row r="63" spans="1:16" hidden="1" x14ac:dyDescent="0.25">
      <c r="A63" s="31">
        <v>44246</v>
      </c>
      <c r="B63" s="2" t="s">
        <v>119</v>
      </c>
      <c r="C63" s="9">
        <v>20210649</v>
      </c>
      <c r="D63" s="2">
        <v>280</v>
      </c>
      <c r="F63" s="2" t="s">
        <v>85</v>
      </c>
      <c r="G63" s="2">
        <v>1</v>
      </c>
      <c r="H63" s="2">
        <v>10.7</v>
      </c>
      <c r="I63" s="4">
        <f t="shared" si="0"/>
        <v>10.7</v>
      </c>
      <c r="J63" s="3">
        <v>0.19</v>
      </c>
      <c r="K63" s="5">
        <f t="shared" si="1"/>
        <v>2.0329999999999999</v>
      </c>
      <c r="L63" s="7">
        <f t="shared" si="2"/>
        <v>12.732999999999999</v>
      </c>
      <c r="M63" s="8">
        <f t="shared" si="3"/>
        <v>12.732999999999999</v>
      </c>
      <c r="N63">
        <f t="shared" si="4"/>
        <v>17.189550000000001</v>
      </c>
      <c r="O63">
        <v>17.2</v>
      </c>
      <c r="P63" t="s">
        <v>347</v>
      </c>
    </row>
    <row r="64" spans="1:16" hidden="1" x14ac:dyDescent="0.25">
      <c r="A64" s="31">
        <v>44246</v>
      </c>
      <c r="B64" s="2" t="s">
        <v>119</v>
      </c>
      <c r="C64" s="9">
        <v>20210649</v>
      </c>
      <c r="D64" s="2">
        <v>2934</v>
      </c>
      <c r="F64" s="2" t="s">
        <v>86</v>
      </c>
      <c r="G64" s="2">
        <v>1</v>
      </c>
      <c r="H64" s="2">
        <v>16</v>
      </c>
      <c r="I64" s="4">
        <f t="shared" si="0"/>
        <v>16</v>
      </c>
      <c r="J64" s="3">
        <v>0.19</v>
      </c>
      <c r="K64" s="5">
        <f t="shared" si="1"/>
        <v>3.04</v>
      </c>
      <c r="L64" s="7">
        <f t="shared" si="2"/>
        <v>19.04</v>
      </c>
      <c r="M64" s="8">
        <f t="shared" si="3"/>
        <v>19.04</v>
      </c>
      <c r="N64">
        <f t="shared" si="4"/>
        <v>25.704000000000001</v>
      </c>
      <c r="O64">
        <v>25.8</v>
      </c>
      <c r="P64" t="s">
        <v>347</v>
      </c>
    </row>
    <row r="65" spans="1:16" hidden="1" x14ac:dyDescent="0.25">
      <c r="A65" s="31">
        <v>44246</v>
      </c>
      <c r="B65" s="2" t="s">
        <v>119</v>
      </c>
      <c r="C65" s="9">
        <v>20210649</v>
      </c>
      <c r="D65" s="2">
        <v>5620</v>
      </c>
      <c r="F65" s="2" t="s">
        <v>87</v>
      </c>
      <c r="G65" s="2">
        <v>1</v>
      </c>
      <c r="H65" s="2">
        <v>14.725</v>
      </c>
      <c r="I65" s="4">
        <f t="shared" si="0"/>
        <v>14.725</v>
      </c>
      <c r="J65" s="3">
        <v>0.19</v>
      </c>
      <c r="K65" s="5">
        <f t="shared" si="1"/>
        <v>2.7977500000000002</v>
      </c>
      <c r="L65" s="7">
        <f t="shared" si="2"/>
        <v>17.522749999999998</v>
      </c>
      <c r="M65" s="8">
        <f t="shared" si="3"/>
        <v>17.522749999999998</v>
      </c>
      <c r="N65">
        <f t="shared" si="4"/>
        <v>23.6557125</v>
      </c>
      <c r="O65">
        <v>23.7</v>
      </c>
      <c r="P65" t="s">
        <v>347</v>
      </c>
    </row>
    <row r="66" spans="1:16" hidden="1" x14ac:dyDescent="0.25">
      <c r="A66" s="31">
        <v>44246</v>
      </c>
      <c r="B66" s="2" t="s">
        <v>119</v>
      </c>
      <c r="C66" s="9">
        <v>20210649</v>
      </c>
      <c r="D66" s="2">
        <v>1032</v>
      </c>
      <c r="F66" s="2" t="s">
        <v>88</v>
      </c>
      <c r="G66" s="2">
        <v>1</v>
      </c>
      <c r="H66" s="2">
        <v>5.2</v>
      </c>
      <c r="I66" s="4">
        <f t="shared" si="0"/>
        <v>5.2</v>
      </c>
      <c r="J66" s="3">
        <v>0.19</v>
      </c>
      <c r="K66" s="5">
        <f t="shared" si="1"/>
        <v>0.9880000000000001</v>
      </c>
      <c r="L66" s="7">
        <f t="shared" si="2"/>
        <v>6.1879999999999997</v>
      </c>
      <c r="M66" s="8">
        <f t="shared" si="3"/>
        <v>6.1879999999999997</v>
      </c>
      <c r="N66">
        <f t="shared" si="4"/>
        <v>8.3537999999999997</v>
      </c>
      <c r="O66">
        <v>8.4</v>
      </c>
      <c r="P66" t="s">
        <v>347</v>
      </c>
    </row>
    <row r="67" spans="1:16" hidden="1" x14ac:dyDescent="0.25">
      <c r="A67" s="31">
        <v>44246</v>
      </c>
      <c r="B67" s="2" t="s">
        <v>119</v>
      </c>
      <c r="C67" s="9">
        <v>20210649</v>
      </c>
      <c r="D67" s="2">
        <v>3712</v>
      </c>
      <c r="F67" s="2" t="s">
        <v>89</v>
      </c>
      <c r="G67" s="2">
        <v>1</v>
      </c>
      <c r="H67" s="2">
        <v>5.2</v>
      </c>
      <c r="I67" s="4">
        <f t="shared" ref="I67:I208" si="5">H67*G67</f>
        <v>5.2</v>
      </c>
      <c r="J67" s="3">
        <v>0.19</v>
      </c>
      <c r="K67" s="5">
        <f t="shared" ref="K67:K130" si="6">+H67*J67</f>
        <v>0.9880000000000001</v>
      </c>
      <c r="L67" s="7">
        <f t="shared" ref="L67:L130" si="7">+I67*(1+J67)</f>
        <v>6.1879999999999997</v>
      </c>
      <c r="M67" s="8">
        <f t="shared" ref="M67:M130" si="8">H67*(1+J67)</f>
        <v>6.1879999999999997</v>
      </c>
      <c r="N67">
        <f t="shared" ref="N67:N130" si="9">+M67*(1+0.35)</f>
        <v>8.3537999999999997</v>
      </c>
      <c r="O67">
        <v>8.4</v>
      </c>
      <c r="P67" t="s">
        <v>347</v>
      </c>
    </row>
    <row r="68" spans="1:16" hidden="1" x14ac:dyDescent="0.25">
      <c r="A68" s="31">
        <v>44246</v>
      </c>
      <c r="B68" s="2" t="s">
        <v>119</v>
      </c>
      <c r="C68" s="9">
        <v>20210649</v>
      </c>
      <c r="D68" s="2">
        <v>3715</v>
      </c>
      <c r="F68" s="2" t="s">
        <v>90</v>
      </c>
      <c r="G68" s="2">
        <v>1</v>
      </c>
      <c r="H68" s="2">
        <v>5.2</v>
      </c>
      <c r="I68" s="4">
        <f t="shared" si="5"/>
        <v>5.2</v>
      </c>
      <c r="J68" s="3">
        <v>0.19</v>
      </c>
      <c r="K68" s="5">
        <f t="shared" si="6"/>
        <v>0.9880000000000001</v>
      </c>
      <c r="L68" s="7">
        <f t="shared" si="7"/>
        <v>6.1879999999999997</v>
      </c>
      <c r="M68" s="8">
        <f t="shared" si="8"/>
        <v>6.1879999999999997</v>
      </c>
      <c r="N68">
        <f t="shared" si="9"/>
        <v>8.3537999999999997</v>
      </c>
      <c r="O68">
        <v>8.4</v>
      </c>
      <c r="P68" t="s">
        <v>347</v>
      </c>
    </row>
    <row r="69" spans="1:16" hidden="1" x14ac:dyDescent="0.25">
      <c r="A69" s="31">
        <v>44246</v>
      </c>
      <c r="B69" s="2" t="s">
        <v>119</v>
      </c>
      <c r="C69" s="9">
        <v>20210649</v>
      </c>
      <c r="D69" s="2">
        <v>3713</v>
      </c>
      <c r="F69" s="2" t="s">
        <v>91</v>
      </c>
      <c r="G69" s="2">
        <v>1</v>
      </c>
      <c r="H69" s="2">
        <v>5.2</v>
      </c>
      <c r="I69" s="4">
        <f t="shared" si="5"/>
        <v>5.2</v>
      </c>
      <c r="J69" s="3">
        <v>0.19</v>
      </c>
      <c r="K69" s="5">
        <f t="shared" si="6"/>
        <v>0.9880000000000001</v>
      </c>
      <c r="L69" s="7">
        <f t="shared" si="7"/>
        <v>6.1879999999999997</v>
      </c>
      <c r="M69" s="8">
        <f t="shared" si="8"/>
        <v>6.1879999999999997</v>
      </c>
      <c r="N69">
        <f t="shared" si="9"/>
        <v>8.3537999999999997</v>
      </c>
      <c r="O69">
        <v>8.4</v>
      </c>
      <c r="P69" t="s">
        <v>347</v>
      </c>
    </row>
    <row r="70" spans="1:16" hidden="1" x14ac:dyDescent="0.25">
      <c r="A70" s="31">
        <v>44246</v>
      </c>
      <c r="B70" s="2" t="s">
        <v>119</v>
      </c>
      <c r="C70" s="9">
        <v>20210649</v>
      </c>
      <c r="D70" s="2">
        <v>5801</v>
      </c>
      <c r="F70" s="2" t="s">
        <v>92</v>
      </c>
      <c r="G70" s="2">
        <v>1</v>
      </c>
      <c r="H70" s="2">
        <v>11.148999999999999</v>
      </c>
      <c r="I70" s="4">
        <f t="shared" si="5"/>
        <v>11.148999999999999</v>
      </c>
      <c r="J70" s="3">
        <v>0.19</v>
      </c>
      <c r="K70" s="5">
        <f t="shared" si="6"/>
        <v>2.1183099999999997</v>
      </c>
      <c r="L70" s="7">
        <f t="shared" si="7"/>
        <v>13.267309999999998</v>
      </c>
      <c r="M70" s="8">
        <f t="shared" si="8"/>
        <v>13.267309999999998</v>
      </c>
      <c r="N70">
        <f t="shared" si="9"/>
        <v>17.910868499999999</v>
      </c>
      <c r="O70">
        <v>17.899999999999999</v>
      </c>
      <c r="P70" t="s">
        <v>347</v>
      </c>
    </row>
    <row r="71" spans="1:16" hidden="1" x14ac:dyDescent="0.25">
      <c r="A71" s="31">
        <v>44246</v>
      </c>
      <c r="B71" s="2" t="s">
        <v>119</v>
      </c>
      <c r="C71" s="9">
        <v>20210649</v>
      </c>
      <c r="D71" s="2">
        <v>5800</v>
      </c>
      <c r="F71" s="2" t="s">
        <v>93</v>
      </c>
      <c r="G71" s="2">
        <v>1</v>
      </c>
      <c r="H71" s="2">
        <v>12.254</v>
      </c>
      <c r="I71" s="4">
        <f t="shared" si="5"/>
        <v>12.254</v>
      </c>
      <c r="J71" s="3">
        <v>0.19</v>
      </c>
      <c r="K71" s="5">
        <f t="shared" si="6"/>
        <v>2.3282599999999998</v>
      </c>
      <c r="L71" s="7">
        <f t="shared" si="7"/>
        <v>14.582259999999998</v>
      </c>
      <c r="M71" s="8">
        <f t="shared" si="8"/>
        <v>14.582259999999998</v>
      </c>
      <c r="N71">
        <f t="shared" si="9"/>
        <v>19.686050999999999</v>
      </c>
      <c r="O71">
        <v>19.7</v>
      </c>
      <c r="P71" t="s">
        <v>347</v>
      </c>
    </row>
    <row r="72" spans="1:16" hidden="1" x14ac:dyDescent="0.25">
      <c r="A72" s="31">
        <v>44246</v>
      </c>
      <c r="B72" s="2" t="s">
        <v>119</v>
      </c>
      <c r="C72" s="9">
        <v>20210649</v>
      </c>
      <c r="D72" s="2">
        <v>4909</v>
      </c>
      <c r="F72" s="2" t="s">
        <v>94</v>
      </c>
      <c r="G72" s="2">
        <v>1</v>
      </c>
      <c r="H72" s="2">
        <v>11.595000000000001</v>
      </c>
      <c r="I72" s="4">
        <f t="shared" si="5"/>
        <v>11.595000000000001</v>
      </c>
      <c r="J72" s="3">
        <v>0.19</v>
      </c>
      <c r="K72" s="5">
        <f t="shared" si="6"/>
        <v>2.2030500000000002</v>
      </c>
      <c r="L72" s="7">
        <f t="shared" si="7"/>
        <v>13.79805</v>
      </c>
      <c r="M72" s="8">
        <f t="shared" si="8"/>
        <v>13.79805</v>
      </c>
      <c r="N72">
        <f t="shared" si="9"/>
        <v>18.627367500000002</v>
      </c>
      <c r="O72">
        <v>18.7</v>
      </c>
      <c r="P72" t="s">
        <v>347</v>
      </c>
    </row>
    <row r="73" spans="1:16" hidden="1" x14ac:dyDescent="0.25">
      <c r="A73" s="31">
        <v>44246</v>
      </c>
      <c r="B73" s="2" t="s">
        <v>119</v>
      </c>
      <c r="C73" s="9">
        <v>20210649</v>
      </c>
      <c r="D73" s="2">
        <v>4235</v>
      </c>
      <c r="F73" s="2" t="s">
        <v>95</v>
      </c>
      <c r="G73" s="2">
        <v>1</v>
      </c>
      <c r="H73" s="2">
        <v>11.595000000000001</v>
      </c>
      <c r="I73" s="4">
        <f t="shared" si="5"/>
        <v>11.595000000000001</v>
      </c>
      <c r="J73" s="3">
        <v>0.19</v>
      </c>
      <c r="K73" s="5">
        <f t="shared" si="6"/>
        <v>2.2030500000000002</v>
      </c>
      <c r="L73" s="7">
        <f t="shared" si="7"/>
        <v>13.79805</v>
      </c>
      <c r="M73" s="8">
        <f t="shared" si="8"/>
        <v>13.79805</v>
      </c>
      <c r="N73">
        <f t="shared" si="9"/>
        <v>18.627367500000002</v>
      </c>
      <c r="O73">
        <v>18.7</v>
      </c>
      <c r="P73" t="s">
        <v>347</v>
      </c>
    </row>
    <row r="74" spans="1:16" hidden="1" x14ac:dyDescent="0.25">
      <c r="A74" s="31">
        <v>44246</v>
      </c>
      <c r="B74" s="2" t="s">
        <v>119</v>
      </c>
      <c r="C74" s="9">
        <v>20210649</v>
      </c>
      <c r="D74" s="2">
        <v>4674</v>
      </c>
      <c r="F74" s="2" t="s">
        <v>96</v>
      </c>
      <c r="G74" s="2">
        <v>1</v>
      </c>
      <c r="H74" s="2">
        <v>31</v>
      </c>
      <c r="I74" s="4">
        <f t="shared" si="5"/>
        <v>31</v>
      </c>
      <c r="J74" s="3">
        <v>0.19</v>
      </c>
      <c r="K74" s="5">
        <f t="shared" si="6"/>
        <v>5.89</v>
      </c>
      <c r="L74" s="7">
        <f t="shared" si="7"/>
        <v>36.89</v>
      </c>
      <c r="M74" s="8">
        <f t="shared" si="8"/>
        <v>36.89</v>
      </c>
      <c r="N74">
        <f t="shared" si="9"/>
        <v>49.801500000000004</v>
      </c>
      <c r="O74">
        <v>49.9</v>
      </c>
      <c r="P74" t="s">
        <v>347</v>
      </c>
    </row>
    <row r="75" spans="1:16" hidden="1" x14ac:dyDescent="0.25">
      <c r="A75" s="31">
        <v>44246</v>
      </c>
      <c r="B75" s="2" t="s">
        <v>119</v>
      </c>
      <c r="C75" s="9">
        <v>20210649</v>
      </c>
      <c r="D75" s="2">
        <v>5473</v>
      </c>
      <c r="F75" s="2" t="s">
        <v>97</v>
      </c>
      <c r="G75" s="2">
        <v>1</v>
      </c>
      <c r="H75" s="2">
        <v>55</v>
      </c>
      <c r="I75" s="4">
        <f t="shared" si="5"/>
        <v>55</v>
      </c>
      <c r="J75" s="3">
        <v>0.19</v>
      </c>
      <c r="K75" s="5">
        <f t="shared" si="6"/>
        <v>10.45</v>
      </c>
      <c r="L75" s="7">
        <f t="shared" si="7"/>
        <v>65.45</v>
      </c>
      <c r="M75" s="8">
        <f t="shared" si="8"/>
        <v>65.45</v>
      </c>
      <c r="N75">
        <f t="shared" si="9"/>
        <v>88.357500000000016</v>
      </c>
      <c r="O75">
        <v>88.4</v>
      </c>
      <c r="P75" t="s">
        <v>347</v>
      </c>
    </row>
    <row r="76" spans="1:16" hidden="1" x14ac:dyDescent="0.25">
      <c r="A76" s="31">
        <v>44246</v>
      </c>
      <c r="B76" s="2" t="s">
        <v>119</v>
      </c>
      <c r="C76" s="9">
        <v>20210649</v>
      </c>
      <c r="D76" s="2">
        <v>4351</v>
      </c>
      <c r="F76" s="2" t="s">
        <v>98</v>
      </c>
      <c r="G76" s="2">
        <v>100</v>
      </c>
      <c r="H76" s="2">
        <v>0.46700000000000003</v>
      </c>
      <c r="I76" s="4">
        <f t="shared" si="5"/>
        <v>46.7</v>
      </c>
      <c r="J76" s="3">
        <v>7.0000000000000007E-2</v>
      </c>
      <c r="K76" s="5">
        <f t="shared" si="6"/>
        <v>3.2690000000000004E-2</v>
      </c>
      <c r="L76" s="7">
        <f t="shared" si="7"/>
        <v>49.969000000000008</v>
      </c>
      <c r="M76" s="8">
        <f t="shared" si="8"/>
        <v>0.49969000000000008</v>
      </c>
      <c r="N76">
        <f t="shared" si="9"/>
        <v>0.67458150000000017</v>
      </c>
      <c r="O76">
        <v>0.8</v>
      </c>
      <c r="P76" t="s">
        <v>347</v>
      </c>
    </row>
    <row r="77" spans="1:16" hidden="1" x14ac:dyDescent="0.25">
      <c r="A77" s="31">
        <v>44246</v>
      </c>
      <c r="B77" s="2" t="s">
        <v>119</v>
      </c>
      <c r="C77" s="9">
        <v>20210649</v>
      </c>
      <c r="D77" s="2">
        <v>5474</v>
      </c>
      <c r="F77" s="2" t="s">
        <v>99</v>
      </c>
      <c r="G77" s="2">
        <v>1</v>
      </c>
      <c r="H77" s="2">
        <v>35</v>
      </c>
      <c r="I77" s="4">
        <f t="shared" si="5"/>
        <v>35</v>
      </c>
      <c r="J77" s="3">
        <v>0.19</v>
      </c>
      <c r="K77" s="5">
        <f t="shared" si="6"/>
        <v>6.65</v>
      </c>
      <c r="L77" s="7">
        <f t="shared" si="7"/>
        <v>41.65</v>
      </c>
      <c r="M77" s="8">
        <f t="shared" si="8"/>
        <v>41.65</v>
      </c>
      <c r="N77">
        <f t="shared" si="9"/>
        <v>56.227499999999999</v>
      </c>
      <c r="O77">
        <v>56.3</v>
      </c>
      <c r="P77" t="s">
        <v>347</v>
      </c>
    </row>
    <row r="78" spans="1:16" hidden="1" x14ac:dyDescent="0.25">
      <c r="A78" s="31">
        <v>44246</v>
      </c>
      <c r="B78" s="2" t="s">
        <v>119</v>
      </c>
      <c r="C78" s="9">
        <v>20210649</v>
      </c>
      <c r="D78" s="2">
        <v>325</v>
      </c>
      <c r="F78" s="2" t="s">
        <v>100</v>
      </c>
      <c r="G78" s="2">
        <v>1</v>
      </c>
      <c r="H78" s="2">
        <v>2.5249999999999999</v>
      </c>
      <c r="I78" s="4">
        <f t="shared" si="5"/>
        <v>2.5249999999999999</v>
      </c>
      <c r="J78" s="3">
        <v>0.19</v>
      </c>
      <c r="K78" s="5">
        <f t="shared" si="6"/>
        <v>0.47975000000000001</v>
      </c>
      <c r="L78" s="7">
        <f t="shared" si="7"/>
        <v>3.0047499999999996</v>
      </c>
      <c r="M78" s="8">
        <f t="shared" si="8"/>
        <v>3.0047499999999996</v>
      </c>
      <c r="N78">
        <f t="shared" si="9"/>
        <v>4.0564124999999995</v>
      </c>
      <c r="O78">
        <v>4.0999999999999996</v>
      </c>
      <c r="P78" t="s">
        <v>347</v>
      </c>
    </row>
    <row r="79" spans="1:16" hidden="1" x14ac:dyDescent="0.25">
      <c r="A79" s="31">
        <v>44246</v>
      </c>
      <c r="B79" s="2" t="s">
        <v>119</v>
      </c>
      <c r="C79" s="9">
        <v>20210649</v>
      </c>
      <c r="D79" s="2">
        <v>4207</v>
      </c>
      <c r="F79" s="2" t="s">
        <v>101</v>
      </c>
      <c r="G79" s="2">
        <v>1</v>
      </c>
      <c r="H79" s="2">
        <v>7.7770000000000001</v>
      </c>
      <c r="I79" s="4">
        <f t="shared" si="5"/>
        <v>7.7770000000000001</v>
      </c>
      <c r="J79" s="3">
        <v>0.19</v>
      </c>
      <c r="K79" s="5">
        <f t="shared" si="6"/>
        <v>1.47763</v>
      </c>
      <c r="L79" s="7">
        <f t="shared" si="7"/>
        <v>9.2546300000000006</v>
      </c>
      <c r="M79" s="8">
        <f t="shared" si="8"/>
        <v>9.2546300000000006</v>
      </c>
      <c r="N79">
        <f t="shared" si="9"/>
        <v>12.493750500000001</v>
      </c>
      <c r="O79">
        <v>12.5</v>
      </c>
      <c r="P79" t="s">
        <v>347</v>
      </c>
    </row>
    <row r="80" spans="1:16" hidden="1" x14ac:dyDescent="0.25">
      <c r="A80" s="31">
        <v>44246</v>
      </c>
      <c r="B80" s="2" t="s">
        <v>119</v>
      </c>
      <c r="C80" s="9">
        <v>20210649</v>
      </c>
      <c r="D80" s="2">
        <v>4208</v>
      </c>
      <c r="F80" s="2" t="s">
        <v>102</v>
      </c>
      <c r="G80" s="2">
        <v>1</v>
      </c>
      <c r="H80" s="2">
        <v>8.6240000000000006</v>
      </c>
      <c r="I80" s="4">
        <f t="shared" si="5"/>
        <v>8.6240000000000006</v>
      </c>
      <c r="J80" s="3">
        <v>0.19</v>
      </c>
      <c r="K80" s="5">
        <f t="shared" si="6"/>
        <v>1.63856</v>
      </c>
      <c r="L80" s="7">
        <f t="shared" si="7"/>
        <v>10.262560000000001</v>
      </c>
      <c r="M80" s="8">
        <f t="shared" si="8"/>
        <v>10.262560000000001</v>
      </c>
      <c r="N80">
        <f t="shared" si="9"/>
        <v>13.854456000000003</v>
      </c>
      <c r="O80">
        <v>13.9</v>
      </c>
      <c r="P80" t="s">
        <v>347</v>
      </c>
    </row>
    <row r="81" spans="1:16" hidden="1" x14ac:dyDescent="0.25">
      <c r="A81" s="31">
        <v>44246</v>
      </c>
      <c r="B81" s="2" t="s">
        <v>119</v>
      </c>
      <c r="C81" s="9">
        <v>20210649</v>
      </c>
      <c r="D81" s="2">
        <v>4210</v>
      </c>
      <c r="F81" s="2" t="s">
        <v>103</v>
      </c>
      <c r="G81" s="2">
        <v>1</v>
      </c>
      <c r="H81" s="2">
        <v>9.1300000000000008</v>
      </c>
      <c r="I81" s="4">
        <f t="shared" si="5"/>
        <v>9.1300000000000008</v>
      </c>
      <c r="J81" s="3">
        <v>0.19</v>
      </c>
      <c r="K81" s="5">
        <f t="shared" si="6"/>
        <v>1.7347000000000001</v>
      </c>
      <c r="L81" s="7">
        <f t="shared" si="7"/>
        <v>10.864700000000001</v>
      </c>
      <c r="M81" s="8">
        <f t="shared" si="8"/>
        <v>10.864700000000001</v>
      </c>
      <c r="N81">
        <f t="shared" si="9"/>
        <v>14.667345000000003</v>
      </c>
      <c r="O81">
        <v>14.7</v>
      </c>
      <c r="P81" t="s">
        <v>347</v>
      </c>
    </row>
    <row r="82" spans="1:16" hidden="1" x14ac:dyDescent="0.25">
      <c r="A82" s="31">
        <v>44246</v>
      </c>
      <c r="B82" s="2" t="s">
        <v>119</v>
      </c>
      <c r="C82" s="9">
        <v>20210649</v>
      </c>
      <c r="D82" s="2">
        <v>5470</v>
      </c>
      <c r="F82" s="2" t="s">
        <v>104</v>
      </c>
      <c r="G82" s="2">
        <v>1</v>
      </c>
      <c r="H82" s="2">
        <v>12.85</v>
      </c>
      <c r="I82" s="4">
        <f t="shared" si="5"/>
        <v>12.85</v>
      </c>
      <c r="J82" s="3">
        <v>0.19</v>
      </c>
      <c r="K82" s="5">
        <f t="shared" si="6"/>
        <v>2.4415</v>
      </c>
      <c r="L82" s="7">
        <f t="shared" si="7"/>
        <v>15.291499999999999</v>
      </c>
      <c r="M82" s="8">
        <f t="shared" si="8"/>
        <v>15.291499999999999</v>
      </c>
      <c r="N82">
        <f t="shared" si="9"/>
        <v>20.643525</v>
      </c>
      <c r="O82">
        <v>20.7</v>
      </c>
      <c r="P82" t="s">
        <v>347</v>
      </c>
    </row>
    <row r="83" spans="1:16" hidden="1" x14ac:dyDescent="0.25">
      <c r="A83" s="31">
        <v>44246</v>
      </c>
      <c r="B83" s="2" t="s">
        <v>119</v>
      </c>
      <c r="C83" s="9">
        <v>20210649</v>
      </c>
      <c r="D83" s="2">
        <v>5478</v>
      </c>
      <c r="F83" s="2" t="s">
        <v>105</v>
      </c>
      <c r="G83" s="2">
        <v>1</v>
      </c>
      <c r="H83" s="2">
        <v>7.7</v>
      </c>
      <c r="I83" s="4">
        <f t="shared" si="5"/>
        <v>7.7</v>
      </c>
      <c r="J83" s="3">
        <v>0.19</v>
      </c>
      <c r="K83" s="5">
        <f t="shared" si="6"/>
        <v>1.4630000000000001</v>
      </c>
      <c r="L83" s="7">
        <f t="shared" si="7"/>
        <v>9.1630000000000003</v>
      </c>
      <c r="M83" s="8">
        <f t="shared" si="8"/>
        <v>9.1630000000000003</v>
      </c>
      <c r="N83">
        <f t="shared" si="9"/>
        <v>12.370050000000001</v>
      </c>
      <c r="O83">
        <v>12.4</v>
      </c>
      <c r="P83" t="s">
        <v>347</v>
      </c>
    </row>
    <row r="84" spans="1:16" hidden="1" x14ac:dyDescent="0.25">
      <c r="A84" s="31">
        <v>44246</v>
      </c>
      <c r="B84" s="2" t="s">
        <v>119</v>
      </c>
      <c r="C84" s="9">
        <v>20210649</v>
      </c>
      <c r="D84" s="2">
        <v>5984</v>
      </c>
      <c r="F84" s="2" t="s">
        <v>106</v>
      </c>
      <c r="G84" s="2">
        <v>1</v>
      </c>
      <c r="H84" s="2">
        <v>42</v>
      </c>
      <c r="I84" s="4">
        <f t="shared" si="5"/>
        <v>42</v>
      </c>
      <c r="J84" s="3">
        <v>0.19</v>
      </c>
      <c r="K84" s="5">
        <f t="shared" si="6"/>
        <v>7.98</v>
      </c>
      <c r="L84" s="7">
        <f t="shared" si="7"/>
        <v>49.98</v>
      </c>
      <c r="M84" s="8">
        <f t="shared" si="8"/>
        <v>49.98</v>
      </c>
      <c r="N84">
        <f t="shared" si="9"/>
        <v>67.472999999999999</v>
      </c>
      <c r="O84">
        <v>67.5</v>
      </c>
      <c r="P84" t="s">
        <v>347</v>
      </c>
    </row>
    <row r="85" spans="1:16" hidden="1" x14ac:dyDescent="0.25">
      <c r="A85" s="31">
        <v>44246</v>
      </c>
      <c r="B85" s="2" t="s">
        <v>119</v>
      </c>
      <c r="C85" s="9">
        <v>20210649</v>
      </c>
      <c r="D85" s="2">
        <v>5472</v>
      </c>
      <c r="F85" s="2" t="s">
        <v>107</v>
      </c>
      <c r="G85" s="2">
        <v>1</v>
      </c>
      <c r="H85" s="2">
        <v>15</v>
      </c>
      <c r="I85" s="4">
        <f t="shared" si="5"/>
        <v>15</v>
      </c>
      <c r="J85" s="3">
        <v>0.19</v>
      </c>
      <c r="K85" s="5">
        <f t="shared" si="6"/>
        <v>2.85</v>
      </c>
      <c r="L85" s="7">
        <f t="shared" si="7"/>
        <v>17.849999999999998</v>
      </c>
      <c r="M85" s="8">
        <f t="shared" si="8"/>
        <v>17.849999999999998</v>
      </c>
      <c r="N85">
        <f t="shared" si="9"/>
        <v>24.0975</v>
      </c>
      <c r="O85">
        <v>24.1</v>
      </c>
      <c r="P85" t="s">
        <v>347</v>
      </c>
    </row>
    <row r="86" spans="1:16" hidden="1" x14ac:dyDescent="0.25">
      <c r="A86" s="31">
        <v>44246</v>
      </c>
      <c r="B86" s="2" t="s">
        <v>119</v>
      </c>
      <c r="C86" s="9">
        <v>20210649</v>
      </c>
      <c r="D86" s="2">
        <v>5466</v>
      </c>
      <c r="F86" s="2" t="s">
        <v>108</v>
      </c>
      <c r="G86" s="2">
        <v>1</v>
      </c>
      <c r="H86" s="2">
        <v>30</v>
      </c>
      <c r="I86" s="4">
        <f t="shared" si="5"/>
        <v>30</v>
      </c>
      <c r="J86" s="3">
        <v>0.19</v>
      </c>
      <c r="K86" s="5">
        <f t="shared" si="6"/>
        <v>5.7</v>
      </c>
      <c r="L86" s="7">
        <f t="shared" si="7"/>
        <v>35.699999999999996</v>
      </c>
      <c r="M86" s="8">
        <f t="shared" si="8"/>
        <v>35.699999999999996</v>
      </c>
      <c r="N86">
        <f t="shared" si="9"/>
        <v>48.195</v>
      </c>
      <c r="O86">
        <v>48.2</v>
      </c>
      <c r="P86" t="s">
        <v>347</v>
      </c>
    </row>
    <row r="87" spans="1:16" hidden="1" x14ac:dyDescent="0.25">
      <c r="A87" s="31">
        <v>44246</v>
      </c>
      <c r="B87" s="2" t="s">
        <v>119</v>
      </c>
      <c r="C87" s="9">
        <v>20210649</v>
      </c>
      <c r="D87" s="2">
        <v>6159</v>
      </c>
      <c r="F87" s="2" t="s">
        <v>109</v>
      </c>
      <c r="G87" s="2">
        <v>1</v>
      </c>
      <c r="H87" s="2">
        <v>30</v>
      </c>
      <c r="I87" s="4">
        <f t="shared" si="5"/>
        <v>30</v>
      </c>
      <c r="J87" s="3">
        <v>0.19</v>
      </c>
      <c r="K87" s="5">
        <f t="shared" si="6"/>
        <v>5.7</v>
      </c>
      <c r="L87" s="7">
        <f t="shared" si="7"/>
        <v>35.699999999999996</v>
      </c>
      <c r="M87" s="8">
        <f t="shared" si="8"/>
        <v>35.699999999999996</v>
      </c>
      <c r="N87">
        <f t="shared" si="9"/>
        <v>48.195</v>
      </c>
      <c r="O87">
        <v>48.2</v>
      </c>
      <c r="P87" t="s">
        <v>347</v>
      </c>
    </row>
    <row r="88" spans="1:16" hidden="1" x14ac:dyDescent="0.25">
      <c r="A88" s="31">
        <v>44246</v>
      </c>
      <c r="B88" s="2" t="s">
        <v>119</v>
      </c>
      <c r="C88" s="9">
        <v>20210649</v>
      </c>
      <c r="D88" s="2">
        <v>6448</v>
      </c>
      <c r="F88" s="2" t="s">
        <v>110</v>
      </c>
      <c r="G88" s="2">
        <v>1</v>
      </c>
      <c r="H88" s="2">
        <v>25</v>
      </c>
      <c r="I88" s="4">
        <f t="shared" si="5"/>
        <v>25</v>
      </c>
      <c r="J88" s="3">
        <v>0.19</v>
      </c>
      <c r="K88" s="5">
        <f t="shared" si="6"/>
        <v>4.75</v>
      </c>
      <c r="L88" s="7">
        <f t="shared" si="7"/>
        <v>29.75</v>
      </c>
      <c r="M88" s="8">
        <f t="shared" si="8"/>
        <v>29.75</v>
      </c>
      <c r="N88">
        <f t="shared" si="9"/>
        <v>40.162500000000001</v>
      </c>
      <c r="O88">
        <v>40.200000000000003</v>
      </c>
      <c r="P88" t="s">
        <v>347</v>
      </c>
    </row>
    <row r="89" spans="1:16" hidden="1" x14ac:dyDescent="0.25">
      <c r="A89" s="31">
        <v>44246</v>
      </c>
      <c r="B89" s="2" t="s">
        <v>119</v>
      </c>
      <c r="C89" s="9">
        <v>20210649</v>
      </c>
      <c r="D89" s="2">
        <v>3961</v>
      </c>
      <c r="F89" s="2" t="s">
        <v>112</v>
      </c>
      <c r="G89" s="2">
        <v>1</v>
      </c>
      <c r="H89" s="2">
        <v>6.92</v>
      </c>
      <c r="I89" s="4">
        <f t="shared" si="5"/>
        <v>6.92</v>
      </c>
      <c r="J89" s="3">
        <v>0.19</v>
      </c>
      <c r="K89" s="5">
        <f t="shared" si="6"/>
        <v>1.3148</v>
      </c>
      <c r="L89" s="7">
        <f t="shared" si="7"/>
        <v>8.2347999999999999</v>
      </c>
      <c r="M89" s="8">
        <f t="shared" si="8"/>
        <v>8.2347999999999999</v>
      </c>
      <c r="N89">
        <f t="shared" si="9"/>
        <v>11.11698</v>
      </c>
      <c r="O89">
        <v>11.2</v>
      </c>
      <c r="P89" t="s">
        <v>347</v>
      </c>
    </row>
    <row r="90" spans="1:16" hidden="1" x14ac:dyDescent="0.25">
      <c r="A90" s="31">
        <v>44246</v>
      </c>
      <c r="B90" s="2" t="s">
        <v>119</v>
      </c>
      <c r="C90" s="9">
        <v>20210649</v>
      </c>
      <c r="D90" s="2">
        <v>2527</v>
      </c>
      <c r="F90" s="2" t="s">
        <v>111</v>
      </c>
      <c r="G90" s="2">
        <v>1</v>
      </c>
      <c r="H90" s="2">
        <v>12.827</v>
      </c>
      <c r="I90" s="4">
        <f t="shared" si="5"/>
        <v>12.827</v>
      </c>
      <c r="J90" s="3">
        <v>0</v>
      </c>
      <c r="K90" s="5">
        <f t="shared" si="6"/>
        <v>0</v>
      </c>
      <c r="L90" s="7">
        <f t="shared" si="7"/>
        <v>12.827</v>
      </c>
      <c r="M90" s="8">
        <f t="shared" si="8"/>
        <v>12.827</v>
      </c>
      <c r="N90">
        <f t="shared" si="9"/>
        <v>17.31645</v>
      </c>
      <c r="O90">
        <v>17.399999999999999</v>
      </c>
      <c r="P90" t="s">
        <v>347</v>
      </c>
    </row>
    <row r="91" spans="1:16" hidden="1" x14ac:dyDescent="0.25">
      <c r="A91" s="31">
        <v>44246</v>
      </c>
      <c r="B91" s="2" t="s">
        <v>119</v>
      </c>
      <c r="C91" s="9">
        <v>20210649</v>
      </c>
      <c r="D91" s="2">
        <v>6730</v>
      </c>
      <c r="F91" s="2" t="s">
        <v>113</v>
      </c>
      <c r="G91" s="2">
        <v>1</v>
      </c>
      <c r="H91" s="2">
        <v>34.340000000000003</v>
      </c>
      <c r="I91" s="4">
        <f t="shared" si="5"/>
        <v>34.340000000000003</v>
      </c>
      <c r="J91" s="3">
        <v>0.19</v>
      </c>
      <c r="K91" s="5">
        <f t="shared" si="6"/>
        <v>6.5246000000000004</v>
      </c>
      <c r="L91" s="7">
        <f t="shared" si="7"/>
        <v>40.864600000000003</v>
      </c>
      <c r="M91" s="8">
        <f t="shared" si="8"/>
        <v>40.864600000000003</v>
      </c>
      <c r="N91">
        <f t="shared" si="9"/>
        <v>55.167210000000004</v>
      </c>
      <c r="O91">
        <v>55.2</v>
      </c>
      <c r="P91" t="s">
        <v>347</v>
      </c>
    </row>
    <row r="92" spans="1:16" hidden="1" x14ac:dyDescent="0.25">
      <c r="A92" s="31">
        <v>44246</v>
      </c>
      <c r="B92" s="2" t="s">
        <v>119</v>
      </c>
      <c r="C92" s="14">
        <v>20210655</v>
      </c>
      <c r="D92" s="2">
        <v>4587</v>
      </c>
      <c r="F92" s="2" t="s">
        <v>121</v>
      </c>
      <c r="G92" s="2">
        <v>1</v>
      </c>
      <c r="H92" s="2">
        <v>38.825000000000003</v>
      </c>
      <c r="I92" s="4">
        <f t="shared" si="5"/>
        <v>38.825000000000003</v>
      </c>
      <c r="J92" s="3">
        <v>0.19</v>
      </c>
      <c r="K92" s="5">
        <f t="shared" si="6"/>
        <v>7.3767500000000004</v>
      </c>
      <c r="L92" s="7">
        <f t="shared" si="7"/>
        <v>46.201750000000004</v>
      </c>
      <c r="M92" s="8">
        <f t="shared" si="8"/>
        <v>46.201750000000004</v>
      </c>
      <c r="N92">
        <f t="shared" si="9"/>
        <v>62.372362500000008</v>
      </c>
      <c r="O92">
        <v>62.4</v>
      </c>
      <c r="P92" t="s">
        <v>347</v>
      </c>
    </row>
    <row r="93" spans="1:16" hidden="1" x14ac:dyDescent="0.25">
      <c r="A93" s="31">
        <v>44246</v>
      </c>
      <c r="B93" s="2" t="s">
        <v>119</v>
      </c>
      <c r="C93" s="14">
        <v>20210655</v>
      </c>
      <c r="D93" s="2">
        <v>299</v>
      </c>
      <c r="F93" s="2" t="s">
        <v>122</v>
      </c>
      <c r="G93" s="2">
        <v>1</v>
      </c>
      <c r="H93" s="2">
        <v>13.6</v>
      </c>
      <c r="I93" s="4">
        <f t="shared" si="5"/>
        <v>13.6</v>
      </c>
      <c r="J93" s="3">
        <v>0.19</v>
      </c>
      <c r="K93" s="5">
        <f t="shared" si="6"/>
        <v>2.5840000000000001</v>
      </c>
      <c r="L93" s="7">
        <f t="shared" si="7"/>
        <v>16.183999999999997</v>
      </c>
      <c r="M93" s="8">
        <f t="shared" si="8"/>
        <v>16.183999999999997</v>
      </c>
      <c r="N93">
        <f t="shared" si="9"/>
        <v>21.848399999999998</v>
      </c>
      <c r="O93">
        <v>21.9</v>
      </c>
      <c r="P93" t="s">
        <v>347</v>
      </c>
    </row>
    <row r="94" spans="1:16" hidden="1" x14ac:dyDescent="0.25">
      <c r="A94" s="31">
        <v>44246</v>
      </c>
      <c r="B94" s="2" t="s">
        <v>119</v>
      </c>
      <c r="C94" s="14">
        <v>20210655</v>
      </c>
      <c r="D94" s="2">
        <v>2926</v>
      </c>
      <c r="F94" s="2" t="s">
        <v>123</v>
      </c>
      <c r="G94" s="2">
        <v>1</v>
      </c>
      <c r="H94" s="2">
        <v>5.3390000000000004</v>
      </c>
      <c r="I94" s="4">
        <f t="shared" si="5"/>
        <v>5.3390000000000004</v>
      </c>
      <c r="J94" s="3">
        <v>0.19</v>
      </c>
      <c r="K94" s="5">
        <f t="shared" si="6"/>
        <v>1.01441</v>
      </c>
      <c r="L94" s="7">
        <f t="shared" si="7"/>
        <v>6.3534100000000002</v>
      </c>
      <c r="M94" s="8">
        <f t="shared" si="8"/>
        <v>6.3534100000000002</v>
      </c>
      <c r="N94">
        <f t="shared" si="9"/>
        <v>8.5771035000000015</v>
      </c>
      <c r="O94">
        <v>8.6</v>
      </c>
      <c r="P94" t="s">
        <v>347</v>
      </c>
    </row>
    <row r="95" spans="1:16" hidden="1" x14ac:dyDescent="0.25">
      <c r="A95" s="31">
        <v>44246</v>
      </c>
      <c r="B95" s="2" t="s">
        <v>119</v>
      </c>
      <c r="C95" s="14">
        <v>20210655</v>
      </c>
      <c r="D95" s="2">
        <v>5876</v>
      </c>
      <c r="F95" s="2" t="s">
        <v>124</v>
      </c>
      <c r="G95" s="2">
        <v>1</v>
      </c>
      <c r="H95" s="2">
        <v>8.8230000000000004</v>
      </c>
      <c r="I95" s="4">
        <f t="shared" si="5"/>
        <v>8.8230000000000004</v>
      </c>
      <c r="J95" s="3">
        <v>0.19</v>
      </c>
      <c r="K95" s="5">
        <f t="shared" si="6"/>
        <v>1.6763700000000001</v>
      </c>
      <c r="L95" s="7">
        <f t="shared" si="7"/>
        <v>10.499370000000001</v>
      </c>
      <c r="M95" s="8">
        <f t="shared" si="8"/>
        <v>10.499370000000001</v>
      </c>
      <c r="N95">
        <f t="shared" si="9"/>
        <v>14.174149500000002</v>
      </c>
      <c r="O95">
        <v>14.2</v>
      </c>
      <c r="P95" t="s">
        <v>347</v>
      </c>
    </row>
    <row r="96" spans="1:16" hidden="1" x14ac:dyDescent="0.25">
      <c r="A96" s="31">
        <v>44246</v>
      </c>
      <c r="B96" s="2" t="s">
        <v>119</v>
      </c>
      <c r="C96" s="14">
        <v>20210655</v>
      </c>
      <c r="D96" s="2">
        <v>5315</v>
      </c>
      <c r="E96" s="2" t="s">
        <v>13</v>
      </c>
      <c r="F96" s="2" t="s">
        <v>125</v>
      </c>
      <c r="G96" s="2">
        <v>1</v>
      </c>
      <c r="H96" s="2">
        <v>38.878</v>
      </c>
      <c r="I96" s="4">
        <f t="shared" si="5"/>
        <v>38.878</v>
      </c>
      <c r="J96" s="3">
        <v>0.19</v>
      </c>
      <c r="K96" s="5">
        <f t="shared" si="6"/>
        <v>7.3868200000000002</v>
      </c>
      <c r="L96" s="7">
        <f t="shared" si="7"/>
        <v>46.26482</v>
      </c>
      <c r="M96" s="8">
        <f t="shared" si="8"/>
        <v>46.26482</v>
      </c>
      <c r="N96">
        <f t="shared" si="9"/>
        <v>62.457507000000007</v>
      </c>
      <c r="O96">
        <v>62.5</v>
      </c>
      <c r="P96" t="s">
        <v>347</v>
      </c>
    </row>
    <row r="97" spans="1:16" hidden="1" x14ac:dyDescent="0.25">
      <c r="A97" s="31">
        <v>44246</v>
      </c>
      <c r="B97" s="2" t="s">
        <v>119</v>
      </c>
      <c r="C97" s="14">
        <v>20210655</v>
      </c>
      <c r="D97" s="2">
        <v>5652</v>
      </c>
      <c r="E97" s="2" t="s">
        <v>13</v>
      </c>
      <c r="F97" s="2" t="s">
        <v>126</v>
      </c>
      <c r="G97" s="2">
        <v>1</v>
      </c>
      <c r="H97" s="2">
        <v>40.231999999999999</v>
      </c>
      <c r="I97" s="4">
        <f t="shared" si="5"/>
        <v>40.231999999999999</v>
      </c>
      <c r="J97" s="3">
        <v>0.19</v>
      </c>
      <c r="K97" s="5">
        <f t="shared" si="6"/>
        <v>7.6440799999999998</v>
      </c>
      <c r="L97" s="7">
        <f t="shared" si="7"/>
        <v>47.876079999999995</v>
      </c>
      <c r="M97" s="8">
        <f t="shared" si="8"/>
        <v>47.876079999999995</v>
      </c>
      <c r="N97">
        <f t="shared" si="9"/>
        <v>64.632707999999994</v>
      </c>
      <c r="O97">
        <v>64.7</v>
      </c>
      <c r="P97" t="s">
        <v>347</v>
      </c>
    </row>
    <row r="98" spans="1:16" hidden="1" x14ac:dyDescent="0.25">
      <c r="A98" s="31">
        <v>44246</v>
      </c>
      <c r="B98" s="2" t="s">
        <v>119</v>
      </c>
      <c r="C98" s="14">
        <v>20210655</v>
      </c>
      <c r="D98" s="2">
        <v>282</v>
      </c>
      <c r="F98" s="2" t="s">
        <v>127</v>
      </c>
      <c r="G98" s="2">
        <v>1</v>
      </c>
      <c r="H98" s="2">
        <v>27</v>
      </c>
      <c r="I98" s="4">
        <f t="shared" si="5"/>
        <v>27</v>
      </c>
      <c r="J98" s="3">
        <v>0.19</v>
      </c>
      <c r="K98" s="5">
        <f t="shared" si="6"/>
        <v>5.13</v>
      </c>
      <c r="L98" s="7">
        <f t="shared" si="7"/>
        <v>32.129999999999995</v>
      </c>
      <c r="M98" s="8">
        <f t="shared" si="8"/>
        <v>32.129999999999995</v>
      </c>
      <c r="N98">
        <f t="shared" si="9"/>
        <v>43.375499999999995</v>
      </c>
      <c r="O98">
        <v>43.4</v>
      </c>
      <c r="P98" t="s">
        <v>347</v>
      </c>
    </row>
    <row r="99" spans="1:16" hidden="1" x14ac:dyDescent="0.25">
      <c r="A99" s="31">
        <v>44246</v>
      </c>
      <c r="B99" s="2" t="s">
        <v>119</v>
      </c>
      <c r="C99" s="14">
        <v>20210655</v>
      </c>
      <c r="D99" s="2">
        <v>6455</v>
      </c>
      <c r="F99" s="2" t="s">
        <v>128</v>
      </c>
      <c r="G99" s="2">
        <v>1</v>
      </c>
      <c r="H99" s="2">
        <v>38.5</v>
      </c>
      <c r="I99" s="4">
        <f t="shared" si="5"/>
        <v>38.5</v>
      </c>
      <c r="J99" s="3">
        <v>0.19</v>
      </c>
      <c r="K99" s="5">
        <f t="shared" si="6"/>
        <v>7.3150000000000004</v>
      </c>
      <c r="L99" s="7">
        <f t="shared" si="7"/>
        <v>45.814999999999998</v>
      </c>
      <c r="M99" s="8">
        <f t="shared" si="8"/>
        <v>45.814999999999998</v>
      </c>
      <c r="N99">
        <f t="shared" si="9"/>
        <v>61.850250000000003</v>
      </c>
      <c r="O99">
        <v>61.9</v>
      </c>
      <c r="P99" t="s">
        <v>347</v>
      </c>
    </row>
    <row r="100" spans="1:16" hidden="1" x14ac:dyDescent="0.25">
      <c r="A100" s="31">
        <v>44246</v>
      </c>
      <c r="B100" s="2" t="s">
        <v>119</v>
      </c>
      <c r="C100" s="14">
        <v>20210655</v>
      </c>
      <c r="D100" s="2">
        <v>4</v>
      </c>
      <c r="F100" s="2" t="s">
        <v>129</v>
      </c>
      <c r="G100" s="2">
        <v>2</v>
      </c>
      <c r="H100" s="2">
        <v>3.2559999999999998</v>
      </c>
      <c r="I100" s="4">
        <f t="shared" si="5"/>
        <v>6.5119999999999996</v>
      </c>
      <c r="J100" s="3">
        <v>0.19</v>
      </c>
      <c r="K100" s="5">
        <f t="shared" si="6"/>
        <v>0.61863999999999997</v>
      </c>
      <c r="L100" s="7">
        <f t="shared" si="7"/>
        <v>7.7492799999999988</v>
      </c>
      <c r="M100" s="8">
        <f t="shared" si="8"/>
        <v>3.8746399999999994</v>
      </c>
      <c r="N100">
        <f t="shared" si="9"/>
        <v>5.2307639999999997</v>
      </c>
      <c r="O100">
        <v>5.3</v>
      </c>
      <c r="P100" t="s">
        <v>347</v>
      </c>
    </row>
    <row r="101" spans="1:16" hidden="1" x14ac:dyDescent="0.25">
      <c r="A101" s="31">
        <v>44246</v>
      </c>
      <c r="B101" s="2" t="s">
        <v>119</v>
      </c>
      <c r="C101" s="14">
        <v>20210655</v>
      </c>
      <c r="D101" s="2">
        <v>4504</v>
      </c>
      <c r="F101" s="2" t="s">
        <v>130</v>
      </c>
      <c r="G101" s="2">
        <v>1</v>
      </c>
      <c r="H101" s="2">
        <v>10.976000000000001</v>
      </c>
      <c r="I101" s="4">
        <f t="shared" si="5"/>
        <v>10.976000000000001</v>
      </c>
      <c r="J101" s="3">
        <v>0.19</v>
      </c>
      <c r="K101" s="5">
        <f t="shared" si="6"/>
        <v>2.0854400000000002</v>
      </c>
      <c r="L101" s="7">
        <f t="shared" si="7"/>
        <v>13.061440000000001</v>
      </c>
      <c r="M101" s="8">
        <f t="shared" si="8"/>
        <v>13.061440000000001</v>
      </c>
      <c r="N101">
        <f t="shared" si="9"/>
        <v>17.632944000000002</v>
      </c>
      <c r="O101">
        <v>17.600000000000001</v>
      </c>
      <c r="P101" t="s">
        <v>347</v>
      </c>
    </row>
    <row r="102" spans="1:16" hidden="1" x14ac:dyDescent="0.25">
      <c r="A102" s="31">
        <v>44246</v>
      </c>
      <c r="B102" s="2" t="s">
        <v>119</v>
      </c>
      <c r="C102" s="14">
        <v>20210655</v>
      </c>
      <c r="D102" s="2">
        <v>1852</v>
      </c>
      <c r="F102" s="2" t="s">
        <v>131</v>
      </c>
      <c r="G102" s="2">
        <v>1</v>
      </c>
      <c r="H102" s="2">
        <v>3.15</v>
      </c>
      <c r="I102" s="4">
        <f t="shared" si="5"/>
        <v>3.15</v>
      </c>
      <c r="J102" s="3">
        <v>0.19</v>
      </c>
      <c r="K102" s="5">
        <f t="shared" si="6"/>
        <v>0.59850000000000003</v>
      </c>
      <c r="L102" s="7">
        <f t="shared" si="7"/>
        <v>3.7484999999999999</v>
      </c>
      <c r="M102" s="8">
        <f t="shared" si="8"/>
        <v>3.7484999999999999</v>
      </c>
      <c r="N102">
        <f t="shared" si="9"/>
        <v>5.0604750000000003</v>
      </c>
      <c r="O102">
        <v>5.0999999999999996</v>
      </c>
      <c r="P102" t="s">
        <v>347</v>
      </c>
    </row>
    <row r="103" spans="1:16" hidden="1" x14ac:dyDescent="0.25">
      <c r="A103" s="31">
        <v>44246</v>
      </c>
      <c r="B103" s="2" t="s">
        <v>119</v>
      </c>
      <c r="C103" s="14">
        <v>20210655</v>
      </c>
      <c r="D103" s="2">
        <v>1436</v>
      </c>
      <c r="F103" s="2" t="s">
        <v>132</v>
      </c>
      <c r="G103" s="2">
        <v>1</v>
      </c>
      <c r="H103" s="2">
        <v>27.946000000000002</v>
      </c>
      <c r="I103" s="4">
        <f t="shared" si="5"/>
        <v>27.946000000000002</v>
      </c>
      <c r="J103" s="3">
        <v>0.19</v>
      </c>
      <c r="K103" s="5">
        <f t="shared" si="6"/>
        <v>5.3097400000000006</v>
      </c>
      <c r="L103" s="7">
        <f t="shared" si="7"/>
        <v>33.255740000000003</v>
      </c>
      <c r="M103" s="8">
        <f t="shared" si="8"/>
        <v>33.255740000000003</v>
      </c>
      <c r="N103">
        <f t="shared" si="9"/>
        <v>44.895249000000007</v>
      </c>
      <c r="O103">
        <v>44.9</v>
      </c>
      <c r="P103" t="s">
        <v>347</v>
      </c>
    </row>
    <row r="104" spans="1:16" hidden="1" x14ac:dyDescent="0.25">
      <c r="A104" s="31">
        <v>44246</v>
      </c>
      <c r="B104" s="2" t="s">
        <v>119</v>
      </c>
      <c r="C104" s="14">
        <v>20210655</v>
      </c>
      <c r="D104" s="2">
        <v>2639</v>
      </c>
      <c r="E104" s="2" t="s">
        <v>348</v>
      </c>
      <c r="F104" s="2" t="s">
        <v>133</v>
      </c>
      <c r="G104" s="2">
        <v>1</v>
      </c>
      <c r="H104" s="2">
        <v>89.594999999999999</v>
      </c>
      <c r="I104" s="4">
        <f t="shared" si="5"/>
        <v>89.594999999999999</v>
      </c>
      <c r="J104" s="3">
        <v>0.19</v>
      </c>
      <c r="K104" s="5">
        <f t="shared" si="6"/>
        <v>17.023050000000001</v>
      </c>
      <c r="L104" s="7">
        <f t="shared" si="7"/>
        <v>106.61805</v>
      </c>
      <c r="M104" s="8">
        <f t="shared" si="8"/>
        <v>106.61805</v>
      </c>
      <c r="N104">
        <f t="shared" si="9"/>
        <v>143.93436750000001</v>
      </c>
      <c r="O104">
        <v>143.9</v>
      </c>
      <c r="P104" t="s">
        <v>347</v>
      </c>
    </row>
    <row r="105" spans="1:16" hidden="1" x14ac:dyDescent="0.25">
      <c r="A105" s="31">
        <v>44246</v>
      </c>
      <c r="B105" s="2" t="s">
        <v>119</v>
      </c>
      <c r="C105" s="14">
        <v>20210655</v>
      </c>
      <c r="D105" s="2">
        <v>4206</v>
      </c>
      <c r="F105" s="2" t="s">
        <v>134</v>
      </c>
      <c r="G105" s="2">
        <v>1</v>
      </c>
      <c r="H105" s="2">
        <v>7.4359999999999999</v>
      </c>
      <c r="I105" s="4">
        <f t="shared" si="5"/>
        <v>7.4359999999999999</v>
      </c>
      <c r="J105" s="3">
        <v>0.19</v>
      </c>
      <c r="K105" s="5">
        <f t="shared" si="6"/>
        <v>1.4128400000000001</v>
      </c>
      <c r="L105" s="7">
        <f t="shared" si="7"/>
        <v>8.8488399999999992</v>
      </c>
      <c r="M105" s="8">
        <f t="shared" si="8"/>
        <v>8.8488399999999992</v>
      </c>
      <c r="N105">
        <f t="shared" si="9"/>
        <v>11.945933999999999</v>
      </c>
      <c r="O105">
        <v>12</v>
      </c>
      <c r="P105" t="s">
        <v>347</v>
      </c>
    </row>
    <row r="106" spans="1:16" hidden="1" x14ac:dyDescent="0.25">
      <c r="A106" s="31">
        <v>44246</v>
      </c>
      <c r="B106" s="2" t="s">
        <v>119</v>
      </c>
      <c r="C106" s="14">
        <v>20210655</v>
      </c>
      <c r="D106" s="2">
        <v>3673</v>
      </c>
      <c r="F106" s="2" t="s">
        <v>135</v>
      </c>
      <c r="G106" s="2">
        <v>1</v>
      </c>
      <c r="H106" s="2">
        <v>45.76</v>
      </c>
      <c r="I106" s="4">
        <f t="shared" si="5"/>
        <v>45.76</v>
      </c>
      <c r="J106" s="3">
        <v>0.19</v>
      </c>
      <c r="K106" s="5">
        <f t="shared" si="6"/>
        <v>8.6943999999999999</v>
      </c>
      <c r="L106" s="7">
        <f t="shared" si="7"/>
        <v>54.454399999999993</v>
      </c>
      <c r="M106" s="8">
        <f t="shared" si="8"/>
        <v>54.454399999999993</v>
      </c>
      <c r="N106">
        <f t="shared" si="9"/>
        <v>73.513439999999989</v>
      </c>
      <c r="O106">
        <v>73.5</v>
      </c>
      <c r="P106" t="s">
        <v>347</v>
      </c>
    </row>
    <row r="107" spans="1:16" hidden="1" x14ac:dyDescent="0.25">
      <c r="A107" s="31">
        <v>44246</v>
      </c>
      <c r="B107" s="2" t="s">
        <v>119</v>
      </c>
      <c r="C107" s="14">
        <v>20210655</v>
      </c>
      <c r="D107" s="2">
        <v>6569</v>
      </c>
      <c r="F107" s="2" t="s">
        <v>136</v>
      </c>
      <c r="G107" s="2">
        <v>1</v>
      </c>
      <c r="H107" s="2">
        <v>19</v>
      </c>
      <c r="I107" s="4">
        <f t="shared" si="5"/>
        <v>19</v>
      </c>
      <c r="J107" s="3">
        <v>0.19</v>
      </c>
      <c r="K107" s="5">
        <f t="shared" si="6"/>
        <v>3.61</v>
      </c>
      <c r="L107" s="7">
        <f t="shared" si="7"/>
        <v>22.61</v>
      </c>
      <c r="M107" s="8">
        <f t="shared" si="8"/>
        <v>22.61</v>
      </c>
      <c r="N107">
        <f t="shared" si="9"/>
        <v>30.523500000000002</v>
      </c>
      <c r="O107">
        <v>30.6</v>
      </c>
      <c r="P107" t="s">
        <v>347</v>
      </c>
    </row>
    <row r="108" spans="1:16" hidden="1" x14ac:dyDescent="0.25">
      <c r="A108" s="31">
        <v>44246</v>
      </c>
      <c r="B108" s="2" t="s">
        <v>119</v>
      </c>
      <c r="C108" s="14">
        <v>20210655</v>
      </c>
      <c r="D108" s="2">
        <v>5469</v>
      </c>
      <c r="F108" s="2" t="s">
        <v>137</v>
      </c>
      <c r="G108" s="2">
        <v>1</v>
      </c>
      <c r="H108" s="2">
        <v>12.6</v>
      </c>
      <c r="I108" s="4">
        <f t="shared" si="5"/>
        <v>12.6</v>
      </c>
      <c r="J108" s="3">
        <v>0.19</v>
      </c>
      <c r="K108" s="5">
        <f t="shared" si="6"/>
        <v>2.3940000000000001</v>
      </c>
      <c r="L108" s="7">
        <f t="shared" si="7"/>
        <v>14.994</v>
      </c>
      <c r="M108" s="8">
        <f t="shared" si="8"/>
        <v>14.994</v>
      </c>
      <c r="N108">
        <f t="shared" si="9"/>
        <v>20.241900000000001</v>
      </c>
      <c r="O108">
        <v>20.3</v>
      </c>
      <c r="P108" t="s">
        <v>347</v>
      </c>
    </row>
    <row r="109" spans="1:16" hidden="1" x14ac:dyDescent="0.25">
      <c r="A109" s="31">
        <v>44246</v>
      </c>
      <c r="B109" s="2" t="s">
        <v>119</v>
      </c>
      <c r="C109" s="14">
        <v>20210655</v>
      </c>
      <c r="D109" s="2">
        <v>4895</v>
      </c>
      <c r="F109" s="2" t="s">
        <v>138</v>
      </c>
      <c r="G109" s="2">
        <v>1</v>
      </c>
      <c r="H109" s="2">
        <v>10.9</v>
      </c>
      <c r="I109" s="4">
        <f t="shared" si="5"/>
        <v>10.9</v>
      </c>
      <c r="J109" s="3">
        <v>0.19</v>
      </c>
      <c r="K109" s="5">
        <f t="shared" si="6"/>
        <v>2.0710000000000002</v>
      </c>
      <c r="L109" s="7">
        <f t="shared" si="7"/>
        <v>12.971</v>
      </c>
      <c r="M109" s="8">
        <f t="shared" si="8"/>
        <v>12.971</v>
      </c>
      <c r="N109">
        <f t="shared" si="9"/>
        <v>17.510850000000001</v>
      </c>
      <c r="O109">
        <v>17.5</v>
      </c>
      <c r="P109" t="s">
        <v>347</v>
      </c>
    </row>
    <row r="110" spans="1:16" hidden="1" x14ac:dyDescent="0.25">
      <c r="A110" s="31">
        <v>44246</v>
      </c>
      <c r="B110" s="2" t="s">
        <v>119</v>
      </c>
      <c r="C110" s="14">
        <v>20210655</v>
      </c>
      <c r="D110" s="2">
        <v>5765</v>
      </c>
      <c r="F110" s="2" t="s">
        <v>139</v>
      </c>
      <c r="G110" s="2">
        <v>1</v>
      </c>
      <c r="H110" s="2">
        <v>13.148999999999999</v>
      </c>
      <c r="I110" s="4">
        <f t="shared" si="5"/>
        <v>13.148999999999999</v>
      </c>
      <c r="J110" s="3">
        <v>0.19</v>
      </c>
      <c r="K110" s="5">
        <f t="shared" si="6"/>
        <v>2.49831</v>
      </c>
      <c r="L110" s="7">
        <f t="shared" si="7"/>
        <v>15.647309999999997</v>
      </c>
      <c r="M110" s="8">
        <f t="shared" si="8"/>
        <v>15.647309999999997</v>
      </c>
      <c r="N110">
        <f t="shared" si="9"/>
        <v>21.123868499999997</v>
      </c>
      <c r="O110">
        <v>21.2</v>
      </c>
      <c r="P110" t="s">
        <v>347</v>
      </c>
    </row>
    <row r="111" spans="1:16" hidden="1" x14ac:dyDescent="0.25">
      <c r="A111" s="31">
        <v>44246</v>
      </c>
      <c r="B111" s="2" t="s">
        <v>119</v>
      </c>
      <c r="C111" s="14">
        <v>20210655</v>
      </c>
      <c r="D111" s="2">
        <v>5931</v>
      </c>
      <c r="F111" s="2" t="s">
        <v>140</v>
      </c>
      <c r="G111" s="2">
        <v>1</v>
      </c>
      <c r="H111" s="2">
        <v>17.8</v>
      </c>
      <c r="I111" s="4">
        <f t="shared" si="5"/>
        <v>17.8</v>
      </c>
      <c r="J111" s="3">
        <v>0.19</v>
      </c>
      <c r="K111" s="5">
        <f t="shared" si="6"/>
        <v>3.3820000000000001</v>
      </c>
      <c r="L111" s="7">
        <f t="shared" si="7"/>
        <v>21.181999999999999</v>
      </c>
      <c r="M111" s="8">
        <f t="shared" si="8"/>
        <v>21.181999999999999</v>
      </c>
      <c r="N111">
        <f t="shared" si="9"/>
        <v>28.595700000000001</v>
      </c>
      <c r="O111">
        <v>28.6</v>
      </c>
      <c r="P111" t="s">
        <v>347</v>
      </c>
    </row>
    <row r="112" spans="1:16" hidden="1" x14ac:dyDescent="0.25">
      <c r="A112" s="31">
        <v>44246</v>
      </c>
      <c r="B112" s="2" t="s">
        <v>119</v>
      </c>
      <c r="C112" s="14">
        <v>20210655</v>
      </c>
      <c r="D112" s="2">
        <v>5461</v>
      </c>
      <c r="F112" s="2" t="s">
        <v>141</v>
      </c>
      <c r="G112" s="2">
        <v>1</v>
      </c>
      <c r="H112" s="2">
        <v>34</v>
      </c>
      <c r="I112" s="4">
        <f t="shared" si="5"/>
        <v>34</v>
      </c>
      <c r="J112" s="3">
        <v>0.19</v>
      </c>
      <c r="K112" s="5">
        <f t="shared" si="6"/>
        <v>6.46</v>
      </c>
      <c r="L112" s="7">
        <f t="shared" si="7"/>
        <v>40.46</v>
      </c>
      <c r="M112" s="8">
        <f t="shared" si="8"/>
        <v>40.46</v>
      </c>
      <c r="N112">
        <f t="shared" si="9"/>
        <v>54.621000000000002</v>
      </c>
      <c r="O112">
        <v>54.6</v>
      </c>
      <c r="P112" t="s">
        <v>347</v>
      </c>
    </row>
    <row r="113" spans="1:16" hidden="1" x14ac:dyDescent="0.25">
      <c r="A113" s="31">
        <v>44246</v>
      </c>
      <c r="B113" s="2" t="s">
        <v>119</v>
      </c>
      <c r="C113" s="14">
        <v>20210655</v>
      </c>
      <c r="D113" s="2">
        <v>1343</v>
      </c>
      <c r="E113" s="2" t="s">
        <v>348</v>
      </c>
      <c r="F113" s="2" t="s">
        <v>142</v>
      </c>
      <c r="G113" s="2">
        <v>1</v>
      </c>
      <c r="H113" s="2">
        <v>39.847000000000001</v>
      </c>
      <c r="I113" s="4">
        <f t="shared" si="5"/>
        <v>39.847000000000001</v>
      </c>
      <c r="J113" s="3">
        <v>0.19</v>
      </c>
      <c r="K113" s="5">
        <f t="shared" si="6"/>
        <v>7.5709300000000006</v>
      </c>
      <c r="L113" s="7">
        <f t="shared" si="7"/>
        <v>47.417929999999998</v>
      </c>
      <c r="M113" s="8">
        <f t="shared" si="8"/>
        <v>47.417929999999998</v>
      </c>
      <c r="N113">
        <f t="shared" si="9"/>
        <v>64.014205500000003</v>
      </c>
      <c r="O113">
        <v>64.099999999999994</v>
      </c>
      <c r="P113" t="s">
        <v>347</v>
      </c>
    </row>
    <row r="114" spans="1:16" hidden="1" x14ac:dyDescent="0.25">
      <c r="A114" s="31">
        <v>44246</v>
      </c>
      <c r="B114" s="2" t="s">
        <v>119</v>
      </c>
      <c r="C114" s="14">
        <v>20210655</v>
      </c>
      <c r="D114" s="2">
        <v>1247</v>
      </c>
      <c r="E114" s="2" t="s">
        <v>348</v>
      </c>
      <c r="F114" s="2" t="s">
        <v>143</v>
      </c>
      <c r="G114" s="2">
        <v>1</v>
      </c>
      <c r="H114" s="2">
        <v>23.67</v>
      </c>
      <c r="I114" s="4">
        <f t="shared" si="5"/>
        <v>23.67</v>
      </c>
      <c r="J114" s="3">
        <v>0.19</v>
      </c>
      <c r="K114" s="5">
        <f t="shared" si="6"/>
        <v>4.4973000000000001</v>
      </c>
      <c r="L114" s="7">
        <f t="shared" si="7"/>
        <v>28.167300000000001</v>
      </c>
      <c r="M114" s="8">
        <f t="shared" si="8"/>
        <v>28.167300000000001</v>
      </c>
      <c r="N114">
        <f t="shared" si="9"/>
        <v>38.025855000000007</v>
      </c>
      <c r="O114">
        <v>38.1</v>
      </c>
      <c r="P114" t="s">
        <v>347</v>
      </c>
    </row>
    <row r="115" spans="1:16" hidden="1" x14ac:dyDescent="0.25">
      <c r="A115" s="31">
        <v>44246</v>
      </c>
      <c r="B115" s="2" t="s">
        <v>119</v>
      </c>
      <c r="C115" s="14">
        <v>20210655</v>
      </c>
      <c r="D115" s="2">
        <v>2638</v>
      </c>
      <c r="E115" s="2" t="s">
        <v>348</v>
      </c>
      <c r="F115" s="2" t="s">
        <v>144</v>
      </c>
      <c r="G115" s="2">
        <v>1</v>
      </c>
      <c r="H115" s="2">
        <v>29.199000000000002</v>
      </c>
      <c r="I115" s="4">
        <f t="shared" si="5"/>
        <v>29.199000000000002</v>
      </c>
      <c r="J115" s="3">
        <v>0.19</v>
      </c>
      <c r="K115" s="5">
        <f t="shared" si="6"/>
        <v>5.5478100000000001</v>
      </c>
      <c r="L115" s="7">
        <f t="shared" si="7"/>
        <v>34.746810000000004</v>
      </c>
      <c r="M115" s="8">
        <f t="shared" si="8"/>
        <v>34.746810000000004</v>
      </c>
      <c r="N115">
        <f t="shared" si="9"/>
        <v>46.90819350000001</v>
      </c>
      <c r="O115">
        <v>46.9</v>
      </c>
      <c r="P115" t="s">
        <v>347</v>
      </c>
    </row>
    <row r="116" spans="1:16" hidden="1" x14ac:dyDescent="0.25">
      <c r="A116" s="31">
        <v>44246</v>
      </c>
      <c r="B116" s="2" t="s">
        <v>119</v>
      </c>
      <c r="C116" s="14">
        <v>20210655</v>
      </c>
      <c r="D116" s="2">
        <v>2226</v>
      </c>
      <c r="F116" s="2" t="s">
        <v>145</v>
      </c>
      <c r="G116" s="2">
        <v>1</v>
      </c>
      <c r="H116" s="2">
        <v>2.6</v>
      </c>
      <c r="I116" s="4">
        <f t="shared" si="5"/>
        <v>2.6</v>
      </c>
      <c r="J116" s="3">
        <v>0.19</v>
      </c>
      <c r="K116" s="5">
        <f t="shared" si="6"/>
        <v>0.49400000000000005</v>
      </c>
      <c r="L116" s="7">
        <f t="shared" si="7"/>
        <v>3.0939999999999999</v>
      </c>
      <c r="M116" s="8">
        <f t="shared" si="8"/>
        <v>3.0939999999999999</v>
      </c>
      <c r="N116">
        <f t="shared" si="9"/>
        <v>4.1768999999999998</v>
      </c>
      <c r="O116">
        <v>4.2</v>
      </c>
      <c r="P116" t="s">
        <v>347</v>
      </c>
    </row>
    <row r="117" spans="1:16" hidden="1" x14ac:dyDescent="0.25">
      <c r="A117" s="31">
        <v>44246</v>
      </c>
      <c r="B117" s="2" t="s">
        <v>119</v>
      </c>
      <c r="C117" s="14">
        <v>20210655</v>
      </c>
      <c r="D117" s="2">
        <v>1281</v>
      </c>
      <c r="F117" s="2" t="s">
        <v>146</v>
      </c>
      <c r="G117" s="2">
        <v>1</v>
      </c>
      <c r="H117" s="2">
        <v>12</v>
      </c>
      <c r="I117" s="4">
        <f t="shared" si="5"/>
        <v>12</v>
      </c>
      <c r="J117" s="3">
        <v>0.19</v>
      </c>
      <c r="K117" s="5">
        <f t="shared" si="6"/>
        <v>2.2800000000000002</v>
      </c>
      <c r="L117" s="7">
        <f t="shared" si="7"/>
        <v>14.28</v>
      </c>
      <c r="M117" s="8">
        <f t="shared" si="8"/>
        <v>14.28</v>
      </c>
      <c r="N117">
        <f t="shared" si="9"/>
        <v>19.277999999999999</v>
      </c>
      <c r="O117">
        <v>19.2</v>
      </c>
      <c r="P117" t="s">
        <v>347</v>
      </c>
    </row>
    <row r="118" spans="1:16" hidden="1" x14ac:dyDescent="0.25">
      <c r="A118" s="31">
        <v>44246</v>
      </c>
      <c r="B118" s="2" t="s">
        <v>119</v>
      </c>
      <c r="C118" s="14">
        <v>20210655</v>
      </c>
      <c r="D118" s="2">
        <v>1268</v>
      </c>
      <c r="F118" s="2" t="s">
        <v>147</v>
      </c>
      <c r="G118" s="2">
        <v>1</v>
      </c>
      <c r="H118" s="2">
        <v>2.75</v>
      </c>
      <c r="I118" s="4">
        <f t="shared" si="5"/>
        <v>2.75</v>
      </c>
      <c r="J118" s="3">
        <v>0.19</v>
      </c>
      <c r="K118" s="5">
        <f t="shared" si="6"/>
        <v>0.52249999999999996</v>
      </c>
      <c r="L118" s="7">
        <f t="shared" si="7"/>
        <v>3.2725</v>
      </c>
      <c r="M118" s="8">
        <f t="shared" si="8"/>
        <v>3.2725</v>
      </c>
      <c r="N118">
        <f t="shared" si="9"/>
        <v>4.4178750000000004</v>
      </c>
      <c r="O118">
        <v>4.4000000000000004</v>
      </c>
      <c r="P118" t="s">
        <v>347</v>
      </c>
    </row>
    <row r="119" spans="1:16" hidden="1" x14ac:dyDescent="0.25">
      <c r="A119" s="31">
        <v>44246</v>
      </c>
      <c r="B119" s="2" t="s">
        <v>119</v>
      </c>
      <c r="C119" s="14">
        <v>20210655</v>
      </c>
      <c r="D119" s="2">
        <v>2719</v>
      </c>
      <c r="F119" s="2" t="s">
        <v>148</v>
      </c>
      <c r="G119" s="2">
        <v>1</v>
      </c>
      <c r="H119" s="2">
        <v>25</v>
      </c>
      <c r="I119" s="4">
        <f t="shared" si="5"/>
        <v>25</v>
      </c>
      <c r="J119" s="3">
        <v>0.19</v>
      </c>
      <c r="K119" s="5">
        <f t="shared" si="6"/>
        <v>4.75</v>
      </c>
      <c r="L119" s="7">
        <f t="shared" si="7"/>
        <v>29.75</v>
      </c>
      <c r="M119" s="8">
        <f t="shared" si="8"/>
        <v>29.75</v>
      </c>
      <c r="N119">
        <f t="shared" si="9"/>
        <v>40.162500000000001</v>
      </c>
      <c r="O119">
        <v>40.1</v>
      </c>
      <c r="P119" t="s">
        <v>347</v>
      </c>
    </row>
    <row r="120" spans="1:16" hidden="1" x14ac:dyDescent="0.25">
      <c r="A120" s="31">
        <v>44246</v>
      </c>
      <c r="B120" s="2" t="s">
        <v>119</v>
      </c>
      <c r="C120" s="14">
        <v>20210655</v>
      </c>
      <c r="D120" s="2">
        <v>2240</v>
      </c>
      <c r="F120" s="2" t="s">
        <v>149</v>
      </c>
      <c r="G120" s="2">
        <v>1</v>
      </c>
      <c r="H120" s="2">
        <v>2.8</v>
      </c>
      <c r="I120" s="4">
        <f t="shared" si="5"/>
        <v>2.8</v>
      </c>
      <c r="J120" s="3">
        <v>0.19</v>
      </c>
      <c r="K120" s="5">
        <f t="shared" si="6"/>
        <v>0.53199999999999992</v>
      </c>
      <c r="L120" s="7">
        <f t="shared" si="7"/>
        <v>3.3319999999999999</v>
      </c>
      <c r="M120" s="8">
        <f t="shared" si="8"/>
        <v>3.3319999999999999</v>
      </c>
      <c r="N120">
        <f t="shared" si="9"/>
        <v>4.4981999999999998</v>
      </c>
      <c r="O120">
        <v>4.5</v>
      </c>
      <c r="P120" t="s">
        <v>347</v>
      </c>
    </row>
    <row r="121" spans="1:16" hidden="1" x14ac:dyDescent="0.25">
      <c r="A121" s="31">
        <v>44246</v>
      </c>
      <c r="B121" s="2" t="s">
        <v>119</v>
      </c>
      <c r="C121" s="14">
        <v>20210655</v>
      </c>
      <c r="D121" s="2">
        <v>1284</v>
      </c>
      <c r="F121" s="2" t="s">
        <v>150</v>
      </c>
      <c r="G121" s="2">
        <v>2</v>
      </c>
      <c r="H121" s="2">
        <v>6</v>
      </c>
      <c r="I121" s="4">
        <f t="shared" si="5"/>
        <v>12</v>
      </c>
      <c r="J121" s="3">
        <v>0.19</v>
      </c>
      <c r="K121" s="5">
        <f t="shared" si="6"/>
        <v>1.1400000000000001</v>
      </c>
      <c r="L121" s="7">
        <f t="shared" si="7"/>
        <v>14.28</v>
      </c>
      <c r="M121" s="8">
        <f t="shared" si="8"/>
        <v>7.14</v>
      </c>
      <c r="N121">
        <f t="shared" si="9"/>
        <v>9.6389999999999993</v>
      </c>
      <c r="O121">
        <v>9.6</v>
      </c>
      <c r="P121" t="s">
        <v>347</v>
      </c>
    </row>
    <row r="122" spans="1:16" hidden="1" x14ac:dyDescent="0.25">
      <c r="A122" s="31">
        <v>44246</v>
      </c>
      <c r="B122" s="2" t="s">
        <v>119</v>
      </c>
      <c r="C122" s="14">
        <v>20210655</v>
      </c>
      <c r="D122" s="2">
        <v>15</v>
      </c>
      <c r="F122" s="2" t="s">
        <v>151</v>
      </c>
      <c r="G122" s="2">
        <v>1</v>
      </c>
      <c r="H122" s="2">
        <v>2.7</v>
      </c>
      <c r="I122" s="4">
        <f t="shared" si="5"/>
        <v>2.7</v>
      </c>
      <c r="J122" s="3">
        <v>0.19</v>
      </c>
      <c r="K122" s="5">
        <f t="shared" si="6"/>
        <v>0.51300000000000001</v>
      </c>
      <c r="L122" s="7">
        <f t="shared" si="7"/>
        <v>3.2130000000000001</v>
      </c>
      <c r="M122" s="8">
        <f t="shared" si="8"/>
        <v>3.2130000000000001</v>
      </c>
      <c r="N122">
        <f t="shared" si="9"/>
        <v>4.3375500000000002</v>
      </c>
      <c r="O122">
        <v>4.4000000000000004</v>
      </c>
      <c r="P122" t="s">
        <v>347</v>
      </c>
    </row>
    <row r="123" spans="1:16" hidden="1" x14ac:dyDescent="0.25">
      <c r="A123" s="31">
        <v>44246</v>
      </c>
      <c r="B123" s="2" t="s">
        <v>119</v>
      </c>
      <c r="C123" s="14">
        <v>20210655</v>
      </c>
      <c r="D123" s="2">
        <v>1476</v>
      </c>
      <c r="F123" s="2" t="s">
        <v>152</v>
      </c>
      <c r="G123" s="2">
        <v>1</v>
      </c>
      <c r="H123" s="2">
        <v>5.5</v>
      </c>
      <c r="I123" s="4">
        <f t="shared" si="5"/>
        <v>5.5</v>
      </c>
      <c r="J123" s="3">
        <v>0.19</v>
      </c>
      <c r="K123" s="5">
        <f t="shared" si="6"/>
        <v>1.0449999999999999</v>
      </c>
      <c r="L123" s="7">
        <f t="shared" si="7"/>
        <v>6.5449999999999999</v>
      </c>
      <c r="M123" s="8">
        <f t="shared" si="8"/>
        <v>6.5449999999999999</v>
      </c>
      <c r="N123">
        <f t="shared" si="9"/>
        <v>8.8357500000000009</v>
      </c>
      <c r="O123">
        <v>8.85</v>
      </c>
      <c r="P123" t="s">
        <v>347</v>
      </c>
    </row>
    <row r="124" spans="1:16" hidden="1" x14ac:dyDescent="0.25">
      <c r="A124" s="31">
        <v>44246</v>
      </c>
      <c r="B124" s="2" t="s">
        <v>119</v>
      </c>
      <c r="C124" s="14">
        <v>20210655</v>
      </c>
      <c r="D124" s="2">
        <v>2467</v>
      </c>
      <c r="F124" s="2" t="s">
        <v>153</v>
      </c>
      <c r="G124" s="2">
        <v>1</v>
      </c>
      <c r="H124" s="2">
        <v>3.5</v>
      </c>
      <c r="I124" s="4">
        <f t="shared" si="5"/>
        <v>3.5</v>
      </c>
      <c r="J124" s="3">
        <v>0.19</v>
      </c>
      <c r="K124" s="5">
        <f t="shared" si="6"/>
        <v>0.66500000000000004</v>
      </c>
      <c r="L124" s="7">
        <f t="shared" si="7"/>
        <v>4.165</v>
      </c>
      <c r="M124" s="8">
        <f t="shared" si="8"/>
        <v>4.165</v>
      </c>
      <c r="N124">
        <f t="shared" si="9"/>
        <v>5.6227500000000008</v>
      </c>
      <c r="O124">
        <v>5.6</v>
      </c>
      <c r="P124" t="s">
        <v>347</v>
      </c>
    </row>
    <row r="125" spans="1:16" hidden="1" x14ac:dyDescent="0.25">
      <c r="A125" s="31">
        <v>44246</v>
      </c>
      <c r="B125" s="2" t="s">
        <v>119</v>
      </c>
      <c r="C125" s="14">
        <v>20210655</v>
      </c>
      <c r="D125" s="2">
        <v>3343</v>
      </c>
      <c r="F125" s="2" t="s">
        <v>154</v>
      </c>
      <c r="G125" s="2">
        <v>1</v>
      </c>
      <c r="H125" s="2">
        <v>4</v>
      </c>
      <c r="I125" s="4">
        <f t="shared" si="5"/>
        <v>4</v>
      </c>
      <c r="J125" s="3">
        <v>0.19</v>
      </c>
      <c r="K125" s="5">
        <f t="shared" si="6"/>
        <v>0.76</v>
      </c>
      <c r="L125" s="7">
        <f t="shared" si="7"/>
        <v>4.76</v>
      </c>
      <c r="M125" s="8">
        <f t="shared" si="8"/>
        <v>4.76</v>
      </c>
      <c r="N125">
        <f t="shared" si="9"/>
        <v>6.4260000000000002</v>
      </c>
      <c r="O125">
        <v>6.4</v>
      </c>
      <c r="P125" t="s">
        <v>347</v>
      </c>
    </row>
    <row r="126" spans="1:16" hidden="1" x14ac:dyDescent="0.25">
      <c r="A126" s="31">
        <v>44246</v>
      </c>
      <c r="B126" s="2" t="s">
        <v>119</v>
      </c>
      <c r="C126" s="14">
        <v>20210655</v>
      </c>
      <c r="D126" s="2">
        <v>20</v>
      </c>
      <c r="F126" s="2" t="s">
        <v>155</v>
      </c>
      <c r="G126" s="2">
        <v>1</v>
      </c>
      <c r="H126" s="2">
        <v>3.2</v>
      </c>
      <c r="I126" s="4">
        <f t="shared" si="5"/>
        <v>3.2</v>
      </c>
      <c r="J126" s="3">
        <v>0.19</v>
      </c>
      <c r="K126" s="5">
        <f t="shared" si="6"/>
        <v>0.6080000000000001</v>
      </c>
      <c r="L126" s="7">
        <f t="shared" si="7"/>
        <v>3.8079999999999998</v>
      </c>
      <c r="M126" s="8">
        <f t="shared" si="8"/>
        <v>3.8079999999999998</v>
      </c>
      <c r="N126">
        <f t="shared" si="9"/>
        <v>5.1408000000000005</v>
      </c>
      <c r="O126">
        <v>5.0999999999999996</v>
      </c>
      <c r="P126" t="s">
        <v>347</v>
      </c>
    </row>
    <row r="127" spans="1:16" hidden="1" x14ac:dyDescent="0.25">
      <c r="A127" s="31">
        <v>44246</v>
      </c>
      <c r="B127" s="2" t="s">
        <v>119</v>
      </c>
      <c r="C127" s="14">
        <v>20210655</v>
      </c>
      <c r="D127" s="2">
        <v>2093</v>
      </c>
      <c r="F127" s="2" t="s">
        <v>156</v>
      </c>
      <c r="G127" s="2">
        <v>1</v>
      </c>
      <c r="H127" s="2">
        <v>6.9</v>
      </c>
      <c r="I127" s="4">
        <f t="shared" si="5"/>
        <v>6.9</v>
      </c>
      <c r="J127" s="3">
        <v>0.19</v>
      </c>
      <c r="K127" s="5">
        <f t="shared" si="6"/>
        <v>1.3110000000000002</v>
      </c>
      <c r="L127" s="7">
        <f t="shared" si="7"/>
        <v>8.2110000000000003</v>
      </c>
      <c r="M127" s="8">
        <f t="shared" si="8"/>
        <v>8.2110000000000003</v>
      </c>
      <c r="N127">
        <f t="shared" si="9"/>
        <v>11.084850000000001</v>
      </c>
      <c r="O127">
        <v>11.1</v>
      </c>
      <c r="P127" t="s">
        <v>347</v>
      </c>
    </row>
    <row r="128" spans="1:16" hidden="1" x14ac:dyDescent="0.25">
      <c r="A128" s="31">
        <v>44246</v>
      </c>
      <c r="B128" s="2" t="s">
        <v>119</v>
      </c>
      <c r="C128" s="14">
        <v>20210655</v>
      </c>
      <c r="D128" s="2">
        <v>4347</v>
      </c>
      <c r="F128" s="2" t="s">
        <v>157</v>
      </c>
      <c r="G128" s="2">
        <v>1</v>
      </c>
      <c r="H128" s="2">
        <v>92.8</v>
      </c>
      <c r="I128" s="4">
        <f t="shared" si="5"/>
        <v>92.8</v>
      </c>
      <c r="J128" s="3">
        <v>0.19</v>
      </c>
      <c r="K128" s="5">
        <f t="shared" si="6"/>
        <v>17.631999999999998</v>
      </c>
      <c r="L128" s="7">
        <f t="shared" si="7"/>
        <v>110.43199999999999</v>
      </c>
      <c r="M128" s="8">
        <f t="shared" si="8"/>
        <v>110.43199999999999</v>
      </c>
      <c r="N128">
        <f t="shared" si="9"/>
        <v>149.08320000000001</v>
      </c>
      <c r="O128">
        <v>149.1</v>
      </c>
      <c r="P128" t="s">
        <v>347</v>
      </c>
    </row>
    <row r="129" spans="1:16" hidden="1" x14ac:dyDescent="0.25">
      <c r="A129" s="31">
        <v>44246</v>
      </c>
      <c r="B129" s="2" t="s">
        <v>119</v>
      </c>
      <c r="C129" s="14">
        <v>20210655</v>
      </c>
      <c r="D129" s="2">
        <v>6831</v>
      </c>
      <c r="F129" s="2" t="s">
        <v>158</v>
      </c>
      <c r="G129" s="2">
        <v>1</v>
      </c>
      <c r="H129" s="2">
        <v>19</v>
      </c>
      <c r="I129" s="4">
        <f t="shared" si="5"/>
        <v>19</v>
      </c>
      <c r="J129" s="3">
        <v>7.0000000000000007E-2</v>
      </c>
      <c r="K129" s="5">
        <f t="shared" si="6"/>
        <v>1.33</v>
      </c>
      <c r="L129" s="7">
        <f t="shared" si="7"/>
        <v>20.330000000000002</v>
      </c>
      <c r="M129" s="8">
        <f t="shared" si="8"/>
        <v>20.330000000000002</v>
      </c>
      <c r="N129">
        <f t="shared" si="9"/>
        <v>27.445500000000003</v>
      </c>
      <c r="O129">
        <v>27.5</v>
      </c>
      <c r="P129" t="s">
        <v>347</v>
      </c>
    </row>
    <row r="130" spans="1:16" hidden="1" x14ac:dyDescent="0.25">
      <c r="A130" s="31">
        <v>44246</v>
      </c>
      <c r="B130" s="2" t="s">
        <v>119</v>
      </c>
      <c r="C130" s="14">
        <v>20210655</v>
      </c>
      <c r="D130" s="2">
        <v>6533</v>
      </c>
      <c r="F130" s="2" t="s">
        <v>159</v>
      </c>
      <c r="G130" s="2">
        <v>1</v>
      </c>
      <c r="H130" s="2">
        <v>46</v>
      </c>
      <c r="I130" s="4">
        <f t="shared" si="5"/>
        <v>46</v>
      </c>
      <c r="J130" s="3">
        <v>0.19</v>
      </c>
      <c r="K130" s="5">
        <f t="shared" si="6"/>
        <v>8.74</v>
      </c>
      <c r="L130" s="7">
        <f t="shared" si="7"/>
        <v>54.739999999999995</v>
      </c>
      <c r="M130" s="8">
        <f t="shared" si="8"/>
        <v>54.739999999999995</v>
      </c>
      <c r="N130">
        <f t="shared" si="9"/>
        <v>73.899000000000001</v>
      </c>
      <c r="O130">
        <v>73.900000000000006</v>
      </c>
      <c r="P130" t="s">
        <v>347</v>
      </c>
    </row>
    <row r="131" spans="1:16" hidden="1" x14ac:dyDescent="0.25">
      <c r="A131" s="31">
        <v>44246</v>
      </c>
      <c r="B131" s="2" t="s">
        <v>119</v>
      </c>
      <c r="C131" s="14">
        <v>20210655</v>
      </c>
      <c r="D131" s="2">
        <v>4693</v>
      </c>
      <c r="F131" s="2" t="s">
        <v>160</v>
      </c>
      <c r="G131" s="2">
        <v>2</v>
      </c>
      <c r="H131" s="2">
        <v>0.61099999999999999</v>
      </c>
      <c r="I131" s="4">
        <f t="shared" si="5"/>
        <v>1.222</v>
      </c>
      <c r="J131" s="3">
        <v>7.0000000000000007E-2</v>
      </c>
      <c r="K131" s="5">
        <f t="shared" ref="K131:K194" si="10">+H131*J131</f>
        <v>4.2770000000000002E-2</v>
      </c>
      <c r="L131" s="7">
        <f t="shared" ref="L131:L194" si="11">+I131*(1+J131)</f>
        <v>1.3075400000000001</v>
      </c>
      <c r="M131" s="8">
        <f t="shared" ref="M131:M194" si="12">H131*(1+J131)</f>
        <v>0.65377000000000007</v>
      </c>
      <c r="N131">
        <f t="shared" ref="N131:N194" si="13">+M131*(1+0.35)</f>
        <v>0.88258950000000014</v>
      </c>
      <c r="O131">
        <v>1.3</v>
      </c>
      <c r="P131" t="s">
        <v>347</v>
      </c>
    </row>
    <row r="132" spans="1:16" hidden="1" x14ac:dyDescent="0.25">
      <c r="A132" s="31">
        <v>44246</v>
      </c>
      <c r="B132" s="2" t="s">
        <v>119</v>
      </c>
      <c r="C132" s="14">
        <v>20210655</v>
      </c>
      <c r="D132" s="2">
        <v>44602</v>
      </c>
      <c r="F132" s="2" t="s">
        <v>161</v>
      </c>
      <c r="G132" s="2">
        <v>2</v>
      </c>
      <c r="H132" s="2">
        <v>6.5910000000000002</v>
      </c>
      <c r="I132" s="4">
        <f t="shared" si="5"/>
        <v>13.182</v>
      </c>
      <c r="J132" s="3">
        <v>0.19</v>
      </c>
      <c r="K132" s="5">
        <f t="shared" si="10"/>
        <v>1.2522900000000001</v>
      </c>
      <c r="L132" s="7">
        <f t="shared" si="11"/>
        <v>15.686579999999999</v>
      </c>
      <c r="M132" s="8">
        <f t="shared" si="12"/>
        <v>7.8432899999999997</v>
      </c>
      <c r="N132">
        <f t="shared" si="13"/>
        <v>10.5884415</v>
      </c>
      <c r="O132">
        <v>10.6</v>
      </c>
      <c r="P132" t="s">
        <v>347</v>
      </c>
    </row>
    <row r="133" spans="1:16" hidden="1" x14ac:dyDescent="0.25">
      <c r="A133" s="31">
        <v>44246</v>
      </c>
      <c r="B133" s="2" t="s">
        <v>119</v>
      </c>
      <c r="C133" s="14">
        <v>20210655</v>
      </c>
      <c r="D133" s="2">
        <v>5875</v>
      </c>
      <c r="F133" s="2" t="s">
        <v>162</v>
      </c>
      <c r="G133" s="2">
        <v>1</v>
      </c>
      <c r="H133" s="2">
        <v>10.067</v>
      </c>
      <c r="I133" s="4">
        <f t="shared" si="5"/>
        <v>10.067</v>
      </c>
      <c r="J133" s="3">
        <v>7.0000000000000007E-2</v>
      </c>
      <c r="K133" s="5">
        <f t="shared" si="10"/>
        <v>0.70469000000000004</v>
      </c>
      <c r="L133" s="7">
        <f t="shared" si="11"/>
        <v>10.771690000000001</v>
      </c>
      <c r="M133" s="8">
        <f t="shared" si="12"/>
        <v>10.771690000000001</v>
      </c>
      <c r="N133">
        <f t="shared" si="13"/>
        <v>14.541781500000003</v>
      </c>
      <c r="O133">
        <v>14.6</v>
      </c>
      <c r="P133" t="s">
        <v>347</v>
      </c>
    </row>
    <row r="134" spans="1:16" hidden="1" x14ac:dyDescent="0.25">
      <c r="A134" s="31">
        <v>44246</v>
      </c>
      <c r="B134" s="2" t="s">
        <v>119</v>
      </c>
      <c r="C134" s="14">
        <v>20210655</v>
      </c>
      <c r="D134" s="2">
        <v>6583</v>
      </c>
      <c r="F134" s="2" t="s">
        <v>163</v>
      </c>
      <c r="G134" s="2">
        <v>1</v>
      </c>
      <c r="H134" s="2">
        <v>27</v>
      </c>
      <c r="I134" s="4">
        <f t="shared" si="5"/>
        <v>27</v>
      </c>
      <c r="J134" s="3">
        <v>0.19</v>
      </c>
      <c r="K134" s="5">
        <f t="shared" si="10"/>
        <v>5.13</v>
      </c>
      <c r="L134" s="7">
        <f t="shared" si="11"/>
        <v>32.129999999999995</v>
      </c>
      <c r="M134" s="8">
        <f t="shared" si="12"/>
        <v>32.129999999999995</v>
      </c>
      <c r="N134">
        <f t="shared" si="13"/>
        <v>43.375499999999995</v>
      </c>
      <c r="O134">
        <v>43.4</v>
      </c>
      <c r="P134" t="s">
        <v>347</v>
      </c>
    </row>
    <row r="135" spans="1:16" hidden="1" x14ac:dyDescent="0.25">
      <c r="A135" s="31">
        <v>44246</v>
      </c>
      <c r="B135" s="2" t="s">
        <v>119</v>
      </c>
      <c r="C135" s="14">
        <v>20210655</v>
      </c>
      <c r="D135" s="2">
        <v>5670</v>
      </c>
      <c r="F135" s="2" t="s">
        <v>164</v>
      </c>
      <c r="G135" s="2">
        <v>1</v>
      </c>
      <c r="H135" s="2">
        <v>2.7149999999999999</v>
      </c>
      <c r="I135" s="4">
        <f t="shared" si="5"/>
        <v>2.7149999999999999</v>
      </c>
      <c r="J135" s="3">
        <v>7.0000000000000007E-2</v>
      </c>
      <c r="K135" s="5">
        <f t="shared" si="10"/>
        <v>0.19005</v>
      </c>
      <c r="L135" s="7">
        <f t="shared" si="11"/>
        <v>2.9050500000000001</v>
      </c>
      <c r="M135" s="8">
        <f t="shared" si="12"/>
        <v>2.9050500000000001</v>
      </c>
      <c r="N135">
        <f t="shared" si="13"/>
        <v>3.9218175000000004</v>
      </c>
      <c r="O135">
        <v>4</v>
      </c>
      <c r="P135" t="s">
        <v>347</v>
      </c>
    </row>
    <row r="136" spans="1:16" hidden="1" x14ac:dyDescent="0.25">
      <c r="A136" s="31">
        <v>44246</v>
      </c>
      <c r="B136" s="2" t="s">
        <v>119</v>
      </c>
      <c r="C136" s="14">
        <v>20210655</v>
      </c>
      <c r="D136" s="2">
        <v>4744</v>
      </c>
      <c r="F136" s="2" t="s">
        <v>165</v>
      </c>
      <c r="G136" s="2">
        <v>1</v>
      </c>
      <c r="H136" s="2">
        <v>57.75</v>
      </c>
      <c r="I136" s="4">
        <f t="shared" si="5"/>
        <v>57.75</v>
      </c>
      <c r="J136" s="3">
        <v>0.19</v>
      </c>
      <c r="K136" s="5">
        <f t="shared" si="10"/>
        <v>10.9725</v>
      </c>
      <c r="L136" s="7">
        <f t="shared" si="11"/>
        <v>68.722499999999997</v>
      </c>
      <c r="M136" s="8">
        <f t="shared" si="12"/>
        <v>68.722499999999997</v>
      </c>
      <c r="N136">
        <f t="shared" si="13"/>
        <v>92.775374999999997</v>
      </c>
      <c r="O136">
        <v>92.8</v>
      </c>
      <c r="P136" t="s">
        <v>347</v>
      </c>
    </row>
    <row r="137" spans="1:16" hidden="1" x14ac:dyDescent="0.25">
      <c r="A137" s="31">
        <v>44246</v>
      </c>
      <c r="B137" s="2" t="s">
        <v>119</v>
      </c>
      <c r="C137" s="14">
        <v>20210655</v>
      </c>
      <c r="D137" s="2">
        <v>402</v>
      </c>
      <c r="F137" s="2" t="s">
        <v>166</v>
      </c>
      <c r="G137" s="2">
        <v>1</v>
      </c>
      <c r="H137" s="2">
        <v>48.3</v>
      </c>
      <c r="I137" s="4">
        <f t="shared" si="5"/>
        <v>48.3</v>
      </c>
      <c r="J137" s="3">
        <v>0.19</v>
      </c>
      <c r="K137" s="5">
        <f t="shared" si="10"/>
        <v>9.1769999999999996</v>
      </c>
      <c r="L137" s="7">
        <f t="shared" si="11"/>
        <v>57.476999999999997</v>
      </c>
      <c r="M137" s="8">
        <f t="shared" si="12"/>
        <v>57.476999999999997</v>
      </c>
      <c r="N137">
        <f t="shared" si="13"/>
        <v>77.593950000000007</v>
      </c>
      <c r="O137">
        <v>77.599999999999994</v>
      </c>
      <c r="P137" t="s">
        <v>347</v>
      </c>
    </row>
    <row r="138" spans="1:16" hidden="1" x14ac:dyDescent="0.25">
      <c r="A138" s="31">
        <v>44246</v>
      </c>
      <c r="B138" s="2" t="s">
        <v>119</v>
      </c>
      <c r="C138" s="14">
        <v>20210655</v>
      </c>
      <c r="D138" s="2">
        <v>4141</v>
      </c>
      <c r="F138" s="2" t="s">
        <v>167</v>
      </c>
      <c r="G138" s="2">
        <v>1</v>
      </c>
      <c r="H138" s="2">
        <v>47.25</v>
      </c>
      <c r="I138" s="4">
        <f t="shared" si="5"/>
        <v>47.25</v>
      </c>
      <c r="J138" s="3">
        <v>0.19</v>
      </c>
      <c r="K138" s="5">
        <f t="shared" si="10"/>
        <v>8.9775000000000009</v>
      </c>
      <c r="L138" s="7">
        <f t="shared" si="11"/>
        <v>56.227499999999999</v>
      </c>
      <c r="M138" s="8">
        <f t="shared" si="12"/>
        <v>56.227499999999999</v>
      </c>
      <c r="N138">
        <f t="shared" si="13"/>
        <v>75.907125000000008</v>
      </c>
      <c r="O138">
        <v>75.900000000000006</v>
      </c>
      <c r="P138" t="s">
        <v>347</v>
      </c>
    </row>
    <row r="139" spans="1:16" hidden="1" x14ac:dyDescent="0.25">
      <c r="A139" s="31">
        <v>44246</v>
      </c>
      <c r="B139" s="2" t="s">
        <v>119</v>
      </c>
      <c r="C139" s="14">
        <v>20210655</v>
      </c>
      <c r="D139" s="2">
        <v>4140</v>
      </c>
      <c r="F139" s="2" t="s">
        <v>168</v>
      </c>
      <c r="G139" s="2">
        <v>1</v>
      </c>
      <c r="H139" s="2">
        <v>30.25</v>
      </c>
      <c r="I139" s="4">
        <f t="shared" si="5"/>
        <v>30.25</v>
      </c>
      <c r="J139" s="3">
        <v>0.19</v>
      </c>
      <c r="K139" s="5">
        <f t="shared" si="10"/>
        <v>5.7475000000000005</v>
      </c>
      <c r="L139" s="7">
        <f t="shared" si="11"/>
        <v>35.997499999999995</v>
      </c>
      <c r="M139" s="8">
        <f t="shared" si="12"/>
        <v>35.997499999999995</v>
      </c>
      <c r="N139">
        <f t="shared" si="13"/>
        <v>48.596624999999996</v>
      </c>
      <c r="O139">
        <v>48.6</v>
      </c>
      <c r="P139" t="s">
        <v>347</v>
      </c>
    </row>
    <row r="140" spans="1:16" s="25" customFormat="1" hidden="1" x14ac:dyDescent="0.25">
      <c r="A140" s="32">
        <v>44246</v>
      </c>
      <c r="B140" s="21" t="s">
        <v>119</v>
      </c>
      <c r="C140" s="21">
        <v>20210655</v>
      </c>
      <c r="D140" s="21">
        <v>6830</v>
      </c>
      <c r="E140" s="21"/>
      <c r="F140" s="21" t="s">
        <v>169</v>
      </c>
      <c r="G140" s="21">
        <v>1</v>
      </c>
      <c r="H140" s="21">
        <v>2.57</v>
      </c>
      <c r="I140" s="21">
        <f t="shared" si="5"/>
        <v>2.57</v>
      </c>
      <c r="J140" s="22">
        <v>7.0000000000000007E-2</v>
      </c>
      <c r="K140" s="23">
        <f t="shared" si="10"/>
        <v>0.1799</v>
      </c>
      <c r="L140" s="24">
        <f t="shared" si="11"/>
        <v>2.7498999999999998</v>
      </c>
      <c r="M140" s="24">
        <f t="shared" si="12"/>
        <v>2.7498999999999998</v>
      </c>
      <c r="N140" s="25">
        <f t="shared" si="13"/>
        <v>3.7123650000000001</v>
      </c>
      <c r="O140" s="25">
        <v>3.8</v>
      </c>
      <c r="P140" s="25" t="s">
        <v>347</v>
      </c>
    </row>
    <row r="141" spans="1:16" hidden="1" x14ac:dyDescent="0.25">
      <c r="A141" s="31">
        <v>44246</v>
      </c>
      <c r="B141" s="2" t="s">
        <v>119</v>
      </c>
      <c r="C141" s="14">
        <v>20210655</v>
      </c>
      <c r="D141" s="2">
        <v>1621</v>
      </c>
      <c r="F141" s="2" t="s">
        <v>170</v>
      </c>
      <c r="G141" s="2">
        <v>1</v>
      </c>
      <c r="H141" s="2">
        <v>32</v>
      </c>
      <c r="I141" s="4">
        <f t="shared" si="5"/>
        <v>32</v>
      </c>
      <c r="J141" s="3">
        <v>0.19</v>
      </c>
      <c r="K141" s="5">
        <f t="shared" si="10"/>
        <v>6.08</v>
      </c>
      <c r="L141" s="7">
        <f t="shared" si="11"/>
        <v>38.08</v>
      </c>
      <c r="M141" s="8">
        <f t="shared" si="12"/>
        <v>38.08</v>
      </c>
      <c r="N141">
        <f t="shared" si="13"/>
        <v>51.408000000000001</v>
      </c>
      <c r="O141">
        <v>51.4</v>
      </c>
      <c r="P141" t="s">
        <v>347</v>
      </c>
    </row>
    <row r="142" spans="1:16" s="30" customFormat="1" hidden="1" x14ac:dyDescent="0.25">
      <c r="A142" s="33">
        <v>44246</v>
      </c>
      <c r="B142" s="26" t="s">
        <v>119</v>
      </c>
      <c r="C142" s="26">
        <v>20210655</v>
      </c>
      <c r="D142" s="26">
        <v>1458</v>
      </c>
      <c r="E142" s="26"/>
      <c r="F142" s="26" t="s">
        <v>172</v>
      </c>
      <c r="G142" s="26">
        <v>1</v>
      </c>
      <c r="H142" s="26">
        <v>32.5</v>
      </c>
      <c r="I142" s="26">
        <f t="shared" si="5"/>
        <v>32.5</v>
      </c>
      <c r="J142" s="27">
        <v>0.19</v>
      </c>
      <c r="K142" s="28">
        <f t="shared" si="10"/>
        <v>6.1749999999999998</v>
      </c>
      <c r="L142" s="29">
        <f t="shared" si="11"/>
        <v>38.674999999999997</v>
      </c>
      <c r="M142" s="29">
        <f t="shared" si="12"/>
        <v>38.674999999999997</v>
      </c>
      <c r="N142" s="30">
        <f t="shared" si="13"/>
        <v>52.21125</v>
      </c>
      <c r="O142" s="30">
        <v>52.3</v>
      </c>
      <c r="P142" s="30" t="s">
        <v>347</v>
      </c>
    </row>
    <row r="143" spans="1:16" hidden="1" x14ac:dyDescent="0.25">
      <c r="A143" s="31">
        <v>44246</v>
      </c>
      <c r="B143" s="2" t="s">
        <v>119</v>
      </c>
      <c r="C143" s="14">
        <v>20210655</v>
      </c>
      <c r="D143" s="2" t="s">
        <v>171</v>
      </c>
      <c r="F143" s="2" t="s">
        <v>173</v>
      </c>
      <c r="G143" s="2">
        <v>1</v>
      </c>
      <c r="H143" s="2">
        <v>7.5</v>
      </c>
      <c r="I143" s="4">
        <f t="shared" si="5"/>
        <v>7.5</v>
      </c>
      <c r="J143" s="3">
        <v>0.19</v>
      </c>
      <c r="K143" s="5">
        <f t="shared" si="10"/>
        <v>1.425</v>
      </c>
      <c r="L143" s="7">
        <f t="shared" si="11"/>
        <v>8.9249999999999989</v>
      </c>
      <c r="M143" s="8">
        <f t="shared" si="12"/>
        <v>8.9249999999999989</v>
      </c>
      <c r="N143">
        <f t="shared" si="13"/>
        <v>12.04875</v>
      </c>
      <c r="O143">
        <v>12.1</v>
      </c>
      <c r="P143" t="s">
        <v>347</v>
      </c>
    </row>
    <row r="144" spans="1:16" hidden="1" x14ac:dyDescent="0.25">
      <c r="A144" s="31">
        <v>44246</v>
      </c>
      <c r="B144" s="2" t="s">
        <v>119</v>
      </c>
      <c r="C144" s="14">
        <v>20210655</v>
      </c>
      <c r="D144" s="2">
        <v>2365</v>
      </c>
      <c r="F144" s="2" t="s">
        <v>174</v>
      </c>
      <c r="G144" s="2">
        <v>1</v>
      </c>
      <c r="H144" s="2">
        <v>2.75</v>
      </c>
      <c r="I144" s="4">
        <f t="shared" si="5"/>
        <v>2.75</v>
      </c>
      <c r="J144" s="3">
        <v>0.19</v>
      </c>
      <c r="K144" s="5">
        <f t="shared" si="10"/>
        <v>0.52249999999999996</v>
      </c>
      <c r="L144" s="7">
        <f t="shared" si="11"/>
        <v>3.2725</v>
      </c>
      <c r="M144" s="8">
        <f t="shared" si="12"/>
        <v>3.2725</v>
      </c>
      <c r="N144">
        <f t="shared" si="13"/>
        <v>4.4178750000000004</v>
      </c>
      <c r="O144">
        <v>4.4000000000000004</v>
      </c>
      <c r="P144" t="s">
        <v>347</v>
      </c>
    </row>
    <row r="145" spans="1:16" hidden="1" x14ac:dyDescent="0.25">
      <c r="A145" s="31">
        <v>44246</v>
      </c>
      <c r="B145" s="2" t="s">
        <v>119</v>
      </c>
      <c r="C145" s="14">
        <v>20210655</v>
      </c>
      <c r="D145" s="2">
        <v>2362</v>
      </c>
      <c r="F145" s="2" t="s">
        <v>175</v>
      </c>
      <c r="G145" s="2">
        <v>1</v>
      </c>
      <c r="H145" s="2">
        <v>2.6</v>
      </c>
      <c r="I145" s="4">
        <f t="shared" si="5"/>
        <v>2.6</v>
      </c>
      <c r="J145" s="3">
        <v>0.19</v>
      </c>
      <c r="K145" s="5">
        <f t="shared" si="10"/>
        <v>0.49400000000000005</v>
      </c>
      <c r="L145" s="7">
        <f t="shared" si="11"/>
        <v>3.0939999999999999</v>
      </c>
      <c r="M145" s="8">
        <f t="shared" si="12"/>
        <v>3.0939999999999999</v>
      </c>
      <c r="N145">
        <f t="shared" si="13"/>
        <v>4.1768999999999998</v>
      </c>
      <c r="O145">
        <v>4.2</v>
      </c>
      <c r="P145" t="s">
        <v>347</v>
      </c>
    </row>
    <row r="146" spans="1:16" hidden="1" x14ac:dyDescent="0.25">
      <c r="A146" s="31">
        <v>44246</v>
      </c>
      <c r="B146" s="2" t="s">
        <v>119</v>
      </c>
      <c r="C146" s="14">
        <v>20210655</v>
      </c>
      <c r="D146" s="2">
        <v>3809</v>
      </c>
      <c r="F146" s="2" t="s">
        <v>176</v>
      </c>
      <c r="G146" s="2">
        <v>1</v>
      </c>
      <c r="H146" s="2">
        <v>5.1749999999999998</v>
      </c>
      <c r="I146" s="4">
        <f t="shared" si="5"/>
        <v>5.1749999999999998</v>
      </c>
      <c r="J146" s="3">
        <v>0.19</v>
      </c>
      <c r="K146" s="5">
        <f t="shared" si="10"/>
        <v>0.98324999999999996</v>
      </c>
      <c r="L146" s="7">
        <f t="shared" si="11"/>
        <v>6.1582499999999998</v>
      </c>
      <c r="M146" s="8">
        <f t="shared" si="12"/>
        <v>6.1582499999999998</v>
      </c>
      <c r="N146">
        <f t="shared" si="13"/>
        <v>8.3136375000000005</v>
      </c>
      <c r="O146">
        <v>8.3000000000000007</v>
      </c>
      <c r="P146" t="s">
        <v>347</v>
      </c>
    </row>
    <row r="147" spans="1:16" hidden="1" x14ac:dyDescent="0.25">
      <c r="A147" s="31">
        <v>44246</v>
      </c>
      <c r="B147" s="2" t="s">
        <v>119</v>
      </c>
      <c r="C147" s="14">
        <v>20210655</v>
      </c>
      <c r="D147" s="2">
        <v>3629</v>
      </c>
      <c r="F147" s="2" t="s">
        <v>177</v>
      </c>
      <c r="G147" s="2">
        <v>1</v>
      </c>
      <c r="H147" s="2">
        <v>16</v>
      </c>
      <c r="I147" s="4">
        <f t="shared" si="5"/>
        <v>16</v>
      </c>
      <c r="J147" s="3">
        <v>0.19</v>
      </c>
      <c r="K147" s="5">
        <f t="shared" si="10"/>
        <v>3.04</v>
      </c>
      <c r="L147" s="7">
        <f t="shared" si="11"/>
        <v>19.04</v>
      </c>
      <c r="M147" s="8">
        <f t="shared" si="12"/>
        <v>19.04</v>
      </c>
      <c r="N147">
        <f t="shared" si="13"/>
        <v>25.704000000000001</v>
      </c>
      <c r="O147">
        <v>25.7</v>
      </c>
      <c r="P147" t="s">
        <v>347</v>
      </c>
    </row>
    <row r="148" spans="1:16" hidden="1" x14ac:dyDescent="0.25">
      <c r="A148" s="31">
        <v>44246</v>
      </c>
      <c r="B148" s="2" t="s">
        <v>119</v>
      </c>
      <c r="C148" s="14">
        <v>20210655</v>
      </c>
      <c r="D148" s="2">
        <v>5282</v>
      </c>
      <c r="F148" s="2" t="s">
        <v>178</v>
      </c>
      <c r="G148" s="2">
        <v>1</v>
      </c>
      <c r="H148" s="2">
        <v>4.6520000000000001</v>
      </c>
      <c r="I148" s="4">
        <f t="shared" si="5"/>
        <v>4.6520000000000001</v>
      </c>
      <c r="J148" s="3">
        <v>0.19</v>
      </c>
      <c r="K148" s="5">
        <f t="shared" si="10"/>
        <v>0.88388</v>
      </c>
      <c r="L148" s="7">
        <f t="shared" si="11"/>
        <v>5.5358799999999997</v>
      </c>
      <c r="M148" s="8">
        <f t="shared" si="12"/>
        <v>5.5358799999999997</v>
      </c>
      <c r="N148">
        <f t="shared" si="13"/>
        <v>7.4734379999999998</v>
      </c>
      <c r="O148">
        <v>7.5</v>
      </c>
      <c r="P148" t="s">
        <v>347</v>
      </c>
    </row>
    <row r="149" spans="1:16" hidden="1" x14ac:dyDescent="0.25">
      <c r="A149" s="31">
        <v>44246</v>
      </c>
      <c r="B149" s="2" t="s">
        <v>119</v>
      </c>
      <c r="C149" s="14">
        <v>20210655</v>
      </c>
      <c r="D149" s="2">
        <v>2147</v>
      </c>
      <c r="F149" s="2" t="s">
        <v>179</v>
      </c>
      <c r="G149" s="2">
        <v>1</v>
      </c>
      <c r="H149" s="2">
        <v>28.103999999999999</v>
      </c>
      <c r="I149" s="4">
        <f t="shared" si="5"/>
        <v>28.103999999999999</v>
      </c>
      <c r="J149" s="3">
        <v>0.19</v>
      </c>
      <c r="K149" s="5">
        <f t="shared" si="10"/>
        <v>5.3397600000000001</v>
      </c>
      <c r="L149" s="7">
        <f t="shared" si="11"/>
        <v>33.443759999999997</v>
      </c>
      <c r="M149" s="8">
        <f t="shared" si="12"/>
        <v>33.443759999999997</v>
      </c>
      <c r="N149">
        <f t="shared" si="13"/>
        <v>45.149076000000001</v>
      </c>
      <c r="O149">
        <v>45.2</v>
      </c>
      <c r="P149" t="s">
        <v>347</v>
      </c>
    </row>
    <row r="150" spans="1:16" hidden="1" x14ac:dyDescent="0.25">
      <c r="A150" s="31">
        <v>44246</v>
      </c>
      <c r="B150" s="2" t="s">
        <v>119</v>
      </c>
      <c r="C150" s="14">
        <v>20210655</v>
      </c>
      <c r="D150" s="2">
        <v>94</v>
      </c>
      <c r="F150" s="2" t="s">
        <v>180</v>
      </c>
      <c r="G150" s="2">
        <v>1</v>
      </c>
      <c r="H150" s="2">
        <v>31.477</v>
      </c>
      <c r="I150" s="4">
        <f t="shared" si="5"/>
        <v>31.477</v>
      </c>
      <c r="J150" s="3">
        <v>0.19</v>
      </c>
      <c r="K150" s="5">
        <f t="shared" si="10"/>
        <v>5.9806300000000006</v>
      </c>
      <c r="L150" s="7">
        <f t="shared" si="11"/>
        <v>37.457630000000002</v>
      </c>
      <c r="M150" s="8">
        <f t="shared" si="12"/>
        <v>37.457630000000002</v>
      </c>
      <c r="N150">
        <f t="shared" si="13"/>
        <v>50.567800500000004</v>
      </c>
      <c r="O150">
        <v>50.6</v>
      </c>
      <c r="P150" t="s">
        <v>347</v>
      </c>
    </row>
    <row r="151" spans="1:16" hidden="1" x14ac:dyDescent="0.25">
      <c r="A151" s="31">
        <v>44246</v>
      </c>
      <c r="B151" s="2" t="s">
        <v>119</v>
      </c>
      <c r="C151" s="14">
        <v>20210655</v>
      </c>
      <c r="D151" s="2">
        <v>1182</v>
      </c>
      <c r="F151" s="2" t="s">
        <v>181</v>
      </c>
      <c r="G151" s="2">
        <v>1</v>
      </c>
      <c r="H151" s="2">
        <v>34</v>
      </c>
      <c r="I151" s="4">
        <f t="shared" si="5"/>
        <v>34</v>
      </c>
      <c r="J151" s="3">
        <v>0.19</v>
      </c>
      <c r="K151" s="5">
        <f t="shared" si="10"/>
        <v>6.46</v>
      </c>
      <c r="L151" s="7">
        <f t="shared" si="11"/>
        <v>40.46</v>
      </c>
      <c r="M151" s="8">
        <f t="shared" si="12"/>
        <v>40.46</v>
      </c>
      <c r="N151">
        <f t="shared" si="13"/>
        <v>54.621000000000002</v>
      </c>
      <c r="O151">
        <v>54.6</v>
      </c>
      <c r="P151" t="s">
        <v>347</v>
      </c>
    </row>
    <row r="152" spans="1:16" hidden="1" x14ac:dyDescent="0.25">
      <c r="A152" s="31">
        <v>44246</v>
      </c>
      <c r="B152" s="2" t="s">
        <v>119</v>
      </c>
      <c r="C152" s="14">
        <v>20210655</v>
      </c>
      <c r="D152" s="2">
        <v>36</v>
      </c>
      <c r="F152" s="2" t="s">
        <v>182</v>
      </c>
      <c r="G152" s="2">
        <v>1</v>
      </c>
      <c r="H152" s="2">
        <v>2.1</v>
      </c>
      <c r="I152" s="4">
        <f t="shared" si="5"/>
        <v>2.1</v>
      </c>
      <c r="J152" s="3">
        <v>0.19</v>
      </c>
      <c r="K152" s="5">
        <f t="shared" si="10"/>
        <v>0.39900000000000002</v>
      </c>
      <c r="L152" s="7">
        <f t="shared" si="11"/>
        <v>2.4990000000000001</v>
      </c>
      <c r="M152" s="8">
        <f t="shared" si="12"/>
        <v>2.4990000000000001</v>
      </c>
      <c r="N152">
        <f t="shared" si="13"/>
        <v>3.3736500000000005</v>
      </c>
      <c r="O152">
        <v>3.4</v>
      </c>
      <c r="P152" t="s">
        <v>347</v>
      </c>
    </row>
    <row r="153" spans="1:16" hidden="1" x14ac:dyDescent="0.25">
      <c r="A153" s="31">
        <v>44246</v>
      </c>
      <c r="B153" s="2" t="s">
        <v>119</v>
      </c>
      <c r="C153" s="14">
        <v>20210655</v>
      </c>
      <c r="D153" s="2">
        <v>1738</v>
      </c>
      <c r="F153" s="2" t="s">
        <v>183</v>
      </c>
      <c r="G153" s="2">
        <v>1</v>
      </c>
      <c r="H153" s="2">
        <v>3.6509999999999998</v>
      </c>
      <c r="I153" s="4">
        <f t="shared" si="5"/>
        <v>3.6509999999999998</v>
      </c>
      <c r="J153" s="3">
        <v>0.19</v>
      </c>
      <c r="K153" s="5">
        <f t="shared" si="10"/>
        <v>0.69368999999999992</v>
      </c>
      <c r="L153" s="7">
        <f t="shared" si="11"/>
        <v>4.3446899999999999</v>
      </c>
      <c r="M153" s="8">
        <f t="shared" si="12"/>
        <v>4.3446899999999999</v>
      </c>
      <c r="N153">
        <f t="shared" si="13"/>
        <v>5.8653314999999999</v>
      </c>
      <c r="O153">
        <v>5.9</v>
      </c>
      <c r="P153" t="s">
        <v>347</v>
      </c>
    </row>
    <row r="154" spans="1:16" hidden="1" x14ac:dyDescent="0.25">
      <c r="A154" s="31">
        <v>44246</v>
      </c>
      <c r="B154" s="2" t="s">
        <v>119</v>
      </c>
      <c r="C154" s="14">
        <v>20210655</v>
      </c>
      <c r="D154" s="2">
        <v>298</v>
      </c>
      <c r="F154" s="2" t="s">
        <v>184</v>
      </c>
      <c r="G154" s="2">
        <v>1</v>
      </c>
      <c r="H154" s="2">
        <v>16</v>
      </c>
      <c r="I154" s="4">
        <f t="shared" si="5"/>
        <v>16</v>
      </c>
      <c r="J154" s="3">
        <v>0.19</v>
      </c>
      <c r="K154" s="5">
        <f t="shared" si="10"/>
        <v>3.04</v>
      </c>
      <c r="L154" s="7">
        <f t="shared" si="11"/>
        <v>19.04</v>
      </c>
      <c r="M154" s="8">
        <f t="shared" si="12"/>
        <v>19.04</v>
      </c>
      <c r="N154">
        <f t="shared" si="13"/>
        <v>25.704000000000001</v>
      </c>
      <c r="O154">
        <v>25.8</v>
      </c>
      <c r="P154" t="s">
        <v>347</v>
      </c>
    </row>
    <row r="155" spans="1:16" hidden="1" x14ac:dyDescent="0.25">
      <c r="A155" s="31">
        <v>44246</v>
      </c>
      <c r="B155" s="2" t="s">
        <v>119</v>
      </c>
      <c r="C155" s="14">
        <v>20210655</v>
      </c>
      <c r="D155" s="2">
        <v>5</v>
      </c>
      <c r="F155" s="2" t="s">
        <v>185</v>
      </c>
      <c r="G155" s="2">
        <v>1</v>
      </c>
      <c r="H155" s="2">
        <v>1.4470000000000001</v>
      </c>
      <c r="I155" s="4">
        <f t="shared" si="5"/>
        <v>1.4470000000000001</v>
      </c>
      <c r="J155" s="3">
        <v>0.19</v>
      </c>
      <c r="K155" s="5">
        <f t="shared" si="10"/>
        <v>0.27493000000000001</v>
      </c>
      <c r="L155" s="7">
        <f t="shared" si="11"/>
        <v>1.72193</v>
      </c>
      <c r="M155" s="8">
        <f t="shared" si="12"/>
        <v>1.72193</v>
      </c>
      <c r="N155">
        <f t="shared" si="13"/>
        <v>2.3246055000000001</v>
      </c>
      <c r="O155">
        <v>2.5</v>
      </c>
      <c r="P155" t="s">
        <v>347</v>
      </c>
    </row>
    <row r="156" spans="1:16" hidden="1" x14ac:dyDescent="0.25">
      <c r="A156" s="31">
        <v>44246</v>
      </c>
      <c r="B156" s="2" t="s">
        <v>119</v>
      </c>
      <c r="C156" s="14">
        <v>20210655</v>
      </c>
      <c r="D156" s="2">
        <v>3409</v>
      </c>
      <c r="F156" s="2" t="s">
        <v>186</v>
      </c>
      <c r="G156" s="2">
        <v>1</v>
      </c>
      <c r="H156" s="2">
        <v>36.5</v>
      </c>
      <c r="I156" s="4">
        <f t="shared" si="5"/>
        <v>36.5</v>
      </c>
      <c r="J156" s="3">
        <v>0</v>
      </c>
      <c r="K156" s="5">
        <f t="shared" si="10"/>
        <v>0</v>
      </c>
      <c r="L156" s="7">
        <f t="shared" si="11"/>
        <v>36.5</v>
      </c>
      <c r="M156" s="8">
        <f t="shared" si="12"/>
        <v>36.5</v>
      </c>
      <c r="N156">
        <f t="shared" si="13"/>
        <v>49.275000000000006</v>
      </c>
      <c r="O156">
        <v>49.3</v>
      </c>
      <c r="P156" t="s">
        <v>347</v>
      </c>
    </row>
    <row r="157" spans="1:16" hidden="1" x14ac:dyDescent="0.25">
      <c r="A157" s="31">
        <v>44246</v>
      </c>
      <c r="B157" s="2" t="s">
        <v>119</v>
      </c>
      <c r="C157" s="14">
        <v>20210655</v>
      </c>
      <c r="D157" s="2">
        <v>2870</v>
      </c>
      <c r="F157" s="2" t="s">
        <v>187</v>
      </c>
      <c r="G157" s="2">
        <v>1</v>
      </c>
      <c r="H157" s="2">
        <v>3.9169999999999998</v>
      </c>
      <c r="I157" s="4">
        <f t="shared" si="5"/>
        <v>3.9169999999999998</v>
      </c>
      <c r="J157" s="3">
        <v>0.19</v>
      </c>
      <c r="K157" s="5">
        <f t="shared" si="10"/>
        <v>0.74422999999999995</v>
      </c>
      <c r="L157" s="7">
        <f t="shared" si="11"/>
        <v>4.6612299999999998</v>
      </c>
      <c r="M157" s="8">
        <f t="shared" si="12"/>
        <v>4.6612299999999998</v>
      </c>
      <c r="N157">
        <f t="shared" si="13"/>
        <v>6.2926605000000002</v>
      </c>
      <c r="O157">
        <v>6.5</v>
      </c>
      <c r="P157" t="s">
        <v>347</v>
      </c>
    </row>
    <row r="158" spans="1:16" hidden="1" x14ac:dyDescent="0.25">
      <c r="A158" s="31">
        <v>44246</v>
      </c>
      <c r="B158" s="2" t="s">
        <v>119</v>
      </c>
      <c r="C158" s="14">
        <v>20210655</v>
      </c>
      <c r="D158" s="2">
        <v>5292</v>
      </c>
      <c r="F158" s="2" t="s">
        <v>188</v>
      </c>
      <c r="G158" s="2">
        <v>1</v>
      </c>
      <c r="H158" s="2">
        <v>29.494</v>
      </c>
      <c r="I158" s="4">
        <f t="shared" si="5"/>
        <v>29.494</v>
      </c>
      <c r="J158" s="3">
        <v>0.19</v>
      </c>
      <c r="K158" s="5">
        <f t="shared" si="10"/>
        <v>5.6038600000000001</v>
      </c>
      <c r="L158" s="7">
        <f t="shared" si="11"/>
        <v>35.097859999999997</v>
      </c>
      <c r="M158" s="8">
        <f t="shared" si="12"/>
        <v>35.097859999999997</v>
      </c>
      <c r="N158">
        <f t="shared" si="13"/>
        <v>47.382111000000002</v>
      </c>
      <c r="O158">
        <v>47.3</v>
      </c>
      <c r="P158" t="s">
        <v>347</v>
      </c>
    </row>
    <row r="159" spans="1:16" hidden="1" x14ac:dyDescent="0.25">
      <c r="A159" s="31">
        <v>44246</v>
      </c>
      <c r="B159" s="2" t="s">
        <v>119</v>
      </c>
      <c r="C159" s="14">
        <v>20210655</v>
      </c>
      <c r="D159" s="2">
        <v>6443</v>
      </c>
      <c r="F159" s="2" t="s">
        <v>189</v>
      </c>
      <c r="G159" s="2">
        <v>1</v>
      </c>
      <c r="H159" s="2">
        <v>50</v>
      </c>
      <c r="I159" s="4">
        <f t="shared" si="5"/>
        <v>50</v>
      </c>
      <c r="J159" s="3">
        <v>0.19</v>
      </c>
      <c r="K159" s="5">
        <f t="shared" si="10"/>
        <v>9.5</v>
      </c>
      <c r="L159" s="7">
        <f t="shared" si="11"/>
        <v>59.5</v>
      </c>
      <c r="M159" s="8">
        <f t="shared" si="12"/>
        <v>59.5</v>
      </c>
      <c r="N159">
        <f t="shared" si="13"/>
        <v>80.325000000000003</v>
      </c>
      <c r="O159">
        <v>80.3</v>
      </c>
      <c r="P159" t="s">
        <v>347</v>
      </c>
    </row>
    <row r="160" spans="1:16" hidden="1" x14ac:dyDescent="0.25">
      <c r="A160" s="31">
        <v>44246</v>
      </c>
      <c r="B160" s="2" t="s">
        <v>119</v>
      </c>
      <c r="C160" s="14">
        <v>20210655</v>
      </c>
      <c r="D160" s="2">
        <v>3390</v>
      </c>
      <c r="F160" s="2" t="s">
        <v>190</v>
      </c>
      <c r="G160" s="2">
        <v>1</v>
      </c>
      <c r="H160" s="2">
        <v>2.25</v>
      </c>
      <c r="I160" s="4">
        <f t="shared" si="5"/>
        <v>2.25</v>
      </c>
      <c r="J160" s="3">
        <v>7.0000000000000007E-2</v>
      </c>
      <c r="K160" s="5">
        <f t="shared" si="10"/>
        <v>0.15750000000000003</v>
      </c>
      <c r="L160" s="7">
        <f t="shared" si="11"/>
        <v>2.4075000000000002</v>
      </c>
      <c r="M160" s="8">
        <f t="shared" si="12"/>
        <v>2.4075000000000002</v>
      </c>
      <c r="N160">
        <f t="shared" si="13"/>
        <v>3.2501250000000006</v>
      </c>
      <c r="O160">
        <v>3.5</v>
      </c>
      <c r="P160" t="s">
        <v>347</v>
      </c>
    </row>
    <row r="161" spans="1:16" hidden="1" x14ac:dyDescent="0.25">
      <c r="A161" s="31">
        <v>44246</v>
      </c>
      <c r="B161" s="2" t="s">
        <v>119</v>
      </c>
      <c r="C161" s="14">
        <v>20210655</v>
      </c>
      <c r="D161" s="2">
        <v>3389</v>
      </c>
      <c r="F161" s="2" t="s">
        <v>191</v>
      </c>
      <c r="G161" s="2">
        <v>1</v>
      </c>
      <c r="H161" s="2">
        <v>1.1850000000000001</v>
      </c>
      <c r="I161" s="4">
        <f t="shared" si="5"/>
        <v>1.1850000000000001</v>
      </c>
      <c r="J161" s="3">
        <v>7.0000000000000007E-2</v>
      </c>
      <c r="K161" s="5">
        <f t="shared" si="10"/>
        <v>8.295000000000001E-2</v>
      </c>
      <c r="L161" s="7">
        <f t="shared" si="11"/>
        <v>1.2679500000000001</v>
      </c>
      <c r="M161" s="8">
        <f t="shared" si="12"/>
        <v>1.2679500000000001</v>
      </c>
      <c r="N161">
        <f t="shared" si="13"/>
        <v>1.7117325000000003</v>
      </c>
      <c r="O161">
        <v>2.1</v>
      </c>
      <c r="P161" t="s">
        <v>347</v>
      </c>
    </row>
    <row r="162" spans="1:16" hidden="1" x14ac:dyDescent="0.25">
      <c r="A162" s="31">
        <v>44246</v>
      </c>
      <c r="B162" s="2" t="s">
        <v>119</v>
      </c>
      <c r="C162" s="14">
        <v>20210655</v>
      </c>
      <c r="D162" s="2">
        <v>4434</v>
      </c>
      <c r="F162" s="2" t="s">
        <v>192</v>
      </c>
      <c r="G162" s="2">
        <v>1</v>
      </c>
      <c r="H162" s="2">
        <v>26</v>
      </c>
      <c r="I162" s="4">
        <f t="shared" si="5"/>
        <v>26</v>
      </c>
      <c r="J162" s="3">
        <v>0.19</v>
      </c>
      <c r="K162" s="5">
        <f t="shared" si="10"/>
        <v>4.9400000000000004</v>
      </c>
      <c r="L162" s="7">
        <f t="shared" si="11"/>
        <v>30.939999999999998</v>
      </c>
      <c r="M162" s="8">
        <f t="shared" si="12"/>
        <v>30.939999999999998</v>
      </c>
      <c r="N162">
        <f t="shared" si="13"/>
        <v>41.768999999999998</v>
      </c>
      <c r="O162">
        <v>41.8</v>
      </c>
      <c r="P162" t="s">
        <v>347</v>
      </c>
    </row>
    <row r="163" spans="1:16" hidden="1" x14ac:dyDescent="0.25">
      <c r="A163" s="31">
        <v>44246</v>
      </c>
      <c r="B163" s="2" t="s">
        <v>119</v>
      </c>
      <c r="C163" s="14">
        <v>20210655</v>
      </c>
      <c r="D163" s="2">
        <v>519</v>
      </c>
      <c r="F163" s="2" t="s">
        <v>193</v>
      </c>
      <c r="G163" s="2">
        <v>1</v>
      </c>
      <c r="H163" s="2">
        <v>2.35</v>
      </c>
      <c r="I163" s="4">
        <f t="shared" si="5"/>
        <v>2.35</v>
      </c>
      <c r="J163" s="3">
        <v>0.19</v>
      </c>
      <c r="K163" s="5">
        <f t="shared" si="10"/>
        <v>0.44650000000000001</v>
      </c>
      <c r="L163" s="7">
        <f t="shared" si="11"/>
        <v>2.7965</v>
      </c>
      <c r="M163" s="8">
        <f t="shared" si="12"/>
        <v>2.7965</v>
      </c>
      <c r="N163">
        <f t="shared" si="13"/>
        <v>3.7752750000000002</v>
      </c>
      <c r="O163">
        <v>3.8</v>
      </c>
      <c r="P163" t="s">
        <v>347</v>
      </c>
    </row>
    <row r="164" spans="1:16" hidden="1" x14ac:dyDescent="0.25">
      <c r="A164" s="31">
        <v>44246</v>
      </c>
      <c r="B164" s="2" t="s">
        <v>119</v>
      </c>
      <c r="C164" s="14">
        <v>20210655</v>
      </c>
      <c r="D164" s="2">
        <v>5734</v>
      </c>
      <c r="F164" s="2" t="s">
        <v>194</v>
      </c>
      <c r="G164" s="2">
        <v>1</v>
      </c>
      <c r="H164" s="2">
        <v>15.8</v>
      </c>
      <c r="I164" s="4">
        <f t="shared" si="5"/>
        <v>15.8</v>
      </c>
      <c r="J164" s="3">
        <v>0.19</v>
      </c>
      <c r="K164" s="5">
        <f t="shared" si="10"/>
        <v>3.0020000000000002</v>
      </c>
      <c r="L164" s="7">
        <f t="shared" si="11"/>
        <v>18.802</v>
      </c>
      <c r="M164" s="8">
        <f t="shared" si="12"/>
        <v>18.802</v>
      </c>
      <c r="N164">
        <f t="shared" si="13"/>
        <v>25.3827</v>
      </c>
      <c r="O164">
        <v>25.4</v>
      </c>
      <c r="P164" t="s">
        <v>347</v>
      </c>
    </row>
    <row r="165" spans="1:16" hidden="1" x14ac:dyDescent="0.25">
      <c r="A165" s="31">
        <v>44246</v>
      </c>
      <c r="B165" s="2" t="s">
        <v>119</v>
      </c>
      <c r="C165" s="14">
        <v>20210655</v>
      </c>
      <c r="D165" s="2">
        <v>1965</v>
      </c>
      <c r="F165" s="2" t="s">
        <v>195</v>
      </c>
      <c r="G165" s="2">
        <v>1</v>
      </c>
      <c r="H165" s="2">
        <v>94.213999999999999</v>
      </c>
      <c r="I165" s="4">
        <f t="shared" si="5"/>
        <v>94.213999999999999</v>
      </c>
      <c r="J165" s="3">
        <v>0.19</v>
      </c>
      <c r="K165" s="5">
        <f t="shared" si="10"/>
        <v>17.900659999999998</v>
      </c>
      <c r="L165" s="7">
        <f t="shared" si="11"/>
        <v>112.11465999999999</v>
      </c>
      <c r="M165" s="8">
        <f t="shared" si="12"/>
        <v>112.11465999999999</v>
      </c>
      <c r="N165">
        <f t="shared" si="13"/>
        <v>151.35479100000001</v>
      </c>
      <c r="O165">
        <v>151.4</v>
      </c>
      <c r="P165" t="s">
        <v>347</v>
      </c>
    </row>
    <row r="166" spans="1:16" hidden="1" x14ac:dyDescent="0.25">
      <c r="A166" s="31">
        <v>44246</v>
      </c>
      <c r="B166" s="2" t="s">
        <v>119</v>
      </c>
      <c r="C166" s="14">
        <v>20210655</v>
      </c>
      <c r="D166" s="2">
        <v>3161</v>
      </c>
      <c r="F166" s="2" t="s">
        <v>196</v>
      </c>
      <c r="G166" s="2">
        <v>1</v>
      </c>
      <c r="H166" s="2">
        <v>59.164999999999999</v>
      </c>
      <c r="I166" s="4">
        <f t="shared" si="5"/>
        <v>59.164999999999999</v>
      </c>
      <c r="J166" s="3">
        <v>0.19</v>
      </c>
      <c r="K166" s="5">
        <f t="shared" si="10"/>
        <v>11.241350000000001</v>
      </c>
      <c r="L166" s="7">
        <f t="shared" si="11"/>
        <v>70.406349999999989</v>
      </c>
      <c r="M166" s="8">
        <f t="shared" si="12"/>
        <v>70.406349999999989</v>
      </c>
      <c r="N166">
        <f t="shared" si="13"/>
        <v>95.048572499999992</v>
      </c>
      <c r="O166">
        <v>95.1</v>
      </c>
      <c r="P166" t="s">
        <v>347</v>
      </c>
    </row>
    <row r="167" spans="1:16" hidden="1" x14ac:dyDescent="0.25">
      <c r="A167" s="31">
        <v>44246</v>
      </c>
      <c r="B167" s="2" t="s">
        <v>119</v>
      </c>
      <c r="C167" s="14">
        <v>20210655</v>
      </c>
      <c r="D167" s="2" t="s">
        <v>197</v>
      </c>
      <c r="F167" s="2" t="s">
        <v>198</v>
      </c>
      <c r="G167" s="2">
        <v>1</v>
      </c>
      <c r="H167" s="2">
        <v>95.436999999999998</v>
      </c>
      <c r="I167" s="4">
        <f t="shared" si="5"/>
        <v>95.436999999999998</v>
      </c>
      <c r="J167" s="3">
        <v>0.19</v>
      </c>
      <c r="K167" s="5">
        <f t="shared" si="10"/>
        <v>18.133029999999998</v>
      </c>
      <c r="L167" s="7">
        <f t="shared" si="11"/>
        <v>113.57002999999999</v>
      </c>
      <c r="M167" s="8">
        <f t="shared" si="12"/>
        <v>113.57002999999999</v>
      </c>
      <c r="N167">
        <f t="shared" si="13"/>
        <v>153.31954049999999</v>
      </c>
      <c r="O167">
        <v>153.4</v>
      </c>
      <c r="P167" t="s">
        <v>347</v>
      </c>
    </row>
    <row r="168" spans="1:16" hidden="1" x14ac:dyDescent="0.25">
      <c r="A168" s="31">
        <v>44246</v>
      </c>
      <c r="B168" s="2" t="s">
        <v>119</v>
      </c>
      <c r="C168" s="14">
        <v>20210655</v>
      </c>
      <c r="D168" s="2">
        <v>4734</v>
      </c>
      <c r="F168" s="2" t="s">
        <v>199</v>
      </c>
      <c r="G168" s="2">
        <v>1</v>
      </c>
      <c r="H168" s="2">
        <v>82.57</v>
      </c>
      <c r="I168" s="4">
        <f t="shared" si="5"/>
        <v>82.57</v>
      </c>
      <c r="J168" s="3">
        <v>0.19</v>
      </c>
      <c r="K168" s="5">
        <f t="shared" si="10"/>
        <v>15.688299999999998</v>
      </c>
      <c r="L168" s="7">
        <f t="shared" si="11"/>
        <v>98.258299999999991</v>
      </c>
      <c r="M168" s="8">
        <f t="shared" si="12"/>
        <v>98.258299999999991</v>
      </c>
      <c r="N168">
        <f t="shared" si="13"/>
        <v>132.64870500000001</v>
      </c>
      <c r="O168">
        <v>132.69999999999999</v>
      </c>
      <c r="P168" t="s">
        <v>347</v>
      </c>
    </row>
    <row r="169" spans="1:16" hidden="1" x14ac:dyDescent="0.25">
      <c r="A169" s="31">
        <v>44246</v>
      </c>
      <c r="B169" s="2" t="s">
        <v>119</v>
      </c>
      <c r="C169" s="14">
        <v>20210655</v>
      </c>
      <c r="D169" s="2">
        <v>2993</v>
      </c>
      <c r="F169" s="2" t="s">
        <v>200</v>
      </c>
      <c r="G169" s="2">
        <v>1</v>
      </c>
      <c r="H169" s="2">
        <v>80.771000000000001</v>
      </c>
      <c r="I169" s="4">
        <f t="shared" si="5"/>
        <v>80.771000000000001</v>
      </c>
      <c r="J169" s="3">
        <v>0.19</v>
      </c>
      <c r="K169" s="5">
        <f t="shared" si="10"/>
        <v>15.346490000000001</v>
      </c>
      <c r="L169" s="7">
        <f t="shared" si="11"/>
        <v>96.117490000000004</v>
      </c>
      <c r="M169" s="8">
        <f t="shared" si="12"/>
        <v>96.117490000000004</v>
      </c>
      <c r="N169">
        <f t="shared" si="13"/>
        <v>129.7586115</v>
      </c>
      <c r="O169">
        <v>129.80000000000001</v>
      </c>
      <c r="P169" t="s">
        <v>347</v>
      </c>
    </row>
    <row r="170" spans="1:16" hidden="1" x14ac:dyDescent="0.25">
      <c r="A170" s="31">
        <v>44246</v>
      </c>
      <c r="B170" s="2" t="s">
        <v>119</v>
      </c>
      <c r="C170" s="14">
        <v>20210655</v>
      </c>
      <c r="D170" s="2">
        <v>6694</v>
      </c>
      <c r="F170" s="2" t="s">
        <v>201</v>
      </c>
      <c r="G170" s="2">
        <v>1</v>
      </c>
      <c r="H170" s="2">
        <v>21.2</v>
      </c>
      <c r="I170" s="4">
        <f t="shared" si="5"/>
        <v>21.2</v>
      </c>
      <c r="J170" s="3">
        <v>0.19</v>
      </c>
      <c r="K170" s="5">
        <f t="shared" si="10"/>
        <v>4.0279999999999996</v>
      </c>
      <c r="L170" s="7">
        <f t="shared" si="11"/>
        <v>25.227999999999998</v>
      </c>
      <c r="M170" s="8">
        <f t="shared" si="12"/>
        <v>25.227999999999998</v>
      </c>
      <c r="N170">
        <f t="shared" si="13"/>
        <v>34.0578</v>
      </c>
      <c r="O170">
        <v>34.1</v>
      </c>
      <c r="P170" t="s">
        <v>347</v>
      </c>
    </row>
    <row r="171" spans="1:16" hidden="1" x14ac:dyDescent="0.25">
      <c r="A171" s="31">
        <v>44246</v>
      </c>
      <c r="B171" s="2" t="s">
        <v>119</v>
      </c>
      <c r="C171" s="14">
        <v>20210655</v>
      </c>
      <c r="D171" s="2">
        <v>4846</v>
      </c>
      <c r="F171" s="2" t="s">
        <v>202</v>
      </c>
      <c r="G171" s="2">
        <v>1</v>
      </c>
      <c r="H171" s="2">
        <v>8.33</v>
      </c>
      <c r="I171" s="4">
        <f t="shared" si="5"/>
        <v>8.33</v>
      </c>
      <c r="J171" s="3">
        <v>0.19</v>
      </c>
      <c r="K171" s="5">
        <f t="shared" si="10"/>
        <v>1.5827</v>
      </c>
      <c r="L171" s="7">
        <f t="shared" si="11"/>
        <v>9.9126999999999992</v>
      </c>
      <c r="M171" s="8">
        <f t="shared" si="12"/>
        <v>9.9126999999999992</v>
      </c>
      <c r="N171">
        <f t="shared" si="13"/>
        <v>13.382145</v>
      </c>
      <c r="O171">
        <v>13.4</v>
      </c>
      <c r="P171" t="s">
        <v>347</v>
      </c>
    </row>
    <row r="172" spans="1:16" hidden="1" x14ac:dyDescent="0.25">
      <c r="A172" s="31">
        <v>44246</v>
      </c>
      <c r="B172" s="2" t="s">
        <v>119</v>
      </c>
      <c r="C172" s="14">
        <v>20210655</v>
      </c>
      <c r="D172" s="2">
        <v>2247</v>
      </c>
      <c r="F172" s="2" t="s">
        <v>203</v>
      </c>
      <c r="G172" s="2">
        <v>1</v>
      </c>
      <c r="H172" s="2">
        <v>16.695</v>
      </c>
      <c r="I172" s="4">
        <f t="shared" si="5"/>
        <v>16.695</v>
      </c>
      <c r="J172" s="3">
        <v>0.19</v>
      </c>
      <c r="K172" s="5">
        <f t="shared" si="10"/>
        <v>3.17205</v>
      </c>
      <c r="L172" s="7">
        <f t="shared" si="11"/>
        <v>19.867049999999999</v>
      </c>
      <c r="M172" s="8">
        <f t="shared" si="12"/>
        <v>19.867049999999999</v>
      </c>
      <c r="N172">
        <f t="shared" si="13"/>
        <v>26.820517500000001</v>
      </c>
      <c r="O172">
        <v>26.9</v>
      </c>
      <c r="P172" t="s">
        <v>347</v>
      </c>
    </row>
    <row r="173" spans="1:16" hidden="1" x14ac:dyDescent="0.25">
      <c r="A173" s="31">
        <v>44246</v>
      </c>
      <c r="B173" s="2" t="s">
        <v>119</v>
      </c>
      <c r="C173" s="14">
        <v>20210655</v>
      </c>
      <c r="D173" s="2">
        <v>6685</v>
      </c>
      <c r="F173" s="2" t="s">
        <v>204</v>
      </c>
      <c r="G173" s="2">
        <v>1</v>
      </c>
      <c r="H173" s="2">
        <v>10.58</v>
      </c>
      <c r="I173" s="4">
        <f t="shared" si="5"/>
        <v>10.58</v>
      </c>
      <c r="J173" s="3">
        <v>0.19</v>
      </c>
      <c r="K173" s="5">
        <f t="shared" si="10"/>
        <v>2.0102000000000002</v>
      </c>
      <c r="L173" s="7">
        <f t="shared" si="11"/>
        <v>12.590199999999999</v>
      </c>
      <c r="M173" s="8">
        <f t="shared" si="12"/>
        <v>12.590199999999999</v>
      </c>
      <c r="N173">
        <f t="shared" si="13"/>
        <v>16.996770000000001</v>
      </c>
      <c r="O173">
        <v>17.2</v>
      </c>
      <c r="P173" t="s">
        <v>347</v>
      </c>
    </row>
    <row r="174" spans="1:16" hidden="1" x14ac:dyDescent="0.25">
      <c r="A174" s="31">
        <v>44246</v>
      </c>
      <c r="B174" s="2" t="s">
        <v>119</v>
      </c>
      <c r="C174" s="14">
        <v>20210655</v>
      </c>
      <c r="D174" s="2">
        <v>4978</v>
      </c>
      <c r="F174" s="2" t="s">
        <v>205</v>
      </c>
      <c r="G174" s="2">
        <v>1</v>
      </c>
      <c r="H174" s="2">
        <v>23</v>
      </c>
      <c r="I174" s="4">
        <f t="shared" si="5"/>
        <v>23</v>
      </c>
      <c r="J174" s="3">
        <v>0.19</v>
      </c>
      <c r="K174" s="5">
        <f t="shared" si="10"/>
        <v>4.37</v>
      </c>
      <c r="L174" s="7">
        <f t="shared" si="11"/>
        <v>27.369999999999997</v>
      </c>
      <c r="M174" s="8">
        <f t="shared" si="12"/>
        <v>27.369999999999997</v>
      </c>
      <c r="N174">
        <f t="shared" si="13"/>
        <v>36.9495</v>
      </c>
      <c r="O174">
        <v>36.9</v>
      </c>
      <c r="P174" t="s">
        <v>347</v>
      </c>
    </row>
    <row r="175" spans="1:16" s="25" customFormat="1" hidden="1" x14ac:dyDescent="0.25">
      <c r="A175" s="32">
        <v>44246</v>
      </c>
      <c r="B175" s="21" t="s">
        <v>119</v>
      </c>
      <c r="C175" s="21">
        <v>20210655</v>
      </c>
      <c r="D175" s="21">
        <v>6774</v>
      </c>
      <c r="E175" s="21"/>
      <c r="F175" s="21" t="s">
        <v>206</v>
      </c>
      <c r="G175" s="21">
        <v>1</v>
      </c>
      <c r="H175" s="21">
        <v>64.603999999999999</v>
      </c>
      <c r="I175" s="21">
        <f t="shared" si="5"/>
        <v>64.603999999999999</v>
      </c>
      <c r="J175" s="22">
        <v>0.19</v>
      </c>
      <c r="K175" s="23">
        <f t="shared" si="10"/>
        <v>12.274760000000001</v>
      </c>
      <c r="L175" s="24">
        <f t="shared" si="11"/>
        <v>76.87876</v>
      </c>
      <c r="M175" s="24">
        <f t="shared" si="12"/>
        <v>76.87876</v>
      </c>
      <c r="N175" s="25">
        <f t="shared" si="13"/>
        <v>103.786326</v>
      </c>
      <c r="O175" s="25">
        <v>103.8</v>
      </c>
      <c r="P175" s="25" t="s">
        <v>347</v>
      </c>
    </row>
    <row r="176" spans="1:16" hidden="1" x14ac:dyDescent="0.25">
      <c r="A176" s="31">
        <v>44246</v>
      </c>
      <c r="B176" s="2" t="s">
        <v>119</v>
      </c>
      <c r="C176" s="14">
        <v>20210655</v>
      </c>
      <c r="D176" s="2">
        <v>6209</v>
      </c>
      <c r="F176" s="2" t="s">
        <v>207</v>
      </c>
      <c r="G176" s="2">
        <v>1</v>
      </c>
      <c r="H176" s="2">
        <v>21.888999999999999</v>
      </c>
      <c r="I176" s="4">
        <f t="shared" si="5"/>
        <v>21.888999999999999</v>
      </c>
      <c r="J176" s="3">
        <v>0.19</v>
      </c>
      <c r="K176" s="5">
        <f t="shared" si="10"/>
        <v>4.1589099999999997</v>
      </c>
      <c r="L176" s="7">
        <f t="shared" si="11"/>
        <v>26.047909999999998</v>
      </c>
      <c r="M176" s="8">
        <f t="shared" si="12"/>
        <v>26.047909999999998</v>
      </c>
      <c r="N176">
        <f t="shared" si="13"/>
        <v>35.164678500000001</v>
      </c>
      <c r="O176">
        <v>35.200000000000003</v>
      </c>
      <c r="P176" t="s">
        <v>347</v>
      </c>
    </row>
    <row r="177" spans="1:16" hidden="1" x14ac:dyDescent="0.25">
      <c r="A177" s="31">
        <v>44246</v>
      </c>
      <c r="B177" s="2" t="s">
        <v>119</v>
      </c>
      <c r="C177" s="14">
        <v>20210655</v>
      </c>
      <c r="D177" s="2">
        <v>6102</v>
      </c>
      <c r="E177" s="2" t="s">
        <v>354</v>
      </c>
      <c r="F177" s="2" t="s">
        <v>208</v>
      </c>
      <c r="G177" s="2">
        <v>1</v>
      </c>
      <c r="H177" s="2">
        <v>41.179000000000002</v>
      </c>
      <c r="I177" s="4">
        <f t="shared" si="5"/>
        <v>41.179000000000002</v>
      </c>
      <c r="J177" s="3">
        <v>0.19</v>
      </c>
      <c r="K177" s="5">
        <f t="shared" si="10"/>
        <v>7.8240100000000004</v>
      </c>
      <c r="L177" s="7">
        <f t="shared" si="11"/>
        <v>49.003010000000003</v>
      </c>
      <c r="M177" s="8">
        <f t="shared" si="12"/>
        <v>49.003010000000003</v>
      </c>
      <c r="N177">
        <f t="shared" si="13"/>
        <v>66.154063500000007</v>
      </c>
      <c r="O177">
        <v>66.2</v>
      </c>
      <c r="P177" t="s">
        <v>347</v>
      </c>
    </row>
    <row r="178" spans="1:16" hidden="1" x14ac:dyDescent="0.25">
      <c r="A178" s="31">
        <v>44246</v>
      </c>
      <c r="B178" s="2" t="s">
        <v>119</v>
      </c>
      <c r="C178" s="14">
        <v>20210655</v>
      </c>
      <c r="D178" s="2">
        <v>6817</v>
      </c>
      <c r="F178" s="2" t="s">
        <v>209</v>
      </c>
      <c r="G178" s="2">
        <v>1</v>
      </c>
      <c r="H178" s="2">
        <v>95.334999999999994</v>
      </c>
      <c r="I178" s="4">
        <f t="shared" si="5"/>
        <v>95.334999999999994</v>
      </c>
      <c r="J178" s="3">
        <v>0.19</v>
      </c>
      <c r="K178" s="5">
        <f t="shared" si="10"/>
        <v>18.11365</v>
      </c>
      <c r="L178" s="7">
        <f t="shared" si="11"/>
        <v>113.44864999999999</v>
      </c>
      <c r="M178" s="8">
        <f t="shared" si="12"/>
        <v>113.44864999999999</v>
      </c>
      <c r="N178">
        <f t="shared" si="13"/>
        <v>153.1556775</v>
      </c>
      <c r="O178">
        <v>153.19999999999999</v>
      </c>
      <c r="P178" t="s">
        <v>347</v>
      </c>
    </row>
    <row r="179" spans="1:16" hidden="1" x14ac:dyDescent="0.25">
      <c r="A179" s="31">
        <v>44246</v>
      </c>
      <c r="B179" s="2" t="s">
        <v>119</v>
      </c>
      <c r="C179" s="14">
        <v>20210655</v>
      </c>
      <c r="D179" s="2">
        <v>472</v>
      </c>
      <c r="F179" s="2" t="s">
        <v>210</v>
      </c>
      <c r="G179" s="2">
        <v>2</v>
      </c>
      <c r="H179" s="2">
        <v>1.893</v>
      </c>
      <c r="I179" s="4">
        <f t="shared" si="5"/>
        <v>3.786</v>
      </c>
      <c r="J179" s="3">
        <v>0.19</v>
      </c>
      <c r="K179" s="5">
        <f t="shared" si="10"/>
        <v>0.35966999999999999</v>
      </c>
      <c r="L179" s="7">
        <f t="shared" si="11"/>
        <v>4.5053399999999995</v>
      </c>
      <c r="M179" s="8">
        <f t="shared" si="12"/>
        <v>2.2526699999999997</v>
      </c>
      <c r="N179">
        <f t="shared" si="13"/>
        <v>3.0411044999999999</v>
      </c>
      <c r="O179">
        <v>3.1</v>
      </c>
      <c r="P179" t="s">
        <v>347</v>
      </c>
    </row>
    <row r="180" spans="1:16" hidden="1" x14ac:dyDescent="0.25">
      <c r="A180" s="31">
        <v>44246</v>
      </c>
      <c r="B180" s="2" t="s">
        <v>119</v>
      </c>
      <c r="C180" s="14">
        <v>20210655</v>
      </c>
      <c r="D180" s="2">
        <v>4420</v>
      </c>
      <c r="F180" s="2" t="s">
        <v>211</v>
      </c>
      <c r="G180" s="2">
        <v>1</v>
      </c>
      <c r="H180" s="2">
        <v>8.5850000000000009</v>
      </c>
      <c r="I180" s="4">
        <f t="shared" si="5"/>
        <v>8.5850000000000009</v>
      </c>
      <c r="J180" s="3">
        <v>0.19</v>
      </c>
      <c r="K180" s="5">
        <f t="shared" si="10"/>
        <v>1.6311500000000001</v>
      </c>
      <c r="L180" s="7">
        <f t="shared" si="11"/>
        <v>10.216150000000001</v>
      </c>
      <c r="M180" s="8">
        <f t="shared" si="12"/>
        <v>10.216150000000001</v>
      </c>
      <c r="N180">
        <f t="shared" si="13"/>
        <v>13.791802500000001</v>
      </c>
      <c r="O180">
        <v>13.8</v>
      </c>
      <c r="P180" t="s">
        <v>347</v>
      </c>
    </row>
    <row r="181" spans="1:16" hidden="1" x14ac:dyDescent="0.25">
      <c r="A181" s="31">
        <v>44246</v>
      </c>
      <c r="B181" s="2" t="s">
        <v>119</v>
      </c>
      <c r="C181" s="14">
        <v>20210655</v>
      </c>
      <c r="D181" s="2">
        <v>5018</v>
      </c>
      <c r="F181" s="2" t="s">
        <v>212</v>
      </c>
      <c r="G181" s="2">
        <v>1</v>
      </c>
      <c r="H181" s="2">
        <v>32.807000000000002</v>
      </c>
      <c r="I181" s="4">
        <f t="shared" si="5"/>
        <v>32.807000000000002</v>
      </c>
      <c r="J181" s="3">
        <v>0.19</v>
      </c>
      <c r="K181" s="5">
        <f t="shared" si="10"/>
        <v>6.2333300000000005</v>
      </c>
      <c r="L181" s="7">
        <f t="shared" si="11"/>
        <v>39.040329999999997</v>
      </c>
      <c r="M181" s="8">
        <f t="shared" si="12"/>
        <v>39.040329999999997</v>
      </c>
      <c r="N181">
        <f t="shared" si="13"/>
        <v>52.704445499999999</v>
      </c>
      <c r="O181">
        <v>52.7</v>
      </c>
      <c r="P181" t="s">
        <v>347</v>
      </c>
    </row>
    <row r="182" spans="1:16" hidden="1" x14ac:dyDescent="0.25">
      <c r="A182" s="31">
        <v>44246</v>
      </c>
      <c r="B182" s="2" t="s">
        <v>119</v>
      </c>
      <c r="C182" s="14">
        <v>20210657</v>
      </c>
      <c r="D182" s="2">
        <v>6099</v>
      </c>
      <c r="E182" s="2" t="s">
        <v>354</v>
      </c>
      <c r="F182" s="2" t="s">
        <v>216</v>
      </c>
      <c r="G182" s="2">
        <v>1</v>
      </c>
      <c r="H182" s="2">
        <v>33.143999999999998</v>
      </c>
      <c r="I182" s="4">
        <f t="shared" si="5"/>
        <v>33.143999999999998</v>
      </c>
      <c r="J182" s="3">
        <v>0.19</v>
      </c>
      <c r="K182" s="5">
        <f t="shared" si="10"/>
        <v>6.2973599999999994</v>
      </c>
      <c r="L182" s="7">
        <f t="shared" si="11"/>
        <v>39.441359999999996</v>
      </c>
      <c r="M182" s="8">
        <f t="shared" si="12"/>
        <v>39.441359999999996</v>
      </c>
      <c r="N182">
        <f t="shared" si="13"/>
        <v>53.245835999999997</v>
      </c>
      <c r="O182">
        <v>53.3</v>
      </c>
      <c r="P182" t="s">
        <v>347</v>
      </c>
    </row>
    <row r="183" spans="1:16" hidden="1" x14ac:dyDescent="0.25">
      <c r="A183" s="31">
        <v>44246</v>
      </c>
      <c r="B183" s="2" t="s">
        <v>119</v>
      </c>
      <c r="C183" s="14">
        <v>20210657</v>
      </c>
      <c r="D183" s="2">
        <v>6814</v>
      </c>
      <c r="E183" s="2" t="s">
        <v>355</v>
      </c>
      <c r="F183" s="2" t="s">
        <v>217</v>
      </c>
      <c r="G183" s="2">
        <v>2</v>
      </c>
      <c r="H183" s="2">
        <v>30.105</v>
      </c>
      <c r="I183" s="4">
        <f t="shared" si="5"/>
        <v>60.21</v>
      </c>
      <c r="J183" s="3">
        <v>0.19</v>
      </c>
      <c r="K183" s="5">
        <f t="shared" si="10"/>
        <v>5.7199499999999999</v>
      </c>
      <c r="L183" s="7">
        <f t="shared" si="11"/>
        <v>71.649900000000002</v>
      </c>
      <c r="M183" s="8">
        <f t="shared" si="12"/>
        <v>35.824950000000001</v>
      </c>
      <c r="N183">
        <f t="shared" si="13"/>
        <v>48.363682500000003</v>
      </c>
      <c r="O183">
        <v>48.4</v>
      </c>
      <c r="P183" t="s">
        <v>347</v>
      </c>
    </row>
    <row r="184" spans="1:16" hidden="1" x14ac:dyDescent="0.25">
      <c r="A184" s="31">
        <v>44246</v>
      </c>
      <c r="B184" s="2" t="s">
        <v>119</v>
      </c>
      <c r="C184" s="14">
        <v>20210657</v>
      </c>
      <c r="D184" s="2">
        <v>2422</v>
      </c>
      <c r="E184" s="2" t="s">
        <v>354</v>
      </c>
      <c r="F184" s="2" t="s">
        <v>218</v>
      </c>
      <c r="G184" s="2">
        <v>1</v>
      </c>
      <c r="H184" s="2">
        <v>26.606999999999999</v>
      </c>
      <c r="I184" s="4">
        <f t="shared" si="5"/>
        <v>26.606999999999999</v>
      </c>
      <c r="J184" s="3">
        <v>0.19</v>
      </c>
      <c r="K184" s="5">
        <f t="shared" si="10"/>
        <v>5.0553299999999997</v>
      </c>
      <c r="L184" s="7">
        <f t="shared" si="11"/>
        <v>31.662329999999997</v>
      </c>
      <c r="M184" s="8">
        <f t="shared" si="12"/>
        <v>31.662329999999997</v>
      </c>
      <c r="N184">
        <f t="shared" si="13"/>
        <v>42.744145500000002</v>
      </c>
      <c r="O184">
        <v>42.4</v>
      </c>
      <c r="P184" t="s">
        <v>347</v>
      </c>
    </row>
    <row r="185" spans="1:16" hidden="1" x14ac:dyDescent="0.25">
      <c r="A185" s="31">
        <v>44246</v>
      </c>
      <c r="B185" s="2" t="s">
        <v>119</v>
      </c>
      <c r="C185" s="14">
        <v>20210657</v>
      </c>
      <c r="D185" s="2">
        <v>5892</v>
      </c>
      <c r="E185" s="2" t="s">
        <v>355</v>
      </c>
      <c r="F185" s="2" t="s">
        <v>219</v>
      </c>
      <c r="G185" s="2">
        <v>1</v>
      </c>
      <c r="H185" s="2">
        <v>22.623999999999999</v>
      </c>
      <c r="I185" s="4">
        <f t="shared" si="5"/>
        <v>22.623999999999999</v>
      </c>
      <c r="J185" s="3">
        <v>0.19</v>
      </c>
      <c r="K185" s="5">
        <f t="shared" si="10"/>
        <v>4.2985600000000002</v>
      </c>
      <c r="L185" s="7">
        <f t="shared" si="11"/>
        <v>26.922559999999997</v>
      </c>
      <c r="M185" s="8">
        <f t="shared" si="12"/>
        <v>26.922559999999997</v>
      </c>
      <c r="N185">
        <f t="shared" si="13"/>
        <v>36.345455999999999</v>
      </c>
      <c r="O185">
        <v>36.4</v>
      </c>
      <c r="P185" t="s">
        <v>347</v>
      </c>
    </row>
    <row r="186" spans="1:16" hidden="1" x14ac:dyDescent="0.25">
      <c r="A186" s="31">
        <v>44246</v>
      </c>
      <c r="B186" s="2" t="s">
        <v>119</v>
      </c>
      <c r="C186" s="14">
        <v>20210657</v>
      </c>
      <c r="D186" s="2">
        <v>5307</v>
      </c>
      <c r="F186" s="2" t="s">
        <v>220</v>
      </c>
      <c r="G186" s="2">
        <v>1</v>
      </c>
      <c r="H186" s="2">
        <v>21.2</v>
      </c>
      <c r="I186" s="4">
        <f t="shared" si="5"/>
        <v>21.2</v>
      </c>
      <c r="J186" s="3">
        <v>0.19</v>
      </c>
      <c r="K186" s="5">
        <f t="shared" si="10"/>
        <v>4.0279999999999996</v>
      </c>
      <c r="L186" s="7">
        <f t="shared" si="11"/>
        <v>25.227999999999998</v>
      </c>
      <c r="M186" s="8">
        <f t="shared" si="12"/>
        <v>25.227999999999998</v>
      </c>
      <c r="N186">
        <f t="shared" si="13"/>
        <v>34.0578</v>
      </c>
      <c r="O186">
        <v>34.1</v>
      </c>
      <c r="P186" t="s">
        <v>347</v>
      </c>
    </row>
    <row r="187" spans="1:16" hidden="1" x14ac:dyDescent="0.25">
      <c r="A187" s="31">
        <v>44246</v>
      </c>
      <c r="B187" s="2" t="s">
        <v>119</v>
      </c>
      <c r="C187" s="14">
        <v>20210657</v>
      </c>
      <c r="D187" s="2">
        <v>5774</v>
      </c>
      <c r="F187" s="2" t="s">
        <v>221</v>
      </c>
      <c r="G187" s="2">
        <v>1</v>
      </c>
      <c r="H187" s="2">
        <v>5.5339999999999998</v>
      </c>
      <c r="I187" s="4">
        <f t="shared" si="5"/>
        <v>5.5339999999999998</v>
      </c>
      <c r="J187" s="3">
        <v>0.19</v>
      </c>
      <c r="K187" s="5">
        <f t="shared" si="10"/>
        <v>1.0514600000000001</v>
      </c>
      <c r="L187" s="7">
        <f t="shared" si="11"/>
        <v>6.5854599999999994</v>
      </c>
      <c r="M187" s="8">
        <f t="shared" si="12"/>
        <v>6.5854599999999994</v>
      </c>
      <c r="N187">
        <f t="shared" si="13"/>
        <v>8.890371</v>
      </c>
      <c r="O187">
        <v>8.9</v>
      </c>
      <c r="P187" t="s">
        <v>347</v>
      </c>
    </row>
    <row r="188" spans="1:16" hidden="1" x14ac:dyDescent="0.25">
      <c r="A188" s="31">
        <v>44246</v>
      </c>
      <c r="B188" s="2" t="s">
        <v>119</v>
      </c>
      <c r="C188" s="14">
        <v>20210657</v>
      </c>
      <c r="D188" s="2">
        <v>4131</v>
      </c>
      <c r="F188" s="2" t="s">
        <v>222</v>
      </c>
      <c r="G188" s="2">
        <v>1</v>
      </c>
      <c r="H188" s="2">
        <v>32.4</v>
      </c>
      <c r="I188" s="4">
        <f t="shared" si="5"/>
        <v>32.4</v>
      </c>
      <c r="J188" s="3">
        <v>0.19</v>
      </c>
      <c r="K188" s="5">
        <f t="shared" si="10"/>
        <v>6.1559999999999997</v>
      </c>
      <c r="L188" s="7">
        <f t="shared" si="11"/>
        <v>38.555999999999997</v>
      </c>
      <c r="M188" s="8">
        <f t="shared" si="12"/>
        <v>38.555999999999997</v>
      </c>
      <c r="N188">
        <f t="shared" si="13"/>
        <v>52.050600000000003</v>
      </c>
      <c r="O188">
        <v>52.1</v>
      </c>
      <c r="P188" t="s">
        <v>347</v>
      </c>
    </row>
    <row r="189" spans="1:16" hidden="1" x14ac:dyDescent="0.25">
      <c r="A189" s="31">
        <v>44246</v>
      </c>
      <c r="B189" s="2" t="s">
        <v>119</v>
      </c>
      <c r="C189" s="14">
        <v>20210657</v>
      </c>
      <c r="D189" s="2">
        <v>2194</v>
      </c>
      <c r="F189" s="2" t="s">
        <v>223</v>
      </c>
      <c r="G189" s="2">
        <v>1</v>
      </c>
      <c r="H189" s="2">
        <v>22.8</v>
      </c>
      <c r="I189" s="4">
        <f t="shared" si="5"/>
        <v>22.8</v>
      </c>
      <c r="J189" s="3">
        <v>0.19</v>
      </c>
      <c r="K189" s="5">
        <f t="shared" si="10"/>
        <v>4.3319999999999999</v>
      </c>
      <c r="L189" s="7">
        <f t="shared" si="11"/>
        <v>27.131999999999998</v>
      </c>
      <c r="M189" s="8">
        <f t="shared" si="12"/>
        <v>27.131999999999998</v>
      </c>
      <c r="N189">
        <f t="shared" si="13"/>
        <v>36.6282</v>
      </c>
      <c r="O189">
        <v>36.700000000000003</v>
      </c>
      <c r="P189" t="s">
        <v>347</v>
      </c>
    </row>
    <row r="190" spans="1:16" hidden="1" x14ac:dyDescent="0.25">
      <c r="A190" s="31">
        <v>44246</v>
      </c>
      <c r="B190" s="2" t="s">
        <v>119</v>
      </c>
      <c r="C190" s="14">
        <v>20210657</v>
      </c>
      <c r="D190" s="2">
        <v>6113</v>
      </c>
      <c r="F190" s="2" t="s">
        <v>224</v>
      </c>
      <c r="G190" s="2">
        <v>1</v>
      </c>
      <c r="H190" s="2">
        <v>23.946000000000002</v>
      </c>
      <c r="I190" s="4">
        <f t="shared" si="5"/>
        <v>23.946000000000002</v>
      </c>
      <c r="J190" s="3">
        <v>0.19</v>
      </c>
      <c r="K190" s="5">
        <f t="shared" si="10"/>
        <v>4.5497399999999999</v>
      </c>
      <c r="L190" s="7">
        <f t="shared" si="11"/>
        <v>28.495740000000001</v>
      </c>
      <c r="M190" s="8">
        <f t="shared" si="12"/>
        <v>28.495740000000001</v>
      </c>
      <c r="N190">
        <f t="shared" si="13"/>
        <v>38.469249000000005</v>
      </c>
      <c r="O190">
        <v>38.5</v>
      </c>
      <c r="P190" t="s">
        <v>347</v>
      </c>
    </row>
    <row r="191" spans="1:16" hidden="1" x14ac:dyDescent="0.25">
      <c r="A191" s="31">
        <v>44246</v>
      </c>
      <c r="B191" s="2" t="s">
        <v>119</v>
      </c>
      <c r="C191" s="14">
        <v>20210657</v>
      </c>
      <c r="D191" s="2">
        <v>3092</v>
      </c>
      <c r="F191" s="2" t="s">
        <v>225</v>
      </c>
      <c r="G191" s="2">
        <v>1</v>
      </c>
      <c r="H191" s="2">
        <v>50.4</v>
      </c>
      <c r="I191" s="4">
        <f t="shared" si="5"/>
        <v>50.4</v>
      </c>
      <c r="J191" s="3">
        <v>0.19</v>
      </c>
      <c r="K191" s="5">
        <f t="shared" si="10"/>
        <v>9.5760000000000005</v>
      </c>
      <c r="L191" s="7">
        <f t="shared" si="11"/>
        <v>59.975999999999999</v>
      </c>
      <c r="M191" s="8">
        <f t="shared" si="12"/>
        <v>59.975999999999999</v>
      </c>
      <c r="N191">
        <f t="shared" si="13"/>
        <v>80.967600000000004</v>
      </c>
      <c r="O191">
        <v>81</v>
      </c>
      <c r="P191" t="s">
        <v>347</v>
      </c>
    </row>
    <row r="192" spans="1:16" hidden="1" x14ac:dyDescent="0.25">
      <c r="A192" s="31">
        <v>44246</v>
      </c>
      <c r="B192" s="2" t="s">
        <v>119</v>
      </c>
      <c r="C192" s="14">
        <v>20210657</v>
      </c>
      <c r="D192" s="2">
        <v>6544</v>
      </c>
      <c r="F192" s="2" t="s">
        <v>226</v>
      </c>
      <c r="G192" s="2">
        <v>1</v>
      </c>
      <c r="H192" s="2">
        <v>50.4</v>
      </c>
      <c r="I192" s="4">
        <f t="shared" si="5"/>
        <v>50.4</v>
      </c>
      <c r="J192" s="3">
        <v>0.19</v>
      </c>
      <c r="K192" s="5">
        <f t="shared" si="10"/>
        <v>9.5760000000000005</v>
      </c>
      <c r="L192" s="7">
        <f t="shared" si="11"/>
        <v>59.975999999999999</v>
      </c>
      <c r="M192" s="8">
        <f t="shared" si="12"/>
        <v>59.975999999999999</v>
      </c>
      <c r="N192">
        <f t="shared" si="13"/>
        <v>80.967600000000004</v>
      </c>
      <c r="O192">
        <v>81</v>
      </c>
      <c r="P192" t="s">
        <v>347</v>
      </c>
    </row>
    <row r="193" spans="1:16" hidden="1" x14ac:dyDescent="0.25">
      <c r="A193" s="31">
        <v>44246</v>
      </c>
      <c r="B193" s="2" t="s">
        <v>119</v>
      </c>
      <c r="C193" s="14">
        <v>20210657</v>
      </c>
      <c r="D193" s="2">
        <v>5652</v>
      </c>
      <c r="F193" s="2" t="s">
        <v>126</v>
      </c>
      <c r="G193" s="2">
        <v>1</v>
      </c>
      <c r="H193" s="2">
        <v>40.231999999999999</v>
      </c>
      <c r="I193" s="4">
        <f t="shared" si="5"/>
        <v>40.231999999999999</v>
      </c>
      <c r="J193" s="3">
        <v>0.19</v>
      </c>
      <c r="K193" s="5">
        <f t="shared" si="10"/>
        <v>7.6440799999999998</v>
      </c>
      <c r="L193" s="7">
        <f t="shared" si="11"/>
        <v>47.876079999999995</v>
      </c>
      <c r="M193" s="8">
        <f t="shared" si="12"/>
        <v>47.876079999999995</v>
      </c>
      <c r="N193">
        <f t="shared" si="13"/>
        <v>64.632707999999994</v>
      </c>
      <c r="O193">
        <v>64.7</v>
      </c>
      <c r="P193" t="s">
        <v>347</v>
      </c>
    </row>
    <row r="194" spans="1:16" hidden="1" x14ac:dyDescent="0.25">
      <c r="A194" s="31">
        <v>44246</v>
      </c>
      <c r="B194" s="2" t="s">
        <v>119</v>
      </c>
      <c r="C194" s="14">
        <v>20210657</v>
      </c>
      <c r="D194" s="2">
        <v>5309</v>
      </c>
      <c r="F194" s="2" t="s">
        <v>227</v>
      </c>
      <c r="G194" s="2">
        <v>2</v>
      </c>
      <c r="H194" s="2">
        <v>35</v>
      </c>
      <c r="I194" s="4">
        <f t="shared" si="5"/>
        <v>70</v>
      </c>
      <c r="J194" s="3">
        <v>0.19</v>
      </c>
      <c r="K194" s="5">
        <f t="shared" si="10"/>
        <v>6.65</v>
      </c>
      <c r="L194" s="7">
        <f t="shared" si="11"/>
        <v>83.3</v>
      </c>
      <c r="M194" s="8">
        <f t="shared" si="12"/>
        <v>41.65</v>
      </c>
      <c r="N194">
        <f t="shared" si="13"/>
        <v>56.227499999999999</v>
      </c>
      <c r="O194">
        <v>56.3</v>
      </c>
      <c r="P194" t="s">
        <v>347</v>
      </c>
    </row>
    <row r="195" spans="1:16" hidden="1" x14ac:dyDescent="0.25">
      <c r="A195" s="31">
        <v>44246</v>
      </c>
      <c r="B195" s="2" t="s">
        <v>119</v>
      </c>
      <c r="C195" s="14">
        <v>20210657</v>
      </c>
      <c r="D195" s="2">
        <v>4461</v>
      </c>
      <c r="F195" s="2" t="s">
        <v>228</v>
      </c>
      <c r="G195" s="2">
        <v>2</v>
      </c>
      <c r="H195" s="2">
        <v>21.8</v>
      </c>
      <c r="I195" s="4">
        <f t="shared" si="5"/>
        <v>43.6</v>
      </c>
      <c r="J195" s="3">
        <v>0.19</v>
      </c>
      <c r="K195" s="5">
        <f t="shared" ref="K195:K258" si="14">+H195*J195</f>
        <v>4.1420000000000003</v>
      </c>
      <c r="L195" s="7">
        <f t="shared" ref="L195:L258" si="15">+I195*(1+J195)</f>
        <v>51.884</v>
      </c>
      <c r="M195" s="8">
        <f t="shared" ref="M195:M258" si="16">H195*(1+J195)</f>
        <v>25.942</v>
      </c>
      <c r="N195">
        <f t="shared" ref="N195:N258" si="17">+M195*(1+0.35)</f>
        <v>35.021700000000003</v>
      </c>
      <c r="O195">
        <v>35.1</v>
      </c>
      <c r="P195" t="s">
        <v>347</v>
      </c>
    </row>
    <row r="196" spans="1:16" hidden="1" x14ac:dyDescent="0.25">
      <c r="A196" s="31">
        <v>44246</v>
      </c>
      <c r="B196" s="2" t="s">
        <v>119</v>
      </c>
      <c r="C196" s="14">
        <v>20210657</v>
      </c>
      <c r="D196" s="2">
        <v>4463</v>
      </c>
      <c r="F196" s="2" t="s">
        <v>229</v>
      </c>
      <c r="G196" s="2">
        <v>1</v>
      </c>
      <c r="H196" s="2">
        <v>21.7</v>
      </c>
      <c r="I196" s="4">
        <f t="shared" si="5"/>
        <v>21.7</v>
      </c>
      <c r="J196" s="3">
        <v>0.19</v>
      </c>
      <c r="K196" s="5">
        <f t="shared" si="14"/>
        <v>4.1230000000000002</v>
      </c>
      <c r="L196" s="7">
        <f t="shared" si="15"/>
        <v>25.822999999999997</v>
      </c>
      <c r="M196" s="8">
        <f t="shared" si="16"/>
        <v>25.822999999999997</v>
      </c>
      <c r="N196">
        <f t="shared" si="17"/>
        <v>34.861049999999999</v>
      </c>
      <c r="O196">
        <v>34.9</v>
      </c>
      <c r="P196" t="s">
        <v>347</v>
      </c>
    </row>
    <row r="197" spans="1:16" hidden="1" x14ac:dyDescent="0.25">
      <c r="A197" s="31">
        <v>44246</v>
      </c>
      <c r="B197" s="2" t="s">
        <v>119</v>
      </c>
      <c r="C197" s="14">
        <v>20210657</v>
      </c>
      <c r="D197" s="2">
        <v>2315</v>
      </c>
      <c r="F197" s="2" t="s">
        <v>230</v>
      </c>
      <c r="G197" s="2">
        <v>1</v>
      </c>
      <c r="H197" s="2">
        <v>29.1</v>
      </c>
      <c r="I197" s="4">
        <f t="shared" si="5"/>
        <v>29.1</v>
      </c>
      <c r="J197" s="3">
        <v>0.19</v>
      </c>
      <c r="K197" s="5">
        <f t="shared" si="14"/>
        <v>5.5289999999999999</v>
      </c>
      <c r="L197" s="7">
        <f t="shared" si="15"/>
        <v>34.628999999999998</v>
      </c>
      <c r="M197" s="8">
        <f t="shared" si="16"/>
        <v>34.628999999999998</v>
      </c>
      <c r="N197">
        <f t="shared" si="17"/>
        <v>46.74915</v>
      </c>
      <c r="O197">
        <v>46.8</v>
      </c>
      <c r="P197" t="s">
        <v>347</v>
      </c>
    </row>
    <row r="198" spans="1:16" hidden="1" x14ac:dyDescent="0.25">
      <c r="A198" s="31">
        <v>44246</v>
      </c>
      <c r="B198" s="2" t="s">
        <v>119</v>
      </c>
      <c r="C198" s="14">
        <v>20210657</v>
      </c>
      <c r="D198" s="2">
        <v>4459</v>
      </c>
      <c r="F198" s="2" t="s">
        <v>231</v>
      </c>
      <c r="G198" s="2">
        <v>1</v>
      </c>
      <c r="H198" s="2">
        <v>18.02</v>
      </c>
      <c r="I198" s="4">
        <f t="shared" si="5"/>
        <v>18.02</v>
      </c>
      <c r="J198" s="3">
        <v>0.19</v>
      </c>
      <c r="K198" s="5">
        <f t="shared" si="14"/>
        <v>3.4238</v>
      </c>
      <c r="L198" s="7">
        <f t="shared" si="15"/>
        <v>21.4438</v>
      </c>
      <c r="M198" s="8">
        <f t="shared" si="16"/>
        <v>21.4438</v>
      </c>
      <c r="N198">
        <f t="shared" si="17"/>
        <v>28.94913</v>
      </c>
      <c r="O198">
        <v>29</v>
      </c>
      <c r="P198" t="s">
        <v>347</v>
      </c>
    </row>
    <row r="199" spans="1:16" hidden="1" x14ac:dyDescent="0.25">
      <c r="A199" s="31">
        <v>44246</v>
      </c>
      <c r="B199" s="2" t="s">
        <v>119</v>
      </c>
      <c r="C199" s="14">
        <v>20210657</v>
      </c>
      <c r="D199" s="2">
        <v>4452</v>
      </c>
      <c r="F199" s="2" t="s">
        <v>232</v>
      </c>
      <c r="G199" s="2">
        <v>2</v>
      </c>
      <c r="H199" s="2">
        <v>21.2</v>
      </c>
      <c r="I199" s="4">
        <f t="shared" si="5"/>
        <v>42.4</v>
      </c>
      <c r="J199" s="3">
        <v>0.19</v>
      </c>
      <c r="K199" s="5">
        <f t="shared" si="14"/>
        <v>4.0279999999999996</v>
      </c>
      <c r="L199" s="7">
        <f t="shared" si="15"/>
        <v>50.455999999999996</v>
      </c>
      <c r="M199" s="8">
        <f t="shared" si="16"/>
        <v>25.227999999999998</v>
      </c>
      <c r="N199">
        <f t="shared" si="17"/>
        <v>34.0578</v>
      </c>
      <c r="O199">
        <v>34.1</v>
      </c>
      <c r="P199" t="s">
        <v>347</v>
      </c>
    </row>
    <row r="200" spans="1:16" hidden="1" x14ac:dyDescent="0.25">
      <c r="A200" s="31">
        <v>44246</v>
      </c>
      <c r="B200" s="2" t="s">
        <v>119</v>
      </c>
      <c r="C200" s="14">
        <v>20210657</v>
      </c>
      <c r="D200" s="2">
        <v>4484</v>
      </c>
      <c r="F200" s="2" t="s">
        <v>233</v>
      </c>
      <c r="G200" s="2">
        <v>1</v>
      </c>
      <c r="H200" s="2">
        <v>18.95</v>
      </c>
      <c r="I200" s="4">
        <f t="shared" si="5"/>
        <v>18.95</v>
      </c>
      <c r="J200" s="3">
        <v>0.19</v>
      </c>
      <c r="K200" s="5">
        <f t="shared" si="14"/>
        <v>3.6004999999999998</v>
      </c>
      <c r="L200" s="7">
        <f t="shared" si="15"/>
        <v>22.5505</v>
      </c>
      <c r="M200" s="8">
        <f t="shared" si="16"/>
        <v>22.5505</v>
      </c>
      <c r="N200">
        <f t="shared" si="17"/>
        <v>30.443175</v>
      </c>
      <c r="O200">
        <v>30.5</v>
      </c>
      <c r="P200" t="s">
        <v>347</v>
      </c>
    </row>
    <row r="201" spans="1:16" hidden="1" x14ac:dyDescent="0.25">
      <c r="A201" s="31">
        <v>44246</v>
      </c>
      <c r="B201" s="2" t="s">
        <v>119</v>
      </c>
      <c r="C201" s="14">
        <v>20210657</v>
      </c>
      <c r="D201" s="2">
        <v>4464</v>
      </c>
      <c r="F201" s="2" t="s">
        <v>234</v>
      </c>
      <c r="G201" s="2">
        <v>1</v>
      </c>
      <c r="H201" s="2">
        <v>20.18</v>
      </c>
      <c r="I201" s="4">
        <f t="shared" si="5"/>
        <v>20.18</v>
      </c>
      <c r="J201" s="3">
        <v>0.19</v>
      </c>
      <c r="K201" s="5">
        <f t="shared" si="14"/>
        <v>3.8342000000000001</v>
      </c>
      <c r="L201" s="7">
        <f t="shared" si="15"/>
        <v>24.014199999999999</v>
      </c>
      <c r="M201" s="8">
        <f t="shared" si="16"/>
        <v>24.014199999999999</v>
      </c>
      <c r="N201">
        <f t="shared" si="17"/>
        <v>32.419170000000001</v>
      </c>
      <c r="O201">
        <v>32.5</v>
      </c>
      <c r="P201" t="s">
        <v>347</v>
      </c>
    </row>
    <row r="202" spans="1:16" hidden="1" x14ac:dyDescent="0.25">
      <c r="A202" s="31">
        <v>44246</v>
      </c>
      <c r="B202" s="2" t="s">
        <v>119</v>
      </c>
      <c r="C202" s="14">
        <v>20210657</v>
      </c>
      <c r="D202" s="2">
        <v>3174</v>
      </c>
      <c r="F202" s="2" t="s">
        <v>235</v>
      </c>
      <c r="G202" s="2">
        <v>1</v>
      </c>
      <c r="H202" s="2">
        <v>10</v>
      </c>
      <c r="I202" s="4">
        <f t="shared" si="5"/>
        <v>10</v>
      </c>
      <c r="J202" s="3">
        <v>0.19</v>
      </c>
      <c r="K202" s="5">
        <f t="shared" si="14"/>
        <v>1.9</v>
      </c>
      <c r="L202" s="7">
        <f t="shared" si="15"/>
        <v>11.899999999999999</v>
      </c>
      <c r="M202" s="8">
        <f t="shared" si="16"/>
        <v>11.899999999999999</v>
      </c>
      <c r="N202">
        <f t="shared" si="17"/>
        <v>16.064999999999998</v>
      </c>
      <c r="O202">
        <v>16.100000000000001</v>
      </c>
      <c r="P202" t="s">
        <v>347</v>
      </c>
    </row>
    <row r="203" spans="1:16" hidden="1" x14ac:dyDescent="0.25">
      <c r="A203" s="31">
        <v>44246</v>
      </c>
      <c r="B203" s="2" t="s">
        <v>119</v>
      </c>
      <c r="C203" s="14">
        <v>20210657</v>
      </c>
      <c r="D203" s="2">
        <v>3499</v>
      </c>
      <c r="F203" s="2" t="s">
        <v>236</v>
      </c>
      <c r="G203" s="2">
        <v>3</v>
      </c>
      <c r="H203" s="2">
        <v>2.1850000000000001</v>
      </c>
      <c r="I203" s="4">
        <f t="shared" si="5"/>
        <v>6.5549999999999997</v>
      </c>
      <c r="J203" s="3">
        <v>0.19</v>
      </c>
      <c r="K203" s="5">
        <f t="shared" si="14"/>
        <v>0.41515000000000002</v>
      </c>
      <c r="L203" s="7">
        <f t="shared" si="15"/>
        <v>7.8004499999999997</v>
      </c>
      <c r="M203" s="8">
        <f t="shared" si="16"/>
        <v>2.6001499999999997</v>
      </c>
      <c r="N203">
        <f t="shared" si="17"/>
        <v>3.5102024999999997</v>
      </c>
      <c r="O203">
        <v>3.6</v>
      </c>
      <c r="P203" t="s">
        <v>347</v>
      </c>
    </row>
    <row r="204" spans="1:16" hidden="1" x14ac:dyDescent="0.25">
      <c r="A204" s="31">
        <v>44246</v>
      </c>
      <c r="B204" s="2" t="s">
        <v>119</v>
      </c>
      <c r="C204" s="14">
        <v>20210657</v>
      </c>
      <c r="D204" s="2">
        <v>4040</v>
      </c>
      <c r="F204" s="2" t="s">
        <v>237</v>
      </c>
      <c r="G204" s="2">
        <v>3</v>
      </c>
      <c r="H204" s="2">
        <v>2.1850000000000001</v>
      </c>
      <c r="I204" s="4">
        <f t="shared" si="5"/>
        <v>6.5549999999999997</v>
      </c>
      <c r="J204" s="3">
        <v>0.19</v>
      </c>
      <c r="K204" s="5">
        <f t="shared" si="14"/>
        <v>0.41515000000000002</v>
      </c>
      <c r="L204" s="7">
        <f t="shared" si="15"/>
        <v>7.8004499999999997</v>
      </c>
      <c r="M204" s="8">
        <f t="shared" si="16"/>
        <v>2.6001499999999997</v>
      </c>
      <c r="N204">
        <f t="shared" si="17"/>
        <v>3.5102024999999997</v>
      </c>
      <c r="O204">
        <v>3.6</v>
      </c>
      <c r="P204" t="s">
        <v>347</v>
      </c>
    </row>
    <row r="205" spans="1:16" s="20" customFormat="1" hidden="1" x14ac:dyDescent="0.25">
      <c r="A205" s="34">
        <v>44246</v>
      </c>
      <c r="B205" s="16" t="s">
        <v>119</v>
      </c>
      <c r="C205" s="16">
        <v>20210657</v>
      </c>
      <c r="D205" s="16">
        <v>572</v>
      </c>
      <c r="E205" s="16" t="s">
        <v>356</v>
      </c>
      <c r="F205" s="16" t="s">
        <v>238</v>
      </c>
      <c r="G205" s="16">
        <v>1</v>
      </c>
      <c r="H205" s="16">
        <v>7.9550000000000001</v>
      </c>
      <c r="I205" s="16">
        <f t="shared" si="5"/>
        <v>7.9550000000000001</v>
      </c>
      <c r="J205" s="17">
        <v>0.19</v>
      </c>
      <c r="K205" s="18">
        <f t="shared" si="14"/>
        <v>1.51145</v>
      </c>
      <c r="L205" s="19">
        <f t="shared" si="15"/>
        <v>9.46645</v>
      </c>
      <c r="M205" s="19">
        <f t="shared" si="16"/>
        <v>9.46645</v>
      </c>
      <c r="N205" s="20">
        <f t="shared" si="17"/>
        <v>12.779707500000001</v>
      </c>
      <c r="O205" s="20">
        <v>12.8</v>
      </c>
      <c r="P205" s="20" t="s">
        <v>347</v>
      </c>
    </row>
    <row r="206" spans="1:16" hidden="1" x14ac:dyDescent="0.25">
      <c r="A206" s="31">
        <v>44246</v>
      </c>
      <c r="B206" s="2" t="s">
        <v>119</v>
      </c>
      <c r="C206" s="14">
        <v>20210657</v>
      </c>
      <c r="D206" s="2">
        <v>82</v>
      </c>
      <c r="F206" s="2" t="s">
        <v>239</v>
      </c>
      <c r="G206" s="2">
        <v>1</v>
      </c>
      <c r="H206" s="2">
        <v>6.2750000000000004</v>
      </c>
      <c r="I206" s="4">
        <f t="shared" si="5"/>
        <v>6.2750000000000004</v>
      </c>
      <c r="J206" s="3">
        <v>0.19</v>
      </c>
      <c r="K206" s="5">
        <f t="shared" si="14"/>
        <v>1.19225</v>
      </c>
      <c r="L206" s="7">
        <f t="shared" si="15"/>
        <v>7.4672499999999999</v>
      </c>
      <c r="M206" s="8">
        <f t="shared" si="16"/>
        <v>7.4672499999999999</v>
      </c>
      <c r="N206">
        <f t="shared" si="17"/>
        <v>10.080787500000001</v>
      </c>
      <c r="O206">
        <v>10.1</v>
      </c>
      <c r="P206" t="s">
        <v>347</v>
      </c>
    </row>
    <row r="207" spans="1:16" hidden="1" x14ac:dyDescent="0.25">
      <c r="A207" s="31">
        <v>44246</v>
      </c>
      <c r="B207" s="2" t="s">
        <v>119</v>
      </c>
      <c r="C207" s="14">
        <v>20210657</v>
      </c>
      <c r="D207" s="2">
        <v>2782</v>
      </c>
      <c r="F207" s="2" t="s">
        <v>240</v>
      </c>
      <c r="G207" s="2">
        <v>1</v>
      </c>
      <c r="H207" s="2">
        <v>10.435</v>
      </c>
      <c r="I207" s="4">
        <f t="shared" si="5"/>
        <v>10.435</v>
      </c>
      <c r="J207" s="3">
        <v>0.19</v>
      </c>
      <c r="K207" s="5">
        <f t="shared" si="14"/>
        <v>1.98265</v>
      </c>
      <c r="L207" s="7">
        <f t="shared" si="15"/>
        <v>12.41765</v>
      </c>
      <c r="M207" s="8">
        <f t="shared" si="16"/>
        <v>12.41765</v>
      </c>
      <c r="N207">
        <f t="shared" si="17"/>
        <v>16.763827500000001</v>
      </c>
      <c r="O207">
        <v>16.8</v>
      </c>
      <c r="P207" t="s">
        <v>347</v>
      </c>
    </row>
    <row r="208" spans="1:16" hidden="1" x14ac:dyDescent="0.25">
      <c r="A208" s="31">
        <v>44246</v>
      </c>
      <c r="B208" s="2" t="s">
        <v>119</v>
      </c>
      <c r="C208" s="14">
        <v>20210657</v>
      </c>
      <c r="D208" s="2">
        <v>620</v>
      </c>
      <c r="F208" s="2" t="s">
        <v>241</v>
      </c>
      <c r="G208" s="2">
        <v>1</v>
      </c>
      <c r="H208" s="2">
        <v>10.435</v>
      </c>
      <c r="I208" s="4">
        <f t="shared" si="5"/>
        <v>10.435</v>
      </c>
      <c r="J208" s="3">
        <v>0.19</v>
      </c>
      <c r="K208" s="5">
        <f t="shared" si="14"/>
        <v>1.98265</v>
      </c>
      <c r="L208" s="7">
        <f t="shared" si="15"/>
        <v>12.41765</v>
      </c>
      <c r="M208" s="8">
        <f t="shared" si="16"/>
        <v>12.41765</v>
      </c>
      <c r="N208">
        <f t="shared" si="17"/>
        <v>16.763827500000001</v>
      </c>
      <c r="O208">
        <v>16.8</v>
      </c>
      <c r="P208" t="s">
        <v>347</v>
      </c>
    </row>
    <row r="209" spans="1:16" hidden="1" x14ac:dyDescent="0.25">
      <c r="A209" s="31">
        <v>44246</v>
      </c>
      <c r="B209" s="2" t="s">
        <v>119</v>
      </c>
      <c r="C209" s="14">
        <v>20210657</v>
      </c>
      <c r="D209" s="2">
        <v>398</v>
      </c>
      <c r="F209" s="2" t="s">
        <v>242</v>
      </c>
      <c r="G209" s="2">
        <v>3</v>
      </c>
      <c r="H209" s="2">
        <v>12.964</v>
      </c>
      <c r="I209" s="4">
        <f t="shared" ref="I209:I285" si="18">H209*G209</f>
        <v>38.892000000000003</v>
      </c>
      <c r="J209" s="3">
        <v>0.19</v>
      </c>
      <c r="K209" s="5">
        <f t="shared" si="14"/>
        <v>2.4631600000000002</v>
      </c>
      <c r="L209" s="7">
        <f t="shared" si="15"/>
        <v>46.281480000000002</v>
      </c>
      <c r="M209" s="8">
        <f t="shared" si="16"/>
        <v>15.427160000000001</v>
      </c>
      <c r="N209">
        <f t="shared" si="17"/>
        <v>20.826666000000003</v>
      </c>
      <c r="O209">
        <v>20.9</v>
      </c>
      <c r="P209" t="s">
        <v>347</v>
      </c>
    </row>
    <row r="210" spans="1:16" hidden="1" x14ac:dyDescent="0.25">
      <c r="A210" s="31">
        <v>44246</v>
      </c>
      <c r="B210" s="2" t="s">
        <v>119</v>
      </c>
      <c r="C210" s="14">
        <v>20210657</v>
      </c>
      <c r="D210" s="2">
        <v>1910</v>
      </c>
      <c r="F210" s="2" t="s">
        <v>243</v>
      </c>
      <c r="G210" s="2">
        <v>1</v>
      </c>
      <c r="H210" s="2">
        <v>1.5349999999999999</v>
      </c>
      <c r="I210" s="4">
        <f t="shared" si="18"/>
        <v>1.5349999999999999</v>
      </c>
      <c r="J210" s="3">
        <v>0.19</v>
      </c>
      <c r="K210" s="5">
        <f t="shared" si="14"/>
        <v>0.29164999999999996</v>
      </c>
      <c r="L210" s="7">
        <f t="shared" si="15"/>
        <v>1.8266499999999999</v>
      </c>
      <c r="M210" s="8">
        <f t="shared" si="16"/>
        <v>1.8266499999999999</v>
      </c>
      <c r="N210">
        <f t="shared" si="17"/>
        <v>2.4659775000000002</v>
      </c>
      <c r="O210">
        <v>2.8</v>
      </c>
      <c r="P210" t="s">
        <v>347</v>
      </c>
    </row>
    <row r="211" spans="1:16" hidden="1" x14ac:dyDescent="0.25">
      <c r="A211" s="31">
        <v>44246</v>
      </c>
      <c r="B211" s="2" t="s">
        <v>119</v>
      </c>
      <c r="C211" s="14">
        <v>20210657</v>
      </c>
      <c r="D211" s="2">
        <v>3083</v>
      </c>
      <c r="F211" s="2" t="s">
        <v>244</v>
      </c>
      <c r="G211" s="2">
        <v>1</v>
      </c>
      <c r="H211" s="2">
        <v>2.5379999999999998</v>
      </c>
      <c r="I211" s="4">
        <f t="shared" si="18"/>
        <v>2.5379999999999998</v>
      </c>
      <c r="J211" s="3">
        <v>0.19</v>
      </c>
      <c r="K211" s="5">
        <f t="shared" si="14"/>
        <v>0.48221999999999998</v>
      </c>
      <c r="L211" s="7">
        <f t="shared" si="15"/>
        <v>3.0202199999999997</v>
      </c>
      <c r="M211" s="8">
        <f t="shared" si="16"/>
        <v>3.0202199999999997</v>
      </c>
      <c r="N211">
        <f t="shared" si="17"/>
        <v>4.0772969999999997</v>
      </c>
      <c r="O211">
        <v>4.5</v>
      </c>
      <c r="P211" t="s">
        <v>347</v>
      </c>
    </row>
    <row r="212" spans="1:16" hidden="1" x14ac:dyDescent="0.25">
      <c r="A212" s="31">
        <v>44246</v>
      </c>
      <c r="B212" s="2" t="s">
        <v>119</v>
      </c>
      <c r="C212" s="14">
        <v>20210657</v>
      </c>
      <c r="D212" s="2">
        <v>580</v>
      </c>
      <c r="F212" s="2" t="s">
        <v>245</v>
      </c>
      <c r="G212" s="2">
        <v>1</v>
      </c>
      <c r="H212" s="2">
        <v>9.6359999999999992</v>
      </c>
      <c r="I212" s="4">
        <f t="shared" si="18"/>
        <v>9.6359999999999992</v>
      </c>
      <c r="J212" s="3">
        <v>0.19</v>
      </c>
      <c r="K212" s="5">
        <f t="shared" si="14"/>
        <v>1.8308399999999998</v>
      </c>
      <c r="L212" s="7">
        <f t="shared" si="15"/>
        <v>11.466839999999998</v>
      </c>
      <c r="M212" s="8">
        <f t="shared" si="16"/>
        <v>11.466839999999998</v>
      </c>
      <c r="N212">
        <f t="shared" si="17"/>
        <v>15.480233999999998</v>
      </c>
      <c r="O212">
        <v>15.5</v>
      </c>
      <c r="P212" t="s">
        <v>347</v>
      </c>
    </row>
    <row r="213" spans="1:16" hidden="1" x14ac:dyDescent="0.25">
      <c r="A213" s="31">
        <v>44246</v>
      </c>
      <c r="B213" s="2" t="s">
        <v>119</v>
      </c>
      <c r="C213" s="14">
        <v>20210657</v>
      </c>
      <c r="D213" s="2">
        <v>4797</v>
      </c>
      <c r="F213" s="2" t="s">
        <v>246</v>
      </c>
      <c r="G213" s="2">
        <v>1</v>
      </c>
      <c r="H213" s="2">
        <v>19.5</v>
      </c>
      <c r="I213" s="4">
        <f t="shared" si="18"/>
        <v>19.5</v>
      </c>
      <c r="J213" s="3">
        <v>0.19</v>
      </c>
      <c r="K213" s="5">
        <f t="shared" si="14"/>
        <v>3.7050000000000001</v>
      </c>
      <c r="L213" s="7">
        <f t="shared" si="15"/>
        <v>23.204999999999998</v>
      </c>
      <c r="M213" s="8">
        <f t="shared" si="16"/>
        <v>23.204999999999998</v>
      </c>
      <c r="N213">
        <f t="shared" si="17"/>
        <v>31.326750000000001</v>
      </c>
      <c r="O213">
        <v>31.4</v>
      </c>
      <c r="P213" t="s">
        <v>347</v>
      </c>
    </row>
    <row r="214" spans="1:16" hidden="1" x14ac:dyDescent="0.25">
      <c r="A214" s="31">
        <v>44246</v>
      </c>
      <c r="B214" s="2" t="s">
        <v>119</v>
      </c>
      <c r="C214" s="14">
        <v>20210657</v>
      </c>
      <c r="D214" s="2">
        <v>6453</v>
      </c>
      <c r="F214" s="2" t="s">
        <v>247</v>
      </c>
      <c r="G214" s="2">
        <v>1</v>
      </c>
      <c r="H214" s="2">
        <v>78.3</v>
      </c>
      <c r="I214" s="4">
        <f t="shared" si="18"/>
        <v>78.3</v>
      </c>
      <c r="J214" s="3">
        <v>0.19</v>
      </c>
      <c r="K214" s="5">
        <f t="shared" si="14"/>
        <v>14.876999999999999</v>
      </c>
      <c r="L214" s="7">
        <f t="shared" si="15"/>
        <v>93.176999999999992</v>
      </c>
      <c r="M214" s="8">
        <f t="shared" si="16"/>
        <v>93.176999999999992</v>
      </c>
      <c r="N214">
        <f t="shared" si="17"/>
        <v>125.78895</v>
      </c>
      <c r="O214">
        <v>125.8</v>
      </c>
      <c r="P214" t="s">
        <v>347</v>
      </c>
    </row>
    <row r="215" spans="1:16" hidden="1" x14ac:dyDescent="0.25">
      <c r="A215" s="31">
        <v>44246</v>
      </c>
      <c r="B215" s="2" t="s">
        <v>119</v>
      </c>
      <c r="C215" s="14">
        <v>20210657</v>
      </c>
      <c r="D215" s="2">
        <v>6481</v>
      </c>
      <c r="F215" s="2" t="s">
        <v>248</v>
      </c>
      <c r="G215" s="2">
        <v>1</v>
      </c>
      <c r="H215" s="2">
        <v>78.3</v>
      </c>
      <c r="I215" s="4">
        <f t="shared" si="18"/>
        <v>78.3</v>
      </c>
      <c r="J215" s="3">
        <v>0.19</v>
      </c>
      <c r="K215" s="5">
        <f t="shared" si="14"/>
        <v>14.876999999999999</v>
      </c>
      <c r="L215" s="7">
        <f t="shared" si="15"/>
        <v>93.176999999999992</v>
      </c>
      <c r="M215" s="8">
        <f t="shared" si="16"/>
        <v>93.176999999999992</v>
      </c>
      <c r="N215">
        <f t="shared" si="17"/>
        <v>125.78895</v>
      </c>
      <c r="O215">
        <v>125.8</v>
      </c>
      <c r="P215" t="s">
        <v>347</v>
      </c>
    </row>
    <row r="216" spans="1:16" hidden="1" x14ac:dyDescent="0.25">
      <c r="A216" s="31">
        <v>44246</v>
      </c>
      <c r="B216" s="2" t="s">
        <v>119</v>
      </c>
      <c r="C216" s="14">
        <v>20210657</v>
      </c>
      <c r="D216" s="2">
        <v>6601</v>
      </c>
      <c r="F216" s="2" t="s">
        <v>249</v>
      </c>
      <c r="G216" s="2">
        <v>1</v>
      </c>
      <c r="H216" s="2">
        <v>19.600000000000001</v>
      </c>
      <c r="I216" s="4">
        <f t="shared" si="18"/>
        <v>19.600000000000001</v>
      </c>
      <c r="J216" s="3">
        <v>0.19</v>
      </c>
      <c r="K216" s="5">
        <f t="shared" si="14"/>
        <v>3.7240000000000002</v>
      </c>
      <c r="L216" s="7">
        <f t="shared" si="15"/>
        <v>23.324000000000002</v>
      </c>
      <c r="M216" s="8">
        <f t="shared" si="16"/>
        <v>23.324000000000002</v>
      </c>
      <c r="N216">
        <f t="shared" si="17"/>
        <v>31.487400000000004</v>
      </c>
      <c r="O216">
        <v>31.5</v>
      </c>
      <c r="P216" t="s">
        <v>347</v>
      </c>
    </row>
    <row r="217" spans="1:16" hidden="1" x14ac:dyDescent="0.25">
      <c r="A217" s="31">
        <v>44246</v>
      </c>
      <c r="B217" s="2" t="s">
        <v>119</v>
      </c>
      <c r="C217" s="14">
        <v>20210657</v>
      </c>
      <c r="D217" s="2">
        <v>6706</v>
      </c>
      <c r="F217" s="2" t="s">
        <v>250</v>
      </c>
      <c r="G217" s="2">
        <v>1</v>
      </c>
      <c r="H217" s="2">
        <v>21.25</v>
      </c>
      <c r="I217" s="4">
        <f t="shared" si="18"/>
        <v>21.25</v>
      </c>
      <c r="J217" s="3">
        <v>0.19</v>
      </c>
      <c r="K217" s="5">
        <f t="shared" si="14"/>
        <v>4.0374999999999996</v>
      </c>
      <c r="L217" s="7">
        <f t="shared" si="15"/>
        <v>25.287499999999998</v>
      </c>
      <c r="M217" s="8">
        <f t="shared" si="16"/>
        <v>25.287499999999998</v>
      </c>
      <c r="N217">
        <f t="shared" si="17"/>
        <v>34.138125000000002</v>
      </c>
      <c r="O217">
        <v>34.200000000000003</v>
      </c>
      <c r="P217" t="s">
        <v>347</v>
      </c>
    </row>
    <row r="218" spans="1:16" hidden="1" x14ac:dyDescent="0.25">
      <c r="A218" s="31">
        <v>44246</v>
      </c>
      <c r="B218" s="2" t="s">
        <v>119</v>
      </c>
      <c r="C218" s="14">
        <v>20210657</v>
      </c>
      <c r="D218" s="2">
        <v>6707</v>
      </c>
      <c r="F218" s="2" t="s">
        <v>251</v>
      </c>
      <c r="G218" s="2">
        <v>1</v>
      </c>
      <c r="H218" s="2">
        <v>21.25</v>
      </c>
      <c r="I218" s="4">
        <f t="shared" si="18"/>
        <v>21.25</v>
      </c>
      <c r="J218" s="3">
        <v>0.19</v>
      </c>
      <c r="K218" s="5">
        <f t="shared" si="14"/>
        <v>4.0374999999999996</v>
      </c>
      <c r="L218" s="7">
        <f t="shared" si="15"/>
        <v>25.287499999999998</v>
      </c>
      <c r="M218" s="8">
        <f t="shared" si="16"/>
        <v>25.287499999999998</v>
      </c>
      <c r="N218">
        <f t="shared" si="17"/>
        <v>34.138125000000002</v>
      </c>
      <c r="O218">
        <v>34.200000000000003</v>
      </c>
      <c r="P218" t="s">
        <v>347</v>
      </c>
    </row>
    <row r="219" spans="1:16" hidden="1" x14ac:dyDescent="0.25">
      <c r="A219" s="31">
        <v>44246</v>
      </c>
      <c r="B219" s="2" t="s">
        <v>119</v>
      </c>
      <c r="C219" s="14">
        <v>20210657</v>
      </c>
      <c r="D219" s="2">
        <v>6599</v>
      </c>
      <c r="F219" s="2" t="s">
        <v>252</v>
      </c>
      <c r="G219" s="2">
        <v>1</v>
      </c>
      <c r="H219" s="2">
        <v>19.600000000000001</v>
      </c>
      <c r="I219" s="4">
        <f t="shared" si="18"/>
        <v>19.600000000000001</v>
      </c>
      <c r="J219" s="3">
        <v>0.19</v>
      </c>
      <c r="K219" s="5">
        <f t="shared" si="14"/>
        <v>3.7240000000000002</v>
      </c>
      <c r="L219" s="7">
        <f t="shared" si="15"/>
        <v>23.324000000000002</v>
      </c>
      <c r="M219" s="8">
        <f t="shared" si="16"/>
        <v>23.324000000000002</v>
      </c>
      <c r="N219">
        <f t="shared" si="17"/>
        <v>31.487400000000004</v>
      </c>
      <c r="O219">
        <v>31.5</v>
      </c>
      <c r="P219" t="s">
        <v>347</v>
      </c>
    </row>
    <row r="220" spans="1:16" hidden="1" x14ac:dyDescent="0.25">
      <c r="A220" s="31">
        <v>44246</v>
      </c>
      <c r="B220" s="2" t="s">
        <v>119</v>
      </c>
      <c r="C220" s="14">
        <v>20210657</v>
      </c>
      <c r="D220" s="2">
        <v>3190</v>
      </c>
      <c r="F220" s="2" t="s">
        <v>253</v>
      </c>
      <c r="G220" s="2">
        <v>1</v>
      </c>
      <c r="H220" s="2">
        <v>66.665000000000006</v>
      </c>
      <c r="I220" s="4">
        <f t="shared" si="18"/>
        <v>66.665000000000006</v>
      </c>
      <c r="J220" s="3">
        <v>0.19</v>
      </c>
      <c r="K220" s="5">
        <f t="shared" si="14"/>
        <v>12.666350000000001</v>
      </c>
      <c r="L220" s="7">
        <f t="shared" si="15"/>
        <v>79.33135</v>
      </c>
      <c r="M220" s="8">
        <f t="shared" si="16"/>
        <v>79.33135</v>
      </c>
      <c r="N220">
        <f t="shared" si="17"/>
        <v>107.0973225</v>
      </c>
      <c r="O220">
        <v>107.1</v>
      </c>
      <c r="P220" t="s">
        <v>347</v>
      </c>
    </row>
    <row r="221" spans="1:16" x14ac:dyDescent="0.25">
      <c r="A221" s="31">
        <v>44246</v>
      </c>
      <c r="B221" s="2" t="s">
        <v>119</v>
      </c>
      <c r="C221" s="15">
        <v>20210656</v>
      </c>
      <c r="D221" s="2">
        <v>4592</v>
      </c>
      <c r="F221" s="2" t="s">
        <v>254</v>
      </c>
      <c r="G221" s="2">
        <v>1</v>
      </c>
      <c r="H221" s="2">
        <v>32.222999999999999</v>
      </c>
      <c r="I221" s="4">
        <f t="shared" si="18"/>
        <v>32.222999999999999</v>
      </c>
      <c r="J221" s="3">
        <v>0.19</v>
      </c>
      <c r="K221" s="5">
        <f t="shared" si="14"/>
        <v>6.1223700000000001</v>
      </c>
      <c r="L221" s="7">
        <f t="shared" si="15"/>
        <v>38.345369999999996</v>
      </c>
      <c r="M221" s="8">
        <f t="shared" si="16"/>
        <v>38.345369999999996</v>
      </c>
      <c r="N221">
        <f t="shared" si="17"/>
        <v>51.766249500000001</v>
      </c>
      <c r="O221">
        <v>51.8</v>
      </c>
      <c r="P221" t="s">
        <v>347</v>
      </c>
    </row>
    <row r="222" spans="1:16" hidden="1" x14ac:dyDescent="0.25">
      <c r="A222" s="31">
        <v>44246</v>
      </c>
      <c r="B222" s="2" t="s">
        <v>119</v>
      </c>
      <c r="C222" s="15">
        <v>20210656</v>
      </c>
      <c r="D222" s="2">
        <v>5042</v>
      </c>
      <c r="F222" s="2" t="s">
        <v>255</v>
      </c>
      <c r="G222" s="2">
        <v>2</v>
      </c>
      <c r="H222" s="2">
        <v>12.266999999999999</v>
      </c>
      <c r="I222" s="4">
        <f t="shared" si="18"/>
        <v>24.533999999999999</v>
      </c>
      <c r="J222" s="3">
        <v>0.19</v>
      </c>
      <c r="K222" s="5">
        <f t="shared" si="14"/>
        <v>2.33073</v>
      </c>
      <c r="L222" s="7">
        <f t="shared" si="15"/>
        <v>29.195459999999997</v>
      </c>
      <c r="M222" s="8">
        <f t="shared" si="16"/>
        <v>14.597729999999999</v>
      </c>
      <c r="N222">
        <f t="shared" si="17"/>
        <v>19.7069355</v>
      </c>
      <c r="O222">
        <v>19.7</v>
      </c>
      <c r="P222" t="s">
        <v>347</v>
      </c>
    </row>
    <row r="223" spans="1:16" hidden="1" x14ac:dyDescent="0.25">
      <c r="A223" s="31">
        <v>44246</v>
      </c>
      <c r="B223" s="2" t="s">
        <v>119</v>
      </c>
      <c r="C223" s="15">
        <v>20210656</v>
      </c>
      <c r="D223" s="2">
        <v>5016</v>
      </c>
      <c r="F223" s="2" t="s">
        <v>256</v>
      </c>
      <c r="G223" s="2">
        <v>3</v>
      </c>
      <c r="H223" s="2">
        <v>5.28</v>
      </c>
      <c r="I223" s="4">
        <f t="shared" si="18"/>
        <v>15.84</v>
      </c>
      <c r="J223" s="3">
        <v>0.19</v>
      </c>
      <c r="K223" s="5">
        <f t="shared" si="14"/>
        <v>1.0032000000000001</v>
      </c>
      <c r="L223" s="7">
        <f t="shared" si="15"/>
        <v>18.849599999999999</v>
      </c>
      <c r="M223" s="8">
        <f t="shared" si="16"/>
        <v>6.2831999999999999</v>
      </c>
      <c r="N223">
        <f t="shared" si="17"/>
        <v>8.4823199999999996</v>
      </c>
      <c r="O223">
        <v>8.5</v>
      </c>
      <c r="P223" t="s">
        <v>347</v>
      </c>
    </row>
    <row r="224" spans="1:16" hidden="1" x14ac:dyDescent="0.25">
      <c r="A224" s="31">
        <v>44246</v>
      </c>
      <c r="B224" s="2" t="s">
        <v>119</v>
      </c>
      <c r="C224" s="15">
        <v>20210656</v>
      </c>
      <c r="D224" s="2">
        <v>4216</v>
      </c>
      <c r="F224" s="2" t="s">
        <v>257</v>
      </c>
      <c r="G224" s="2">
        <v>2</v>
      </c>
      <c r="H224" s="2">
        <v>7.04</v>
      </c>
      <c r="I224" s="4">
        <f t="shared" si="18"/>
        <v>14.08</v>
      </c>
      <c r="J224" s="3">
        <v>0.19</v>
      </c>
      <c r="K224" s="5">
        <f t="shared" si="14"/>
        <v>1.3376000000000001</v>
      </c>
      <c r="L224" s="7">
        <f t="shared" si="15"/>
        <v>16.755199999999999</v>
      </c>
      <c r="M224" s="8">
        <f t="shared" si="16"/>
        <v>8.3775999999999993</v>
      </c>
      <c r="N224">
        <f t="shared" si="17"/>
        <v>11.309759999999999</v>
      </c>
      <c r="O224">
        <v>11.4</v>
      </c>
      <c r="P224" t="s">
        <v>347</v>
      </c>
    </row>
    <row r="225" spans="1:16" hidden="1" x14ac:dyDescent="0.25">
      <c r="A225" s="31">
        <v>44246</v>
      </c>
      <c r="B225" s="2" t="s">
        <v>119</v>
      </c>
      <c r="C225" s="15">
        <v>20210656</v>
      </c>
      <c r="D225" s="2">
        <v>4246</v>
      </c>
      <c r="F225" s="2" t="s">
        <v>258</v>
      </c>
      <c r="G225" s="2">
        <v>2</v>
      </c>
      <c r="H225" s="2">
        <v>6.4569999999999999</v>
      </c>
      <c r="I225" s="4">
        <f t="shared" si="18"/>
        <v>12.914</v>
      </c>
      <c r="J225" s="3">
        <v>0.19</v>
      </c>
      <c r="K225" s="5">
        <f t="shared" si="14"/>
        <v>1.2268300000000001</v>
      </c>
      <c r="L225" s="7">
        <f t="shared" si="15"/>
        <v>15.367659999999999</v>
      </c>
      <c r="M225" s="8">
        <f t="shared" si="16"/>
        <v>7.6838299999999995</v>
      </c>
      <c r="N225">
        <f t="shared" si="17"/>
        <v>10.373170500000001</v>
      </c>
      <c r="O225">
        <v>10.4</v>
      </c>
      <c r="P225" t="s">
        <v>347</v>
      </c>
    </row>
    <row r="226" spans="1:16" hidden="1" x14ac:dyDescent="0.25">
      <c r="A226" s="31">
        <v>44246</v>
      </c>
      <c r="B226" s="2" t="s">
        <v>119</v>
      </c>
      <c r="C226" s="15">
        <v>20210656</v>
      </c>
      <c r="D226" s="2">
        <v>212</v>
      </c>
      <c r="F226" s="2" t="s">
        <v>259</v>
      </c>
      <c r="G226" s="2">
        <v>1</v>
      </c>
      <c r="H226" s="2">
        <v>7.7</v>
      </c>
      <c r="I226" s="4">
        <f t="shared" si="18"/>
        <v>7.7</v>
      </c>
      <c r="J226" s="3">
        <v>0.19</v>
      </c>
      <c r="K226" s="5">
        <f t="shared" si="14"/>
        <v>1.4630000000000001</v>
      </c>
      <c r="L226" s="7">
        <f t="shared" si="15"/>
        <v>9.1630000000000003</v>
      </c>
      <c r="M226" s="8">
        <f t="shared" si="16"/>
        <v>9.1630000000000003</v>
      </c>
      <c r="N226">
        <f t="shared" si="17"/>
        <v>12.370050000000001</v>
      </c>
      <c r="O226">
        <v>12.4</v>
      </c>
      <c r="P226" t="s">
        <v>347</v>
      </c>
    </row>
    <row r="227" spans="1:16" hidden="1" x14ac:dyDescent="0.25">
      <c r="A227" s="31">
        <v>44246</v>
      </c>
      <c r="B227" s="2" t="s">
        <v>119</v>
      </c>
      <c r="C227" s="15">
        <v>20210656</v>
      </c>
      <c r="D227" s="2">
        <v>6109</v>
      </c>
      <c r="F227" s="2" t="s">
        <v>260</v>
      </c>
      <c r="G227" s="2">
        <v>1</v>
      </c>
      <c r="H227" s="2">
        <v>24.5</v>
      </c>
      <c r="I227" s="4">
        <f t="shared" si="18"/>
        <v>24.5</v>
      </c>
      <c r="J227" s="3">
        <v>0.19</v>
      </c>
      <c r="K227" s="5">
        <f t="shared" si="14"/>
        <v>4.6550000000000002</v>
      </c>
      <c r="L227" s="7">
        <f t="shared" si="15"/>
        <v>29.154999999999998</v>
      </c>
      <c r="M227" s="8">
        <f t="shared" si="16"/>
        <v>29.154999999999998</v>
      </c>
      <c r="N227">
        <f t="shared" si="17"/>
        <v>39.359249999999996</v>
      </c>
      <c r="O227">
        <v>39.4</v>
      </c>
      <c r="P227" t="s">
        <v>347</v>
      </c>
    </row>
    <row r="228" spans="1:16" hidden="1" x14ac:dyDescent="0.25">
      <c r="A228" s="31">
        <v>44246</v>
      </c>
      <c r="B228" s="2" t="s">
        <v>119</v>
      </c>
      <c r="C228" s="15">
        <v>20210656</v>
      </c>
      <c r="D228" s="2">
        <v>5468</v>
      </c>
      <c r="F228" s="2" t="s">
        <v>261</v>
      </c>
      <c r="G228" s="2">
        <v>1</v>
      </c>
      <c r="H228" s="2">
        <v>8.5</v>
      </c>
      <c r="I228" s="4">
        <f t="shared" si="18"/>
        <v>8.5</v>
      </c>
      <c r="J228" s="3">
        <v>0.19</v>
      </c>
      <c r="K228" s="5">
        <f t="shared" si="14"/>
        <v>1.615</v>
      </c>
      <c r="L228" s="7">
        <f t="shared" si="15"/>
        <v>10.115</v>
      </c>
      <c r="M228" s="8">
        <f t="shared" si="16"/>
        <v>10.115</v>
      </c>
      <c r="N228">
        <f t="shared" si="17"/>
        <v>13.655250000000001</v>
      </c>
      <c r="O228">
        <v>13.7</v>
      </c>
      <c r="P228" t="s">
        <v>347</v>
      </c>
    </row>
    <row r="229" spans="1:16" hidden="1" x14ac:dyDescent="0.25">
      <c r="A229" s="31">
        <v>44246</v>
      </c>
      <c r="B229" s="2" t="s">
        <v>119</v>
      </c>
      <c r="C229" s="15">
        <v>20210656</v>
      </c>
      <c r="D229" s="2">
        <v>5626</v>
      </c>
      <c r="F229" s="2" t="s">
        <v>262</v>
      </c>
      <c r="G229" s="2">
        <v>1</v>
      </c>
      <c r="H229" s="2">
        <v>8.6999999999999993</v>
      </c>
      <c r="I229" s="4">
        <f t="shared" si="18"/>
        <v>8.6999999999999993</v>
      </c>
      <c r="J229" s="3">
        <v>0.19</v>
      </c>
      <c r="K229" s="5">
        <f t="shared" si="14"/>
        <v>1.6529999999999998</v>
      </c>
      <c r="L229" s="7">
        <f t="shared" si="15"/>
        <v>10.352999999999998</v>
      </c>
      <c r="M229" s="8">
        <f t="shared" si="16"/>
        <v>10.352999999999998</v>
      </c>
      <c r="N229">
        <f t="shared" si="17"/>
        <v>13.976549999999998</v>
      </c>
      <c r="O229">
        <v>14.2</v>
      </c>
      <c r="P229" t="s">
        <v>347</v>
      </c>
    </row>
    <row r="230" spans="1:16" x14ac:dyDescent="0.25">
      <c r="A230" s="31">
        <v>44246</v>
      </c>
      <c r="B230" s="2" t="s">
        <v>119</v>
      </c>
      <c r="C230" s="15">
        <v>20210656</v>
      </c>
      <c r="D230" s="2">
        <v>2073</v>
      </c>
      <c r="F230" s="2" t="s">
        <v>263</v>
      </c>
      <c r="G230" s="2">
        <v>1</v>
      </c>
      <c r="H230" s="2">
        <v>4.242</v>
      </c>
      <c r="I230" s="4">
        <f t="shared" si="18"/>
        <v>4.242</v>
      </c>
      <c r="J230" s="3">
        <v>0.19</v>
      </c>
      <c r="K230" s="5">
        <f t="shared" si="14"/>
        <v>0.80598000000000003</v>
      </c>
      <c r="L230" s="7">
        <f t="shared" si="15"/>
        <v>5.0479799999999999</v>
      </c>
      <c r="M230" s="8">
        <f t="shared" si="16"/>
        <v>5.0479799999999999</v>
      </c>
      <c r="N230">
        <f t="shared" si="17"/>
        <v>6.8147730000000006</v>
      </c>
      <c r="O230">
        <v>6.9</v>
      </c>
      <c r="P230" t="s">
        <v>347</v>
      </c>
    </row>
    <row r="231" spans="1:16" hidden="1" x14ac:dyDescent="0.25">
      <c r="A231" s="31">
        <v>44246</v>
      </c>
      <c r="B231" s="2" t="s">
        <v>119</v>
      </c>
      <c r="C231" s="15">
        <v>20210656</v>
      </c>
      <c r="D231" s="2">
        <v>5776</v>
      </c>
      <c r="F231" s="2" t="s">
        <v>264</v>
      </c>
      <c r="G231" s="2">
        <v>2</v>
      </c>
      <c r="H231" s="2">
        <v>17.844000000000001</v>
      </c>
      <c r="I231" s="4">
        <f t="shared" si="18"/>
        <v>35.688000000000002</v>
      </c>
      <c r="J231" s="3">
        <v>0.19</v>
      </c>
      <c r="K231" s="5">
        <f t="shared" si="14"/>
        <v>3.3903600000000003</v>
      </c>
      <c r="L231" s="7">
        <f t="shared" si="15"/>
        <v>42.468719999999998</v>
      </c>
      <c r="M231" s="8">
        <f t="shared" si="16"/>
        <v>21.234359999999999</v>
      </c>
      <c r="N231">
        <f t="shared" si="17"/>
        <v>28.666385999999999</v>
      </c>
      <c r="O231">
        <v>28.7</v>
      </c>
      <c r="P231" t="s">
        <v>347</v>
      </c>
    </row>
    <row r="232" spans="1:16" hidden="1" x14ac:dyDescent="0.25">
      <c r="A232" s="31">
        <v>44246</v>
      </c>
      <c r="B232" s="2" t="s">
        <v>119</v>
      </c>
      <c r="C232" s="15">
        <v>20210656</v>
      </c>
      <c r="D232" s="2">
        <v>3387</v>
      </c>
      <c r="F232" s="2" t="s">
        <v>265</v>
      </c>
      <c r="G232" s="2">
        <v>1</v>
      </c>
      <c r="H232" s="2">
        <v>36.5</v>
      </c>
      <c r="I232" s="4">
        <f t="shared" si="18"/>
        <v>36.5</v>
      </c>
      <c r="J232" s="3">
        <v>0.19</v>
      </c>
      <c r="K232" s="5">
        <f t="shared" si="14"/>
        <v>6.9350000000000005</v>
      </c>
      <c r="L232" s="7">
        <f t="shared" si="15"/>
        <v>43.434999999999995</v>
      </c>
      <c r="M232" s="8">
        <f t="shared" si="16"/>
        <v>43.434999999999995</v>
      </c>
      <c r="N232">
        <f t="shared" si="17"/>
        <v>58.637249999999995</v>
      </c>
      <c r="O232">
        <v>58.7</v>
      </c>
      <c r="P232" t="s">
        <v>347</v>
      </c>
    </row>
    <row r="233" spans="1:16" hidden="1" x14ac:dyDescent="0.25">
      <c r="A233" s="31">
        <v>44246</v>
      </c>
      <c r="B233" s="2" t="s">
        <v>119</v>
      </c>
      <c r="C233" s="15">
        <v>20210656</v>
      </c>
      <c r="D233" s="2">
        <v>5433</v>
      </c>
      <c r="F233" s="2" t="s">
        <v>266</v>
      </c>
      <c r="G233" s="2">
        <v>1</v>
      </c>
      <c r="H233" s="2">
        <v>26.5</v>
      </c>
      <c r="I233" s="4">
        <f t="shared" si="18"/>
        <v>26.5</v>
      </c>
      <c r="J233" s="3">
        <v>0.19</v>
      </c>
      <c r="K233" s="5">
        <f t="shared" si="14"/>
        <v>5.0350000000000001</v>
      </c>
      <c r="L233" s="7">
        <f t="shared" si="15"/>
        <v>31.535</v>
      </c>
      <c r="M233" s="8">
        <f t="shared" si="16"/>
        <v>31.535</v>
      </c>
      <c r="N233">
        <f t="shared" si="17"/>
        <v>42.572250000000004</v>
      </c>
      <c r="O233">
        <v>42.6</v>
      </c>
      <c r="P233" t="s">
        <v>347</v>
      </c>
    </row>
    <row r="234" spans="1:16" hidden="1" x14ac:dyDescent="0.25">
      <c r="A234" s="31">
        <v>44246</v>
      </c>
      <c r="B234" s="2" t="s">
        <v>119</v>
      </c>
      <c r="C234" s="15">
        <v>20210656</v>
      </c>
      <c r="D234" s="2">
        <v>4163</v>
      </c>
      <c r="F234" s="2" t="s">
        <v>267</v>
      </c>
      <c r="G234" s="2">
        <v>1</v>
      </c>
      <c r="H234" s="2">
        <v>44.9</v>
      </c>
      <c r="I234" s="4">
        <f t="shared" si="18"/>
        <v>44.9</v>
      </c>
      <c r="J234" s="3">
        <v>0.19</v>
      </c>
      <c r="K234" s="5">
        <f t="shared" si="14"/>
        <v>8.5310000000000006</v>
      </c>
      <c r="L234" s="7">
        <f t="shared" si="15"/>
        <v>53.430999999999997</v>
      </c>
      <c r="M234" s="8">
        <f t="shared" si="16"/>
        <v>53.430999999999997</v>
      </c>
      <c r="N234">
        <f t="shared" si="17"/>
        <v>72.13185</v>
      </c>
      <c r="O234">
        <v>72.2</v>
      </c>
      <c r="P234" t="s">
        <v>347</v>
      </c>
    </row>
    <row r="235" spans="1:16" hidden="1" x14ac:dyDescent="0.25">
      <c r="A235" s="31">
        <v>44246</v>
      </c>
      <c r="B235" s="2" t="s">
        <v>119</v>
      </c>
      <c r="C235" s="15">
        <v>20210656</v>
      </c>
      <c r="D235" s="2">
        <v>4839</v>
      </c>
      <c r="F235" s="2" t="s">
        <v>268</v>
      </c>
      <c r="G235" s="2">
        <v>1</v>
      </c>
      <c r="H235" s="2">
        <v>9.2720000000000002</v>
      </c>
      <c r="I235" s="4">
        <f t="shared" si="18"/>
        <v>9.2720000000000002</v>
      </c>
      <c r="J235" s="3">
        <v>0.19</v>
      </c>
      <c r="K235" s="5">
        <f t="shared" si="14"/>
        <v>1.7616800000000001</v>
      </c>
      <c r="L235" s="7">
        <f t="shared" si="15"/>
        <v>11.03368</v>
      </c>
      <c r="M235" s="8">
        <f t="shared" si="16"/>
        <v>11.03368</v>
      </c>
      <c r="N235">
        <f t="shared" si="17"/>
        <v>14.895468000000001</v>
      </c>
      <c r="O235">
        <v>14.9</v>
      </c>
      <c r="P235" t="s">
        <v>347</v>
      </c>
    </row>
    <row r="236" spans="1:16" hidden="1" x14ac:dyDescent="0.25">
      <c r="A236" s="31">
        <v>44246</v>
      </c>
      <c r="B236" s="2" t="s">
        <v>119</v>
      </c>
      <c r="C236" s="15">
        <v>20210656</v>
      </c>
      <c r="D236" s="2">
        <v>387</v>
      </c>
      <c r="F236" s="2" t="s">
        <v>269</v>
      </c>
      <c r="G236" s="2">
        <v>1</v>
      </c>
      <c r="H236" s="2">
        <v>25.8</v>
      </c>
      <c r="I236" s="4">
        <f t="shared" si="18"/>
        <v>25.8</v>
      </c>
      <c r="J236" s="3">
        <v>0.19</v>
      </c>
      <c r="K236" s="5">
        <f t="shared" si="14"/>
        <v>4.9020000000000001</v>
      </c>
      <c r="L236" s="7">
        <f t="shared" si="15"/>
        <v>30.701999999999998</v>
      </c>
      <c r="M236" s="8">
        <f t="shared" si="16"/>
        <v>30.701999999999998</v>
      </c>
      <c r="N236">
        <f t="shared" si="17"/>
        <v>41.447699999999998</v>
      </c>
      <c r="O236">
        <v>41.5</v>
      </c>
      <c r="P236" t="s">
        <v>347</v>
      </c>
    </row>
    <row r="237" spans="1:16" hidden="1" x14ac:dyDescent="0.25">
      <c r="A237" s="31">
        <v>44246</v>
      </c>
      <c r="B237" s="2" t="s">
        <v>119</v>
      </c>
      <c r="C237" s="15">
        <v>20210656</v>
      </c>
      <c r="D237" s="2">
        <v>4655</v>
      </c>
      <c r="F237" s="2" t="s">
        <v>270</v>
      </c>
      <c r="G237" s="2">
        <v>1</v>
      </c>
      <c r="H237" s="2">
        <v>22</v>
      </c>
      <c r="I237" s="4">
        <f t="shared" si="18"/>
        <v>22</v>
      </c>
      <c r="J237" s="3">
        <v>0.19</v>
      </c>
      <c r="K237" s="5">
        <f t="shared" si="14"/>
        <v>4.18</v>
      </c>
      <c r="L237" s="7">
        <f t="shared" si="15"/>
        <v>26.18</v>
      </c>
      <c r="M237" s="8">
        <f t="shared" si="16"/>
        <v>26.18</v>
      </c>
      <c r="N237">
        <f t="shared" si="17"/>
        <v>35.343000000000004</v>
      </c>
      <c r="O237">
        <v>35.4</v>
      </c>
      <c r="P237" t="s">
        <v>347</v>
      </c>
    </row>
    <row r="238" spans="1:16" hidden="1" x14ac:dyDescent="0.25">
      <c r="A238" s="31">
        <v>44246</v>
      </c>
      <c r="B238" s="2" t="s">
        <v>119</v>
      </c>
      <c r="C238" s="15">
        <v>20210656</v>
      </c>
      <c r="D238" s="2">
        <v>5430</v>
      </c>
      <c r="F238" s="2" t="s">
        <v>271</v>
      </c>
      <c r="G238" s="2">
        <v>1</v>
      </c>
      <c r="H238" s="2">
        <v>49.35</v>
      </c>
      <c r="I238" s="4">
        <f t="shared" si="18"/>
        <v>49.35</v>
      </c>
      <c r="J238" s="3">
        <v>0.19</v>
      </c>
      <c r="K238" s="5">
        <f t="shared" si="14"/>
        <v>9.3765000000000001</v>
      </c>
      <c r="L238" s="7">
        <f t="shared" si="15"/>
        <v>58.726500000000001</v>
      </c>
      <c r="M238" s="8">
        <f t="shared" si="16"/>
        <v>58.726500000000001</v>
      </c>
      <c r="N238">
        <f t="shared" si="17"/>
        <v>79.280775000000006</v>
      </c>
      <c r="O238">
        <v>79.3</v>
      </c>
      <c r="P238" t="s">
        <v>347</v>
      </c>
    </row>
    <row r="239" spans="1:16" hidden="1" x14ac:dyDescent="0.25">
      <c r="A239" s="31">
        <v>44246</v>
      </c>
      <c r="B239" s="2" t="s">
        <v>119</v>
      </c>
      <c r="C239" s="15">
        <v>20210656</v>
      </c>
      <c r="D239" s="2">
        <v>2920</v>
      </c>
      <c r="F239" s="2" t="s">
        <v>272</v>
      </c>
      <c r="G239" s="2">
        <v>1</v>
      </c>
      <c r="H239" s="2">
        <v>17</v>
      </c>
      <c r="I239" s="4">
        <f t="shared" si="18"/>
        <v>17</v>
      </c>
      <c r="J239" s="3">
        <v>0.19</v>
      </c>
      <c r="K239" s="5">
        <f t="shared" si="14"/>
        <v>3.23</v>
      </c>
      <c r="L239" s="7">
        <f t="shared" si="15"/>
        <v>20.23</v>
      </c>
      <c r="M239" s="8">
        <f t="shared" si="16"/>
        <v>20.23</v>
      </c>
      <c r="N239">
        <f t="shared" si="17"/>
        <v>27.310500000000001</v>
      </c>
      <c r="O239">
        <v>27.4</v>
      </c>
      <c r="P239" t="s">
        <v>347</v>
      </c>
    </row>
    <row r="240" spans="1:16" hidden="1" x14ac:dyDescent="0.25">
      <c r="A240" s="31">
        <v>44246</v>
      </c>
      <c r="B240" s="2" t="s">
        <v>119</v>
      </c>
      <c r="C240" s="15">
        <v>20210656</v>
      </c>
      <c r="D240" s="2">
        <v>3910</v>
      </c>
      <c r="F240" s="2" t="s">
        <v>273</v>
      </c>
      <c r="G240" s="2">
        <v>1</v>
      </c>
      <c r="H240" s="2">
        <v>38.5</v>
      </c>
      <c r="I240" s="4">
        <f t="shared" si="18"/>
        <v>38.5</v>
      </c>
      <c r="J240" s="3">
        <v>0.19</v>
      </c>
      <c r="K240" s="5">
        <f t="shared" si="14"/>
        <v>7.3150000000000004</v>
      </c>
      <c r="L240" s="7">
        <f t="shared" si="15"/>
        <v>45.814999999999998</v>
      </c>
      <c r="M240" s="8">
        <f t="shared" si="16"/>
        <v>45.814999999999998</v>
      </c>
      <c r="N240">
        <f t="shared" si="17"/>
        <v>61.850250000000003</v>
      </c>
      <c r="O240">
        <v>61.9</v>
      </c>
      <c r="P240" t="s">
        <v>347</v>
      </c>
    </row>
    <row r="241" spans="1:16" hidden="1" x14ac:dyDescent="0.25">
      <c r="A241" s="31">
        <v>44246</v>
      </c>
      <c r="B241" s="2" t="s">
        <v>119</v>
      </c>
      <c r="C241" s="15">
        <v>20210656</v>
      </c>
      <c r="D241" s="2">
        <v>6150</v>
      </c>
      <c r="F241" s="2" t="s">
        <v>274</v>
      </c>
      <c r="G241" s="2">
        <v>1</v>
      </c>
      <c r="H241" s="2">
        <v>38</v>
      </c>
      <c r="I241" s="4">
        <f t="shared" si="18"/>
        <v>38</v>
      </c>
      <c r="J241" s="3">
        <v>0.19</v>
      </c>
      <c r="K241" s="5">
        <f t="shared" si="14"/>
        <v>7.22</v>
      </c>
      <c r="L241" s="7">
        <f t="shared" si="15"/>
        <v>45.22</v>
      </c>
      <c r="M241" s="8">
        <f t="shared" si="16"/>
        <v>45.22</v>
      </c>
      <c r="N241">
        <f t="shared" si="17"/>
        <v>61.047000000000004</v>
      </c>
      <c r="O241">
        <v>61.1</v>
      </c>
      <c r="P241" t="s">
        <v>347</v>
      </c>
    </row>
    <row r="242" spans="1:16" hidden="1" x14ac:dyDescent="0.25">
      <c r="A242" s="31">
        <v>44246</v>
      </c>
      <c r="B242" s="2" t="s">
        <v>119</v>
      </c>
      <c r="C242" s="15">
        <v>20210656</v>
      </c>
      <c r="D242" s="2">
        <v>5767</v>
      </c>
      <c r="F242" s="2" t="s">
        <v>275</v>
      </c>
      <c r="G242" s="2">
        <v>24</v>
      </c>
      <c r="H242" s="2">
        <v>2.0129999999999999</v>
      </c>
      <c r="I242" s="4">
        <f t="shared" si="18"/>
        <v>48.311999999999998</v>
      </c>
      <c r="J242" s="3">
        <v>0.19</v>
      </c>
      <c r="K242" s="5">
        <f t="shared" si="14"/>
        <v>0.38246999999999998</v>
      </c>
      <c r="L242" s="7">
        <f t="shared" si="15"/>
        <v>57.491279999999996</v>
      </c>
      <c r="M242" s="8">
        <f t="shared" si="16"/>
        <v>2.39547</v>
      </c>
      <c r="N242">
        <f t="shared" si="17"/>
        <v>3.2338845000000003</v>
      </c>
      <c r="O242">
        <v>3.5</v>
      </c>
      <c r="P242" t="s">
        <v>347</v>
      </c>
    </row>
    <row r="243" spans="1:16" hidden="1" x14ac:dyDescent="0.25">
      <c r="A243" s="31">
        <v>44246</v>
      </c>
      <c r="B243" s="2" t="s">
        <v>119</v>
      </c>
      <c r="C243" s="15">
        <v>20210656</v>
      </c>
      <c r="D243" s="2">
        <v>4835</v>
      </c>
      <c r="F243" s="2" t="s">
        <v>276</v>
      </c>
      <c r="G243" s="2">
        <v>1</v>
      </c>
      <c r="H243" s="2">
        <v>3.8559999999999999</v>
      </c>
      <c r="I243" s="4">
        <f t="shared" si="18"/>
        <v>3.8559999999999999</v>
      </c>
      <c r="J243" s="3">
        <v>0.19</v>
      </c>
      <c r="K243" s="5">
        <f t="shared" si="14"/>
        <v>0.73263999999999996</v>
      </c>
      <c r="L243" s="7">
        <f t="shared" si="15"/>
        <v>4.5886399999999998</v>
      </c>
      <c r="M243" s="8">
        <f t="shared" si="16"/>
        <v>4.5886399999999998</v>
      </c>
      <c r="N243">
        <f t="shared" si="17"/>
        <v>6.1946640000000004</v>
      </c>
      <c r="O243">
        <v>6.2</v>
      </c>
      <c r="P243" t="s">
        <v>347</v>
      </c>
    </row>
    <row r="244" spans="1:16" x14ac:dyDescent="0.25">
      <c r="A244" s="31">
        <v>44246</v>
      </c>
      <c r="B244" s="2" t="s">
        <v>119</v>
      </c>
      <c r="C244" s="15">
        <v>20210656</v>
      </c>
      <c r="D244" s="2">
        <v>2654</v>
      </c>
      <c r="F244" s="2" t="s">
        <v>277</v>
      </c>
      <c r="G244" s="2">
        <v>1</v>
      </c>
      <c r="H244" s="2">
        <v>6.8220000000000001</v>
      </c>
      <c r="I244" s="4">
        <f t="shared" si="18"/>
        <v>6.8220000000000001</v>
      </c>
      <c r="J244" s="3">
        <v>0.19</v>
      </c>
      <c r="K244" s="5">
        <f t="shared" si="14"/>
        <v>1.2961800000000001</v>
      </c>
      <c r="L244" s="7">
        <f t="shared" si="15"/>
        <v>8.1181799999999988</v>
      </c>
      <c r="M244" s="8">
        <f t="shared" si="16"/>
        <v>8.1181799999999988</v>
      </c>
      <c r="N244">
        <f t="shared" si="17"/>
        <v>10.959543</v>
      </c>
      <c r="O244">
        <v>11.2</v>
      </c>
      <c r="P244" t="s">
        <v>347</v>
      </c>
    </row>
    <row r="245" spans="1:16" hidden="1" x14ac:dyDescent="0.25">
      <c r="A245" s="31">
        <v>44246</v>
      </c>
      <c r="B245" s="2" t="s">
        <v>119</v>
      </c>
      <c r="C245" s="15">
        <v>20210656</v>
      </c>
      <c r="D245" s="2">
        <v>4653</v>
      </c>
      <c r="F245" s="2" t="s">
        <v>278</v>
      </c>
      <c r="G245" s="2">
        <v>1</v>
      </c>
      <c r="H245" s="2">
        <v>28</v>
      </c>
      <c r="I245" s="4">
        <f t="shared" si="18"/>
        <v>28</v>
      </c>
      <c r="J245" s="3">
        <v>0.19</v>
      </c>
      <c r="K245" s="5">
        <f t="shared" si="14"/>
        <v>5.32</v>
      </c>
      <c r="L245" s="7">
        <f t="shared" si="15"/>
        <v>33.32</v>
      </c>
      <c r="M245" s="8">
        <f t="shared" si="16"/>
        <v>33.32</v>
      </c>
      <c r="N245">
        <f t="shared" si="17"/>
        <v>44.982000000000006</v>
      </c>
      <c r="O245">
        <v>44.9</v>
      </c>
      <c r="P245" t="s">
        <v>347</v>
      </c>
    </row>
    <row r="246" spans="1:16" hidden="1" x14ac:dyDescent="0.25">
      <c r="A246" s="31">
        <v>44246</v>
      </c>
      <c r="B246" s="2" t="s">
        <v>119</v>
      </c>
      <c r="C246" s="15">
        <v>20210656</v>
      </c>
      <c r="D246" s="2">
        <v>4161</v>
      </c>
      <c r="F246" s="2" t="s">
        <v>279</v>
      </c>
      <c r="G246" s="2">
        <v>1</v>
      </c>
      <c r="H246" s="2">
        <v>33</v>
      </c>
      <c r="I246" s="4">
        <f t="shared" si="18"/>
        <v>33</v>
      </c>
      <c r="J246" s="3">
        <v>0.19</v>
      </c>
      <c r="K246" s="5">
        <f t="shared" si="14"/>
        <v>6.2700000000000005</v>
      </c>
      <c r="L246" s="7">
        <f t="shared" si="15"/>
        <v>39.269999999999996</v>
      </c>
      <c r="M246" s="8">
        <f t="shared" si="16"/>
        <v>39.269999999999996</v>
      </c>
      <c r="N246">
        <f t="shared" si="17"/>
        <v>53.014499999999998</v>
      </c>
      <c r="O246">
        <v>53.1</v>
      </c>
      <c r="P246" t="s">
        <v>347</v>
      </c>
    </row>
    <row r="247" spans="1:16" hidden="1" x14ac:dyDescent="0.25">
      <c r="A247" s="31">
        <v>44246</v>
      </c>
      <c r="B247" s="2" t="s">
        <v>119</v>
      </c>
      <c r="C247" s="15">
        <v>20210656</v>
      </c>
      <c r="D247" s="2">
        <v>5508</v>
      </c>
      <c r="F247" s="2" t="s">
        <v>280</v>
      </c>
      <c r="G247" s="2">
        <v>1</v>
      </c>
      <c r="H247" s="2">
        <v>14.387</v>
      </c>
      <c r="I247" s="4">
        <f t="shared" si="18"/>
        <v>14.387</v>
      </c>
      <c r="J247" s="3">
        <v>0.19</v>
      </c>
      <c r="K247" s="5">
        <f t="shared" si="14"/>
        <v>2.73353</v>
      </c>
      <c r="L247" s="7">
        <f t="shared" si="15"/>
        <v>17.120529999999999</v>
      </c>
      <c r="M247" s="8">
        <f t="shared" si="16"/>
        <v>17.120529999999999</v>
      </c>
      <c r="N247">
        <f t="shared" si="17"/>
        <v>23.1127155</v>
      </c>
      <c r="O247">
        <v>23.2</v>
      </c>
      <c r="P247" t="s">
        <v>347</v>
      </c>
    </row>
    <row r="248" spans="1:16" hidden="1" x14ac:dyDescent="0.25">
      <c r="A248" s="31">
        <v>44246</v>
      </c>
      <c r="B248" s="2" t="s">
        <v>119</v>
      </c>
      <c r="C248" s="15">
        <v>20210656</v>
      </c>
      <c r="D248" s="2">
        <v>5705</v>
      </c>
      <c r="F248" s="2" t="s">
        <v>282</v>
      </c>
      <c r="G248" s="2">
        <v>1</v>
      </c>
      <c r="H248" s="2">
        <v>5.91</v>
      </c>
      <c r="I248" s="4">
        <f t="shared" si="18"/>
        <v>5.91</v>
      </c>
      <c r="J248" s="3">
        <v>0.19</v>
      </c>
      <c r="K248" s="5">
        <f t="shared" si="14"/>
        <v>1.1229</v>
      </c>
      <c r="L248" s="7">
        <f t="shared" si="15"/>
        <v>7.0328999999999997</v>
      </c>
      <c r="M248" s="8">
        <f t="shared" si="16"/>
        <v>7.0328999999999997</v>
      </c>
      <c r="N248">
        <f t="shared" si="17"/>
        <v>9.494415</v>
      </c>
      <c r="O248">
        <v>9.5</v>
      </c>
      <c r="P248" t="s">
        <v>347</v>
      </c>
    </row>
    <row r="249" spans="1:16" hidden="1" x14ac:dyDescent="0.25">
      <c r="A249" s="31">
        <v>44246</v>
      </c>
      <c r="B249" s="2" t="s">
        <v>119</v>
      </c>
      <c r="C249" s="15">
        <v>20210656</v>
      </c>
      <c r="D249" s="2">
        <v>5627</v>
      </c>
      <c r="F249" s="2" t="s">
        <v>281</v>
      </c>
      <c r="G249" s="2">
        <v>1</v>
      </c>
      <c r="H249" s="2">
        <v>14.345000000000001</v>
      </c>
      <c r="I249" s="4">
        <f t="shared" si="18"/>
        <v>14.345000000000001</v>
      </c>
      <c r="J249" s="3">
        <v>0.19</v>
      </c>
      <c r="K249" s="5">
        <f t="shared" si="14"/>
        <v>2.7255500000000001</v>
      </c>
      <c r="L249" s="7">
        <f t="shared" si="15"/>
        <v>17.070550000000001</v>
      </c>
      <c r="M249" s="8">
        <f t="shared" si="16"/>
        <v>17.070550000000001</v>
      </c>
      <c r="N249">
        <f t="shared" si="17"/>
        <v>23.045242500000004</v>
      </c>
      <c r="O249">
        <v>23.1</v>
      </c>
      <c r="P249" t="s">
        <v>347</v>
      </c>
    </row>
    <row r="250" spans="1:16" hidden="1" x14ac:dyDescent="0.25">
      <c r="A250" s="31">
        <v>44246</v>
      </c>
      <c r="B250" s="2" t="s">
        <v>119</v>
      </c>
      <c r="C250" s="15">
        <v>20210656</v>
      </c>
      <c r="D250" s="2">
        <v>5868</v>
      </c>
      <c r="F250" s="2" t="s">
        <v>283</v>
      </c>
      <c r="G250" s="2">
        <v>1</v>
      </c>
      <c r="H250" s="2">
        <v>16.248000000000001</v>
      </c>
      <c r="I250" s="4">
        <f t="shared" si="18"/>
        <v>16.248000000000001</v>
      </c>
      <c r="J250" s="3">
        <v>0.19</v>
      </c>
      <c r="K250" s="5">
        <f t="shared" si="14"/>
        <v>3.0871200000000001</v>
      </c>
      <c r="L250" s="7">
        <f t="shared" si="15"/>
        <v>19.33512</v>
      </c>
      <c r="M250" s="8">
        <f t="shared" si="16"/>
        <v>19.33512</v>
      </c>
      <c r="N250">
        <f t="shared" si="17"/>
        <v>26.102412000000001</v>
      </c>
      <c r="O250">
        <v>26.1</v>
      </c>
      <c r="P250" t="s">
        <v>347</v>
      </c>
    </row>
    <row r="251" spans="1:16" hidden="1" x14ac:dyDescent="0.25">
      <c r="A251" s="31">
        <v>44246</v>
      </c>
      <c r="B251" s="2" t="s">
        <v>119</v>
      </c>
      <c r="C251" s="15">
        <v>20210656</v>
      </c>
      <c r="D251" s="2">
        <v>2336</v>
      </c>
      <c r="F251" s="2" t="s">
        <v>284</v>
      </c>
      <c r="G251" s="2">
        <v>1</v>
      </c>
      <c r="H251" s="2">
        <v>15.753</v>
      </c>
      <c r="I251" s="4">
        <f t="shared" si="18"/>
        <v>15.753</v>
      </c>
      <c r="J251" s="3">
        <v>0.19</v>
      </c>
      <c r="K251" s="5">
        <f t="shared" si="14"/>
        <v>2.9930699999999999</v>
      </c>
      <c r="L251" s="7">
        <f t="shared" si="15"/>
        <v>18.74607</v>
      </c>
      <c r="M251" s="8">
        <f t="shared" si="16"/>
        <v>18.74607</v>
      </c>
      <c r="N251">
        <f t="shared" si="17"/>
        <v>25.307194500000001</v>
      </c>
      <c r="O251">
        <v>26.1</v>
      </c>
      <c r="P251" t="s">
        <v>347</v>
      </c>
    </row>
    <row r="252" spans="1:16" x14ac:dyDescent="0.25">
      <c r="A252" s="31">
        <v>44246</v>
      </c>
      <c r="B252" s="2" t="s">
        <v>119</v>
      </c>
      <c r="C252" s="15">
        <v>20210656</v>
      </c>
      <c r="D252" s="2">
        <v>2836</v>
      </c>
      <c r="F252" s="2" t="s">
        <v>285</v>
      </c>
      <c r="G252" s="2">
        <v>1</v>
      </c>
      <c r="H252" s="2">
        <v>4.242</v>
      </c>
      <c r="I252" s="4">
        <f t="shared" si="18"/>
        <v>4.242</v>
      </c>
      <c r="J252" s="3">
        <v>0.19</v>
      </c>
      <c r="K252" s="5">
        <f t="shared" si="14"/>
        <v>0.80598000000000003</v>
      </c>
      <c r="L252" s="7">
        <f t="shared" si="15"/>
        <v>5.0479799999999999</v>
      </c>
      <c r="M252" s="8">
        <f t="shared" si="16"/>
        <v>5.0479799999999999</v>
      </c>
      <c r="N252">
        <f t="shared" si="17"/>
        <v>6.8147730000000006</v>
      </c>
      <c r="O252">
        <v>6.9</v>
      </c>
      <c r="P252" t="s">
        <v>347</v>
      </c>
    </row>
    <row r="253" spans="1:16" hidden="1" x14ac:dyDescent="0.25">
      <c r="A253" s="31">
        <v>44246</v>
      </c>
      <c r="B253" s="2" t="s">
        <v>119</v>
      </c>
      <c r="C253" s="15">
        <v>20210656</v>
      </c>
      <c r="D253" s="2">
        <v>4071</v>
      </c>
      <c r="F253" s="2" t="s">
        <v>286</v>
      </c>
      <c r="G253" s="2">
        <v>1</v>
      </c>
      <c r="H253" s="2">
        <v>35.5</v>
      </c>
      <c r="I253" s="4">
        <f t="shared" si="18"/>
        <v>35.5</v>
      </c>
      <c r="J253" s="3">
        <v>0.19</v>
      </c>
      <c r="K253" s="5">
        <f t="shared" si="14"/>
        <v>6.7450000000000001</v>
      </c>
      <c r="L253" s="7">
        <f t="shared" si="15"/>
        <v>42.244999999999997</v>
      </c>
      <c r="M253" s="8">
        <f t="shared" si="16"/>
        <v>42.244999999999997</v>
      </c>
      <c r="N253">
        <f t="shared" si="17"/>
        <v>57.030749999999998</v>
      </c>
      <c r="O253">
        <v>57.1</v>
      </c>
      <c r="P253" t="s">
        <v>347</v>
      </c>
    </row>
    <row r="254" spans="1:16" hidden="1" x14ac:dyDescent="0.25">
      <c r="A254" s="31">
        <v>44246</v>
      </c>
      <c r="B254" s="2" t="s">
        <v>119</v>
      </c>
      <c r="C254" s="15">
        <v>20210656</v>
      </c>
      <c r="D254" s="2">
        <v>6266</v>
      </c>
      <c r="F254" s="2" t="s">
        <v>287</v>
      </c>
      <c r="G254" s="2">
        <v>1</v>
      </c>
      <c r="H254" s="2">
        <v>19.899999999999999</v>
      </c>
      <c r="I254" s="4">
        <f t="shared" si="18"/>
        <v>19.899999999999999</v>
      </c>
      <c r="J254" s="3">
        <v>0.19</v>
      </c>
      <c r="K254" s="5">
        <f t="shared" si="14"/>
        <v>3.7809999999999997</v>
      </c>
      <c r="L254" s="7">
        <f t="shared" si="15"/>
        <v>23.680999999999997</v>
      </c>
      <c r="M254" s="8">
        <f t="shared" si="16"/>
        <v>23.680999999999997</v>
      </c>
      <c r="N254">
        <f t="shared" si="17"/>
        <v>31.969349999999999</v>
      </c>
      <c r="O254">
        <v>32</v>
      </c>
      <c r="P254" t="s">
        <v>347</v>
      </c>
    </row>
    <row r="255" spans="1:16" hidden="1" x14ac:dyDescent="0.25">
      <c r="A255" s="31">
        <v>44246</v>
      </c>
      <c r="B255" s="2" t="s">
        <v>119</v>
      </c>
      <c r="C255" s="15">
        <v>20210656</v>
      </c>
      <c r="D255" s="2">
        <v>698</v>
      </c>
      <c r="F255" s="2" t="s">
        <v>288</v>
      </c>
      <c r="G255" s="2">
        <v>1</v>
      </c>
      <c r="H255" s="2">
        <v>15.63</v>
      </c>
      <c r="I255" s="4">
        <f t="shared" si="18"/>
        <v>15.63</v>
      </c>
      <c r="J255" s="3">
        <v>0.19</v>
      </c>
      <c r="K255" s="5">
        <f t="shared" si="14"/>
        <v>2.9697</v>
      </c>
      <c r="L255" s="7">
        <f t="shared" si="15"/>
        <v>18.599699999999999</v>
      </c>
      <c r="M255" s="8">
        <f t="shared" si="16"/>
        <v>18.599699999999999</v>
      </c>
      <c r="N255">
        <f t="shared" si="17"/>
        <v>25.109594999999999</v>
      </c>
      <c r="O255">
        <v>25.1</v>
      </c>
      <c r="P255" t="s">
        <v>347</v>
      </c>
    </row>
    <row r="256" spans="1:16" hidden="1" x14ac:dyDescent="0.25">
      <c r="A256" s="31">
        <v>44246</v>
      </c>
      <c r="B256" s="2" t="s">
        <v>119</v>
      </c>
      <c r="C256" s="15">
        <v>20210656</v>
      </c>
      <c r="D256" s="2">
        <v>6757</v>
      </c>
      <c r="F256" s="2" t="s">
        <v>289</v>
      </c>
      <c r="G256" s="2">
        <v>1</v>
      </c>
      <c r="H256" s="2">
        <v>9.5950000000000006</v>
      </c>
      <c r="I256" s="4">
        <f t="shared" si="18"/>
        <v>9.5950000000000006</v>
      </c>
      <c r="J256" s="3">
        <v>0.19</v>
      </c>
      <c r="K256" s="5">
        <f t="shared" si="14"/>
        <v>1.8230500000000001</v>
      </c>
      <c r="L256" s="7">
        <f t="shared" si="15"/>
        <v>11.418050000000001</v>
      </c>
      <c r="M256" s="8">
        <f t="shared" si="16"/>
        <v>11.418050000000001</v>
      </c>
      <c r="N256">
        <f t="shared" si="17"/>
        <v>15.414367500000003</v>
      </c>
      <c r="O256">
        <v>15.4</v>
      </c>
      <c r="P256" t="s">
        <v>347</v>
      </c>
    </row>
    <row r="257" spans="1:16" hidden="1" x14ac:dyDescent="0.25">
      <c r="A257" s="31">
        <v>44246</v>
      </c>
      <c r="B257" s="2" t="s">
        <v>119</v>
      </c>
      <c r="C257" s="15">
        <v>20210656</v>
      </c>
      <c r="D257" s="2">
        <v>1779</v>
      </c>
      <c r="F257" s="2" t="s">
        <v>290</v>
      </c>
      <c r="G257" s="2">
        <v>1</v>
      </c>
      <c r="H257" s="2">
        <v>22.5</v>
      </c>
      <c r="I257" s="4">
        <f t="shared" si="18"/>
        <v>22.5</v>
      </c>
      <c r="J257" s="3">
        <v>0.19</v>
      </c>
      <c r="K257" s="5">
        <f t="shared" si="14"/>
        <v>4.2750000000000004</v>
      </c>
      <c r="L257" s="7">
        <f t="shared" si="15"/>
        <v>26.774999999999999</v>
      </c>
      <c r="M257" s="8">
        <f t="shared" si="16"/>
        <v>26.774999999999999</v>
      </c>
      <c r="N257">
        <f t="shared" si="17"/>
        <v>36.146250000000002</v>
      </c>
      <c r="O257">
        <v>36.200000000000003</v>
      </c>
      <c r="P257" t="s">
        <v>347</v>
      </c>
    </row>
    <row r="258" spans="1:16" hidden="1" x14ac:dyDescent="0.25">
      <c r="A258" s="31">
        <v>44246</v>
      </c>
      <c r="B258" s="2" t="s">
        <v>119</v>
      </c>
      <c r="C258" s="15">
        <v>20210656</v>
      </c>
      <c r="D258" s="2">
        <v>5777</v>
      </c>
      <c r="F258" s="2" t="s">
        <v>291</v>
      </c>
      <c r="G258" s="2">
        <v>1</v>
      </c>
      <c r="H258" s="2">
        <v>9.0380000000000003</v>
      </c>
      <c r="I258" s="4">
        <f t="shared" si="18"/>
        <v>9.0380000000000003</v>
      </c>
      <c r="J258" s="3">
        <v>0.19</v>
      </c>
      <c r="K258" s="5">
        <f t="shared" si="14"/>
        <v>1.71722</v>
      </c>
      <c r="L258" s="7">
        <f t="shared" si="15"/>
        <v>10.75522</v>
      </c>
      <c r="M258" s="8">
        <f t="shared" si="16"/>
        <v>10.75522</v>
      </c>
      <c r="N258">
        <f t="shared" si="17"/>
        <v>14.519547000000001</v>
      </c>
      <c r="O258">
        <v>14.5</v>
      </c>
      <c r="P258" t="s">
        <v>347</v>
      </c>
    </row>
    <row r="259" spans="1:16" hidden="1" x14ac:dyDescent="0.25">
      <c r="A259" s="31">
        <v>44246</v>
      </c>
      <c r="B259" s="2" t="s">
        <v>119</v>
      </c>
      <c r="C259" s="15">
        <v>20210656</v>
      </c>
      <c r="D259" s="2">
        <v>629</v>
      </c>
      <c r="F259" s="2" t="s">
        <v>292</v>
      </c>
      <c r="G259" s="2">
        <v>1</v>
      </c>
      <c r="H259" s="2">
        <v>47.406999999999996</v>
      </c>
      <c r="I259" s="4">
        <f t="shared" si="18"/>
        <v>47.406999999999996</v>
      </c>
      <c r="J259" s="3">
        <v>0.19</v>
      </c>
      <c r="K259" s="5">
        <f t="shared" ref="K259:K322" si="19">+H259*J259</f>
        <v>9.0073299999999996</v>
      </c>
      <c r="L259" s="7">
        <f t="shared" ref="L259:L322" si="20">+I259*(1+J259)</f>
        <v>56.414329999999993</v>
      </c>
      <c r="M259" s="8">
        <f t="shared" ref="M259:M322" si="21">H259*(1+J259)</f>
        <v>56.414329999999993</v>
      </c>
      <c r="N259">
        <f t="shared" ref="N259:N322" si="22">+M259*(1+0.35)</f>
        <v>76.159345500000001</v>
      </c>
      <c r="O259">
        <v>76.2</v>
      </c>
      <c r="P259" t="s">
        <v>347</v>
      </c>
    </row>
    <row r="260" spans="1:16" hidden="1" x14ac:dyDescent="0.25">
      <c r="A260" s="31">
        <v>44246</v>
      </c>
      <c r="B260" s="2" t="s">
        <v>119</v>
      </c>
      <c r="C260" s="15">
        <v>20210656</v>
      </c>
      <c r="D260" s="2">
        <v>4019</v>
      </c>
      <c r="F260" s="2" t="s">
        <v>293</v>
      </c>
      <c r="G260" s="2">
        <v>1</v>
      </c>
      <c r="H260" s="2">
        <v>26</v>
      </c>
      <c r="I260" s="4">
        <f t="shared" si="18"/>
        <v>26</v>
      </c>
      <c r="J260" s="3">
        <v>0.19</v>
      </c>
      <c r="K260" s="5">
        <f t="shared" si="19"/>
        <v>4.9400000000000004</v>
      </c>
      <c r="L260" s="7">
        <f t="shared" si="20"/>
        <v>30.939999999999998</v>
      </c>
      <c r="M260" s="8">
        <f t="shared" si="21"/>
        <v>30.939999999999998</v>
      </c>
      <c r="N260">
        <f t="shared" si="22"/>
        <v>41.768999999999998</v>
      </c>
      <c r="O260">
        <v>41.8</v>
      </c>
      <c r="P260" t="s">
        <v>347</v>
      </c>
    </row>
    <row r="261" spans="1:16" hidden="1" x14ac:dyDescent="0.25">
      <c r="A261" s="31">
        <v>44246</v>
      </c>
      <c r="B261" s="2" t="s">
        <v>119</v>
      </c>
      <c r="C261" s="15">
        <v>20210656</v>
      </c>
      <c r="D261" s="2">
        <v>2952</v>
      </c>
      <c r="F261" s="2" t="s">
        <v>294</v>
      </c>
      <c r="G261" s="2">
        <v>1</v>
      </c>
      <c r="H261" s="2">
        <v>37</v>
      </c>
      <c r="I261" s="4">
        <f t="shared" si="18"/>
        <v>37</v>
      </c>
      <c r="J261" s="3">
        <v>0.19</v>
      </c>
      <c r="K261" s="5">
        <f t="shared" si="19"/>
        <v>7.03</v>
      </c>
      <c r="L261" s="7">
        <f t="shared" si="20"/>
        <v>44.03</v>
      </c>
      <c r="M261" s="8">
        <f t="shared" si="21"/>
        <v>44.03</v>
      </c>
      <c r="N261">
        <f t="shared" si="22"/>
        <v>59.440500000000007</v>
      </c>
      <c r="O261">
        <v>59.5</v>
      </c>
      <c r="P261" t="s">
        <v>347</v>
      </c>
    </row>
    <row r="262" spans="1:16" hidden="1" x14ac:dyDescent="0.25">
      <c r="A262" s="31">
        <v>44246</v>
      </c>
      <c r="B262" s="2" t="s">
        <v>119</v>
      </c>
      <c r="C262" s="15">
        <v>20210656</v>
      </c>
      <c r="D262" s="2">
        <v>3477</v>
      </c>
      <c r="F262" s="2" t="s">
        <v>295</v>
      </c>
      <c r="G262" s="2">
        <v>1</v>
      </c>
      <c r="H262" s="2">
        <v>20.47</v>
      </c>
      <c r="I262" s="4">
        <f t="shared" si="18"/>
        <v>20.47</v>
      </c>
      <c r="J262" s="3">
        <v>0.19</v>
      </c>
      <c r="K262" s="5">
        <f t="shared" si="19"/>
        <v>3.8893</v>
      </c>
      <c r="L262" s="7">
        <f t="shared" si="20"/>
        <v>24.359299999999998</v>
      </c>
      <c r="M262" s="8">
        <f t="shared" si="21"/>
        <v>24.359299999999998</v>
      </c>
      <c r="N262">
        <f t="shared" si="22"/>
        <v>32.885055000000001</v>
      </c>
      <c r="O262">
        <v>32.9</v>
      </c>
      <c r="P262" t="s">
        <v>347</v>
      </c>
    </row>
    <row r="263" spans="1:16" hidden="1" x14ac:dyDescent="0.25">
      <c r="A263" s="31">
        <v>44246</v>
      </c>
      <c r="B263" s="2" t="s">
        <v>119</v>
      </c>
      <c r="C263" s="15">
        <v>20210656</v>
      </c>
      <c r="D263" s="2">
        <v>2738</v>
      </c>
      <c r="F263" s="2" t="s">
        <v>301</v>
      </c>
      <c r="G263" s="2">
        <v>1</v>
      </c>
      <c r="H263" s="2">
        <v>29.663</v>
      </c>
      <c r="I263" s="4">
        <f t="shared" si="18"/>
        <v>29.663</v>
      </c>
      <c r="J263" s="3">
        <v>0.19</v>
      </c>
      <c r="K263" s="5">
        <f t="shared" si="19"/>
        <v>5.6359700000000004</v>
      </c>
      <c r="L263" s="7">
        <f t="shared" si="20"/>
        <v>35.298969999999997</v>
      </c>
      <c r="M263" s="8">
        <f t="shared" si="21"/>
        <v>35.298969999999997</v>
      </c>
      <c r="N263">
        <f t="shared" si="22"/>
        <v>47.653609500000002</v>
      </c>
      <c r="O263">
        <v>47.7</v>
      </c>
      <c r="P263" t="s">
        <v>347</v>
      </c>
    </row>
    <row r="264" spans="1:16" hidden="1" x14ac:dyDescent="0.25">
      <c r="A264" s="31">
        <v>44246</v>
      </c>
      <c r="B264" s="2" t="s">
        <v>119</v>
      </c>
      <c r="C264" s="15">
        <v>20210656</v>
      </c>
      <c r="D264" s="2">
        <v>1051</v>
      </c>
      <c r="F264" s="2" t="s">
        <v>296</v>
      </c>
      <c r="G264" s="2">
        <v>1</v>
      </c>
      <c r="H264" s="2">
        <v>29.739000000000001</v>
      </c>
      <c r="I264" s="4">
        <f t="shared" si="18"/>
        <v>29.739000000000001</v>
      </c>
      <c r="J264" s="3">
        <v>0.19</v>
      </c>
      <c r="K264" s="5">
        <f t="shared" si="19"/>
        <v>5.6504099999999999</v>
      </c>
      <c r="L264" s="7">
        <f t="shared" si="20"/>
        <v>35.389409999999998</v>
      </c>
      <c r="M264" s="8">
        <f t="shared" si="21"/>
        <v>35.389409999999998</v>
      </c>
      <c r="N264">
        <f t="shared" si="22"/>
        <v>47.775703499999999</v>
      </c>
      <c r="O264">
        <v>47.8</v>
      </c>
      <c r="P264" t="s">
        <v>347</v>
      </c>
    </row>
    <row r="265" spans="1:16" hidden="1" x14ac:dyDescent="0.25">
      <c r="A265" s="31">
        <v>44246</v>
      </c>
      <c r="B265" s="2" t="s">
        <v>119</v>
      </c>
      <c r="C265" s="15">
        <v>20210656</v>
      </c>
      <c r="D265" s="2">
        <v>3977</v>
      </c>
      <c r="F265" s="2" t="s">
        <v>297</v>
      </c>
      <c r="G265" s="2">
        <v>1</v>
      </c>
      <c r="H265" s="2">
        <v>17.149999999999999</v>
      </c>
      <c r="I265" s="4">
        <f t="shared" si="18"/>
        <v>17.149999999999999</v>
      </c>
      <c r="J265" s="3">
        <v>0.19</v>
      </c>
      <c r="K265" s="5">
        <f t="shared" si="19"/>
        <v>3.2584999999999997</v>
      </c>
      <c r="L265" s="7">
        <f t="shared" si="20"/>
        <v>20.408499999999997</v>
      </c>
      <c r="M265" s="8">
        <f t="shared" si="21"/>
        <v>20.408499999999997</v>
      </c>
      <c r="N265">
        <f t="shared" si="22"/>
        <v>27.551474999999996</v>
      </c>
      <c r="O265">
        <v>27.6</v>
      </c>
      <c r="P265" t="s">
        <v>347</v>
      </c>
    </row>
    <row r="266" spans="1:16" hidden="1" x14ac:dyDescent="0.25">
      <c r="A266" s="31">
        <v>44246</v>
      </c>
      <c r="B266" s="2" t="s">
        <v>119</v>
      </c>
      <c r="C266" s="15">
        <v>20210656</v>
      </c>
      <c r="D266" s="2">
        <v>3134</v>
      </c>
      <c r="F266" s="2" t="s">
        <v>298</v>
      </c>
      <c r="G266" s="2">
        <v>1</v>
      </c>
      <c r="H266" s="2">
        <v>13.285</v>
      </c>
      <c r="I266" s="4">
        <f t="shared" si="18"/>
        <v>13.285</v>
      </c>
      <c r="J266" s="3">
        <v>0.19</v>
      </c>
      <c r="K266" s="5">
        <f t="shared" si="19"/>
        <v>2.5241500000000001</v>
      </c>
      <c r="L266" s="7">
        <f t="shared" si="20"/>
        <v>15.809149999999999</v>
      </c>
      <c r="M266" s="8">
        <f t="shared" si="21"/>
        <v>15.809149999999999</v>
      </c>
      <c r="N266">
        <f t="shared" si="22"/>
        <v>21.342352500000001</v>
      </c>
      <c r="O266">
        <v>21.4</v>
      </c>
      <c r="P266" t="s">
        <v>347</v>
      </c>
    </row>
    <row r="267" spans="1:16" hidden="1" x14ac:dyDescent="0.25">
      <c r="A267" s="31">
        <v>44246</v>
      </c>
      <c r="B267" s="2" t="s">
        <v>119</v>
      </c>
      <c r="C267" s="15">
        <v>20210656</v>
      </c>
      <c r="D267" s="2">
        <v>5503</v>
      </c>
      <c r="F267" s="2" t="s">
        <v>299</v>
      </c>
      <c r="G267" s="2">
        <v>1</v>
      </c>
      <c r="H267" s="2">
        <v>29.739000000000001</v>
      </c>
      <c r="I267" s="4">
        <f t="shared" si="18"/>
        <v>29.739000000000001</v>
      </c>
      <c r="J267" s="3">
        <v>0.19</v>
      </c>
      <c r="K267" s="5">
        <f t="shared" si="19"/>
        <v>5.6504099999999999</v>
      </c>
      <c r="L267" s="7">
        <f t="shared" si="20"/>
        <v>35.389409999999998</v>
      </c>
      <c r="M267" s="8">
        <f t="shared" si="21"/>
        <v>35.389409999999998</v>
      </c>
      <c r="N267">
        <f t="shared" si="22"/>
        <v>47.775703499999999</v>
      </c>
      <c r="O267">
        <v>47.8</v>
      </c>
      <c r="P267" t="s">
        <v>347</v>
      </c>
    </row>
    <row r="268" spans="1:16" hidden="1" x14ac:dyDescent="0.25">
      <c r="A268" s="31">
        <v>44246</v>
      </c>
      <c r="B268" s="2" t="s">
        <v>119</v>
      </c>
      <c r="C268" s="15">
        <v>20210656</v>
      </c>
      <c r="D268" s="2">
        <v>6656</v>
      </c>
      <c r="F268" s="2" t="s">
        <v>300</v>
      </c>
      <c r="G268" s="2">
        <v>2</v>
      </c>
      <c r="H268" s="2">
        <v>11.099</v>
      </c>
      <c r="I268" s="4">
        <f t="shared" si="18"/>
        <v>22.198</v>
      </c>
      <c r="J268" s="3">
        <v>0.19</v>
      </c>
      <c r="K268" s="5">
        <f t="shared" si="19"/>
        <v>2.1088100000000001</v>
      </c>
      <c r="L268" s="7">
        <f t="shared" si="20"/>
        <v>26.415620000000001</v>
      </c>
      <c r="M268" s="8">
        <f t="shared" si="21"/>
        <v>13.20781</v>
      </c>
      <c r="N268">
        <f t="shared" si="22"/>
        <v>17.830543500000001</v>
      </c>
      <c r="O268">
        <v>17.8</v>
      </c>
      <c r="P268" t="s">
        <v>347</v>
      </c>
    </row>
    <row r="269" spans="1:16" hidden="1" x14ac:dyDescent="0.25">
      <c r="A269" s="31">
        <v>44246</v>
      </c>
      <c r="B269" s="2" t="s">
        <v>119</v>
      </c>
      <c r="C269" s="15">
        <v>20210656</v>
      </c>
      <c r="D269" s="2">
        <v>2447</v>
      </c>
      <c r="F269" s="2" t="s">
        <v>302</v>
      </c>
      <c r="G269" s="2">
        <v>1</v>
      </c>
      <c r="H269" s="2">
        <v>40.249000000000002</v>
      </c>
      <c r="I269" s="4">
        <f t="shared" si="18"/>
        <v>40.249000000000002</v>
      </c>
      <c r="J269" s="3">
        <v>0.19</v>
      </c>
      <c r="K269" s="5">
        <f t="shared" si="19"/>
        <v>7.6473100000000009</v>
      </c>
      <c r="L269" s="7">
        <f t="shared" si="20"/>
        <v>47.89631</v>
      </c>
      <c r="M269" s="8">
        <f t="shared" si="21"/>
        <v>47.89631</v>
      </c>
      <c r="N269">
        <f t="shared" si="22"/>
        <v>64.660018500000007</v>
      </c>
      <c r="O269">
        <v>64.7</v>
      </c>
      <c r="P269" t="s">
        <v>347</v>
      </c>
    </row>
    <row r="270" spans="1:16" hidden="1" x14ac:dyDescent="0.25">
      <c r="A270" s="31">
        <v>44246</v>
      </c>
      <c r="B270" s="2" t="s">
        <v>119</v>
      </c>
      <c r="C270" s="15">
        <v>20210656</v>
      </c>
      <c r="D270" s="2">
        <v>486</v>
      </c>
      <c r="F270" s="2" t="s">
        <v>303</v>
      </c>
      <c r="G270" s="2">
        <v>3</v>
      </c>
      <c r="H270" s="2">
        <v>8.4090000000000007</v>
      </c>
      <c r="I270" s="4">
        <f t="shared" si="18"/>
        <v>25.227000000000004</v>
      </c>
      <c r="J270" s="3">
        <v>0.19</v>
      </c>
      <c r="K270" s="5">
        <f t="shared" si="19"/>
        <v>1.5977100000000002</v>
      </c>
      <c r="L270" s="7">
        <f t="shared" si="20"/>
        <v>30.020130000000002</v>
      </c>
      <c r="M270" s="8">
        <f t="shared" si="21"/>
        <v>10.00671</v>
      </c>
      <c r="N270">
        <f t="shared" si="22"/>
        <v>13.5090585</v>
      </c>
      <c r="O270">
        <v>13.5</v>
      </c>
      <c r="P270" t="s">
        <v>347</v>
      </c>
    </row>
    <row r="271" spans="1:16" hidden="1" x14ac:dyDescent="0.25">
      <c r="A271" s="31">
        <v>44246</v>
      </c>
      <c r="B271" s="2" t="s">
        <v>119</v>
      </c>
      <c r="C271" s="15">
        <v>20210656</v>
      </c>
      <c r="D271" s="2">
        <v>6830</v>
      </c>
      <c r="F271" s="2" t="s">
        <v>169</v>
      </c>
      <c r="G271" s="2">
        <v>2</v>
      </c>
      <c r="H271" s="2">
        <v>2.57</v>
      </c>
      <c r="I271" s="4">
        <f t="shared" si="18"/>
        <v>5.14</v>
      </c>
      <c r="J271" s="3">
        <v>0.19</v>
      </c>
      <c r="K271" s="5">
        <f t="shared" si="19"/>
        <v>0.48829999999999996</v>
      </c>
      <c r="L271" s="7">
        <f t="shared" si="20"/>
        <v>6.1165999999999991</v>
      </c>
      <c r="M271" s="8">
        <f t="shared" si="21"/>
        <v>3.0582999999999996</v>
      </c>
      <c r="N271">
        <f t="shared" si="22"/>
        <v>4.1287050000000001</v>
      </c>
      <c r="O271">
        <v>3.8</v>
      </c>
      <c r="P271" t="s">
        <v>347</v>
      </c>
    </row>
    <row r="272" spans="1:16" hidden="1" x14ac:dyDescent="0.25">
      <c r="A272" s="31">
        <v>44246</v>
      </c>
      <c r="B272" s="2" t="s">
        <v>119</v>
      </c>
      <c r="C272" s="15">
        <v>20210656</v>
      </c>
      <c r="D272" s="2">
        <v>2246</v>
      </c>
      <c r="F272" s="2" t="s">
        <v>305</v>
      </c>
      <c r="G272" s="2">
        <v>1</v>
      </c>
      <c r="H272" s="2">
        <v>15.574</v>
      </c>
      <c r="I272" s="4">
        <f t="shared" si="18"/>
        <v>15.574</v>
      </c>
      <c r="J272" s="3">
        <v>0.19</v>
      </c>
      <c r="K272" s="5">
        <f t="shared" si="19"/>
        <v>2.95906</v>
      </c>
      <c r="L272" s="7">
        <f t="shared" si="20"/>
        <v>18.533059999999999</v>
      </c>
      <c r="M272" s="8">
        <f t="shared" si="21"/>
        <v>18.533059999999999</v>
      </c>
      <c r="N272">
        <f t="shared" si="22"/>
        <v>25.019631</v>
      </c>
      <c r="O272">
        <v>25.1</v>
      </c>
      <c r="P272" t="s">
        <v>347</v>
      </c>
    </row>
    <row r="273" spans="1:16" hidden="1" x14ac:dyDescent="0.25">
      <c r="A273" s="31">
        <v>44246</v>
      </c>
      <c r="B273" s="2" t="s">
        <v>119</v>
      </c>
      <c r="C273" s="15">
        <v>20210656</v>
      </c>
      <c r="D273" s="2">
        <v>2154</v>
      </c>
      <c r="F273" s="2" t="s">
        <v>306</v>
      </c>
      <c r="G273" s="2">
        <v>2</v>
      </c>
      <c r="H273" s="2">
        <v>1.1399999999999999</v>
      </c>
      <c r="I273" s="4">
        <f t="shared" si="18"/>
        <v>2.2799999999999998</v>
      </c>
      <c r="J273" s="3">
        <v>0.19</v>
      </c>
      <c r="K273" s="5">
        <f t="shared" si="19"/>
        <v>0.21659999999999999</v>
      </c>
      <c r="L273" s="7">
        <f t="shared" si="20"/>
        <v>2.7131999999999996</v>
      </c>
      <c r="M273" s="8">
        <f t="shared" si="21"/>
        <v>1.3565999999999998</v>
      </c>
      <c r="N273">
        <f t="shared" si="22"/>
        <v>1.8314099999999998</v>
      </c>
      <c r="O273">
        <v>2</v>
      </c>
      <c r="P273" t="s">
        <v>347</v>
      </c>
    </row>
    <row r="274" spans="1:16" hidden="1" x14ac:dyDescent="0.25">
      <c r="A274" s="31">
        <v>44246</v>
      </c>
      <c r="B274" s="2" t="s">
        <v>119</v>
      </c>
      <c r="C274" s="15">
        <v>20210656</v>
      </c>
      <c r="D274" s="2">
        <v>5733</v>
      </c>
      <c r="F274" s="2" t="s">
        <v>307</v>
      </c>
      <c r="G274" s="2">
        <v>1</v>
      </c>
      <c r="H274" s="2">
        <v>9.75</v>
      </c>
      <c r="I274" s="4">
        <f t="shared" si="18"/>
        <v>9.75</v>
      </c>
      <c r="J274" s="3">
        <v>0.19</v>
      </c>
      <c r="K274" s="5">
        <f t="shared" si="19"/>
        <v>1.8525</v>
      </c>
      <c r="L274" s="7">
        <f t="shared" si="20"/>
        <v>11.602499999999999</v>
      </c>
      <c r="M274" s="8">
        <f t="shared" si="21"/>
        <v>11.602499999999999</v>
      </c>
      <c r="N274">
        <f t="shared" si="22"/>
        <v>15.663375</v>
      </c>
      <c r="O274">
        <v>15.7</v>
      </c>
      <c r="P274" t="s">
        <v>347</v>
      </c>
    </row>
    <row r="275" spans="1:16" hidden="1" x14ac:dyDescent="0.25">
      <c r="A275" s="31">
        <v>44246</v>
      </c>
      <c r="B275" s="2" t="s">
        <v>119</v>
      </c>
      <c r="C275" s="15">
        <v>20210656</v>
      </c>
      <c r="D275" s="2">
        <v>2710</v>
      </c>
      <c r="F275" s="2" t="s">
        <v>308</v>
      </c>
      <c r="G275" s="2">
        <v>1</v>
      </c>
      <c r="H275" s="2">
        <v>29.739000000000001</v>
      </c>
      <c r="I275" s="4">
        <f t="shared" si="18"/>
        <v>29.739000000000001</v>
      </c>
      <c r="J275" s="3">
        <v>0.19</v>
      </c>
      <c r="K275" s="5">
        <f t="shared" si="19"/>
        <v>5.6504099999999999</v>
      </c>
      <c r="L275" s="7">
        <f t="shared" si="20"/>
        <v>35.389409999999998</v>
      </c>
      <c r="M275" s="8">
        <f t="shared" si="21"/>
        <v>35.389409999999998</v>
      </c>
      <c r="N275">
        <f t="shared" si="22"/>
        <v>47.775703499999999</v>
      </c>
      <c r="O275">
        <v>47.8</v>
      </c>
      <c r="P275" t="s">
        <v>347</v>
      </c>
    </row>
    <row r="276" spans="1:16" hidden="1" x14ac:dyDescent="0.25">
      <c r="A276" s="31">
        <v>44246</v>
      </c>
      <c r="B276" s="2" t="s">
        <v>119</v>
      </c>
      <c r="C276" s="15">
        <v>20210656</v>
      </c>
      <c r="D276" s="2">
        <v>696</v>
      </c>
      <c r="F276" s="2" t="s">
        <v>309</v>
      </c>
      <c r="G276" s="2">
        <v>1</v>
      </c>
      <c r="H276" s="2">
        <v>16.134</v>
      </c>
      <c r="I276" s="4">
        <f t="shared" si="18"/>
        <v>16.134</v>
      </c>
      <c r="J276" s="3">
        <v>0.19</v>
      </c>
      <c r="K276" s="5">
        <f t="shared" si="19"/>
        <v>3.0654600000000003</v>
      </c>
      <c r="L276" s="7">
        <f t="shared" si="20"/>
        <v>19.199459999999998</v>
      </c>
      <c r="M276" s="8">
        <f t="shared" si="21"/>
        <v>19.199459999999998</v>
      </c>
      <c r="N276">
        <f t="shared" si="22"/>
        <v>25.919270999999998</v>
      </c>
      <c r="O276">
        <v>25.9</v>
      </c>
      <c r="P276" t="s">
        <v>347</v>
      </c>
    </row>
    <row r="277" spans="1:16" hidden="1" x14ac:dyDescent="0.25">
      <c r="A277" s="31">
        <v>44246</v>
      </c>
      <c r="B277" s="2" t="s">
        <v>119</v>
      </c>
      <c r="C277" s="15">
        <v>20210656</v>
      </c>
      <c r="D277" s="2">
        <v>1503</v>
      </c>
      <c r="F277" s="2" t="s">
        <v>310</v>
      </c>
      <c r="G277" s="2">
        <v>1</v>
      </c>
      <c r="H277" s="2">
        <v>19</v>
      </c>
      <c r="I277" s="4">
        <f t="shared" si="18"/>
        <v>19</v>
      </c>
      <c r="J277" s="3">
        <v>0.19</v>
      </c>
      <c r="K277" s="5">
        <f t="shared" si="19"/>
        <v>3.61</v>
      </c>
      <c r="L277" s="7">
        <f t="shared" si="20"/>
        <v>22.61</v>
      </c>
      <c r="M277" s="8">
        <f t="shared" si="21"/>
        <v>22.61</v>
      </c>
      <c r="N277">
        <f t="shared" si="22"/>
        <v>30.523500000000002</v>
      </c>
      <c r="O277">
        <v>30.6</v>
      </c>
      <c r="P277" t="s">
        <v>347</v>
      </c>
    </row>
    <row r="278" spans="1:16" hidden="1" x14ac:dyDescent="0.25">
      <c r="A278" s="31">
        <v>44246</v>
      </c>
      <c r="B278" s="2" t="s">
        <v>119</v>
      </c>
      <c r="C278" s="15">
        <v>20210656</v>
      </c>
      <c r="D278" s="2">
        <v>2433</v>
      </c>
      <c r="F278" s="2" t="s">
        <v>311</v>
      </c>
      <c r="G278" s="2">
        <v>2</v>
      </c>
      <c r="H278" s="2">
        <v>4</v>
      </c>
      <c r="I278" s="4">
        <f t="shared" si="18"/>
        <v>8</v>
      </c>
      <c r="J278" s="3">
        <v>0.19</v>
      </c>
      <c r="K278" s="5">
        <f t="shared" si="19"/>
        <v>0.76</v>
      </c>
      <c r="L278" s="7">
        <f t="shared" si="20"/>
        <v>9.52</v>
      </c>
      <c r="M278" s="8">
        <f t="shared" si="21"/>
        <v>4.76</v>
      </c>
      <c r="N278">
        <f t="shared" si="22"/>
        <v>6.4260000000000002</v>
      </c>
      <c r="O278">
        <v>6.8</v>
      </c>
      <c r="P278" t="s">
        <v>347</v>
      </c>
    </row>
    <row r="279" spans="1:16" hidden="1" x14ac:dyDescent="0.25">
      <c r="A279" s="31">
        <v>44246</v>
      </c>
      <c r="B279" s="2" t="s">
        <v>119</v>
      </c>
      <c r="C279" s="15">
        <v>20210656</v>
      </c>
      <c r="D279" s="2">
        <v>4973</v>
      </c>
      <c r="F279" s="2" t="s">
        <v>312</v>
      </c>
      <c r="G279" s="2">
        <v>1</v>
      </c>
      <c r="H279" s="2">
        <v>24</v>
      </c>
      <c r="I279" s="4">
        <f t="shared" si="18"/>
        <v>24</v>
      </c>
      <c r="J279" s="3">
        <v>0.19</v>
      </c>
      <c r="K279" s="5">
        <f t="shared" si="19"/>
        <v>4.5600000000000005</v>
      </c>
      <c r="L279" s="7">
        <f t="shared" si="20"/>
        <v>28.56</v>
      </c>
      <c r="M279" s="8">
        <f t="shared" si="21"/>
        <v>28.56</v>
      </c>
      <c r="N279">
        <f t="shared" si="22"/>
        <v>38.555999999999997</v>
      </c>
      <c r="O279">
        <v>38.5</v>
      </c>
      <c r="P279" t="s">
        <v>347</v>
      </c>
    </row>
    <row r="280" spans="1:16" hidden="1" x14ac:dyDescent="0.25">
      <c r="A280" s="31">
        <v>44246</v>
      </c>
      <c r="B280" s="2" t="s">
        <v>119</v>
      </c>
      <c r="C280" s="15">
        <v>20210656</v>
      </c>
      <c r="D280" s="2">
        <v>3890</v>
      </c>
      <c r="F280" s="2" t="s">
        <v>313</v>
      </c>
      <c r="G280" s="2">
        <v>1</v>
      </c>
      <c r="H280" s="2">
        <v>3.63</v>
      </c>
      <c r="I280" s="4">
        <f t="shared" si="18"/>
        <v>3.63</v>
      </c>
      <c r="J280" s="3">
        <v>0.19</v>
      </c>
      <c r="K280" s="5">
        <f t="shared" si="19"/>
        <v>0.68969999999999998</v>
      </c>
      <c r="L280" s="7">
        <f t="shared" si="20"/>
        <v>4.3197000000000001</v>
      </c>
      <c r="M280" s="8">
        <f t="shared" si="21"/>
        <v>4.3197000000000001</v>
      </c>
      <c r="N280">
        <f t="shared" si="22"/>
        <v>5.8315950000000001</v>
      </c>
      <c r="O280">
        <v>5.9</v>
      </c>
      <c r="P280" t="s">
        <v>347</v>
      </c>
    </row>
    <row r="281" spans="1:16" hidden="1" x14ac:dyDescent="0.25">
      <c r="A281" s="31">
        <v>44246</v>
      </c>
      <c r="B281" s="2" t="s">
        <v>119</v>
      </c>
      <c r="C281" s="15">
        <v>20210656</v>
      </c>
      <c r="D281" s="2">
        <v>5291</v>
      </c>
      <c r="F281" s="2" t="s">
        <v>314</v>
      </c>
      <c r="G281" s="2">
        <v>1</v>
      </c>
      <c r="H281" s="2">
        <v>36.414999999999999</v>
      </c>
      <c r="I281" s="4">
        <f t="shared" si="18"/>
        <v>36.414999999999999</v>
      </c>
      <c r="J281" s="3">
        <v>0.19</v>
      </c>
      <c r="K281" s="5">
        <f t="shared" si="19"/>
        <v>6.9188499999999999</v>
      </c>
      <c r="L281" s="7">
        <f t="shared" si="20"/>
        <v>43.333849999999998</v>
      </c>
      <c r="M281" s="8">
        <f t="shared" si="21"/>
        <v>43.333849999999998</v>
      </c>
      <c r="N281">
        <f t="shared" si="22"/>
        <v>58.500697500000001</v>
      </c>
      <c r="O281">
        <v>58.5</v>
      </c>
      <c r="P281" t="s">
        <v>347</v>
      </c>
    </row>
    <row r="282" spans="1:16" hidden="1" x14ac:dyDescent="0.25">
      <c r="A282" s="31">
        <v>44246</v>
      </c>
      <c r="B282" s="2" t="s">
        <v>119</v>
      </c>
      <c r="C282" s="15">
        <v>20210656</v>
      </c>
      <c r="D282" s="2">
        <v>6455</v>
      </c>
      <c r="F282" s="2" t="s">
        <v>315</v>
      </c>
      <c r="G282" s="2">
        <v>1</v>
      </c>
      <c r="H282" s="2">
        <v>38.5</v>
      </c>
      <c r="I282" s="4">
        <f t="shared" si="18"/>
        <v>38.5</v>
      </c>
      <c r="J282" s="3">
        <v>0.19</v>
      </c>
      <c r="K282" s="5">
        <f t="shared" si="19"/>
        <v>7.3150000000000004</v>
      </c>
      <c r="L282" s="7">
        <f t="shared" si="20"/>
        <v>45.814999999999998</v>
      </c>
      <c r="M282" s="8">
        <f t="shared" si="21"/>
        <v>45.814999999999998</v>
      </c>
      <c r="N282">
        <f t="shared" si="22"/>
        <v>61.850250000000003</v>
      </c>
      <c r="O282">
        <v>61.9</v>
      </c>
      <c r="P282" t="s">
        <v>347</v>
      </c>
    </row>
    <row r="283" spans="1:16" hidden="1" x14ac:dyDescent="0.25">
      <c r="A283" s="31">
        <v>44246</v>
      </c>
      <c r="B283" s="2" t="s">
        <v>119</v>
      </c>
      <c r="C283" s="15">
        <v>20210656</v>
      </c>
      <c r="D283" s="2">
        <v>5295</v>
      </c>
      <c r="F283" s="2" t="s">
        <v>316</v>
      </c>
      <c r="G283" s="2">
        <v>2</v>
      </c>
      <c r="H283" s="2">
        <v>9.827</v>
      </c>
      <c r="I283" s="4">
        <f t="shared" si="18"/>
        <v>19.654</v>
      </c>
      <c r="J283" s="3">
        <v>0.19</v>
      </c>
      <c r="K283" s="5">
        <f t="shared" si="19"/>
        <v>1.86713</v>
      </c>
      <c r="L283" s="7">
        <f t="shared" si="20"/>
        <v>23.388259999999999</v>
      </c>
      <c r="M283" s="8">
        <f t="shared" si="21"/>
        <v>11.694129999999999</v>
      </c>
      <c r="N283">
        <f t="shared" si="22"/>
        <v>15.7870755</v>
      </c>
      <c r="O283">
        <v>15.8</v>
      </c>
      <c r="P283" t="s">
        <v>347</v>
      </c>
    </row>
    <row r="284" spans="1:16" hidden="1" x14ac:dyDescent="0.25">
      <c r="A284" s="31">
        <v>44246</v>
      </c>
      <c r="B284" s="2" t="s">
        <v>119</v>
      </c>
      <c r="C284" s="15">
        <v>20210656</v>
      </c>
      <c r="D284" s="2">
        <v>508</v>
      </c>
      <c r="F284" s="2" t="s">
        <v>317</v>
      </c>
      <c r="G284" s="2">
        <v>1</v>
      </c>
      <c r="H284" s="2">
        <v>19.625</v>
      </c>
      <c r="I284" s="4">
        <f t="shared" si="18"/>
        <v>19.625</v>
      </c>
      <c r="J284" s="3">
        <v>0.19</v>
      </c>
      <c r="K284" s="5">
        <f t="shared" si="19"/>
        <v>3.7287500000000002</v>
      </c>
      <c r="L284" s="7">
        <f t="shared" si="20"/>
        <v>23.353749999999998</v>
      </c>
      <c r="M284" s="8">
        <f t="shared" si="21"/>
        <v>23.353749999999998</v>
      </c>
      <c r="N284">
        <f t="shared" si="22"/>
        <v>31.527562499999998</v>
      </c>
      <c r="O284">
        <v>31.5</v>
      </c>
      <c r="P284" t="s">
        <v>347</v>
      </c>
    </row>
    <row r="285" spans="1:16" hidden="1" x14ac:dyDescent="0.25">
      <c r="A285" s="31">
        <v>44246</v>
      </c>
      <c r="B285" s="2" t="s">
        <v>119</v>
      </c>
      <c r="C285" s="15">
        <v>20210656</v>
      </c>
      <c r="D285" s="2">
        <v>2949</v>
      </c>
      <c r="F285" s="2" t="s">
        <v>318</v>
      </c>
      <c r="G285" s="2">
        <v>1</v>
      </c>
      <c r="H285" s="2">
        <v>19.625</v>
      </c>
      <c r="I285" s="4">
        <f t="shared" si="18"/>
        <v>19.625</v>
      </c>
      <c r="J285" s="3">
        <v>0.19</v>
      </c>
      <c r="K285" s="5">
        <f t="shared" si="19"/>
        <v>3.7287500000000002</v>
      </c>
      <c r="L285" s="7">
        <f t="shared" si="20"/>
        <v>23.353749999999998</v>
      </c>
      <c r="M285" s="8">
        <f t="shared" si="21"/>
        <v>23.353749999999998</v>
      </c>
      <c r="N285">
        <f t="shared" si="22"/>
        <v>31.527562499999998</v>
      </c>
      <c r="O285">
        <v>31.5</v>
      </c>
      <c r="P285" t="s">
        <v>347</v>
      </c>
    </row>
    <row r="286" spans="1:16" hidden="1" x14ac:dyDescent="0.25">
      <c r="A286" s="31">
        <v>44246</v>
      </c>
      <c r="B286" s="2" t="s">
        <v>119</v>
      </c>
      <c r="C286" s="15">
        <v>20210656</v>
      </c>
      <c r="D286" s="2">
        <v>1544</v>
      </c>
      <c r="F286" s="2" t="s">
        <v>319</v>
      </c>
      <c r="G286" s="2">
        <v>1</v>
      </c>
      <c r="H286" s="2">
        <v>19.625</v>
      </c>
      <c r="I286" s="4">
        <f t="shared" ref="I286:I310" si="23">H286*G286</f>
        <v>19.625</v>
      </c>
      <c r="J286" s="3">
        <v>0.19</v>
      </c>
      <c r="K286" s="5">
        <f t="shared" si="19"/>
        <v>3.7287500000000002</v>
      </c>
      <c r="L286" s="7">
        <f t="shared" si="20"/>
        <v>23.353749999999998</v>
      </c>
      <c r="M286" s="8">
        <f t="shared" si="21"/>
        <v>23.353749999999998</v>
      </c>
      <c r="N286">
        <f t="shared" si="22"/>
        <v>31.527562499999998</v>
      </c>
      <c r="O286">
        <v>31.5</v>
      </c>
      <c r="P286" t="s">
        <v>347</v>
      </c>
    </row>
    <row r="287" spans="1:16" hidden="1" x14ac:dyDescent="0.25">
      <c r="A287" s="31">
        <v>44246</v>
      </c>
      <c r="B287" s="2" t="s">
        <v>119</v>
      </c>
      <c r="C287" s="15">
        <v>20210656</v>
      </c>
      <c r="D287" s="2">
        <v>6718</v>
      </c>
      <c r="F287" s="2" t="s">
        <v>320</v>
      </c>
      <c r="G287" s="2">
        <v>1</v>
      </c>
      <c r="H287" s="2">
        <v>7</v>
      </c>
      <c r="I287" s="4">
        <f t="shared" si="23"/>
        <v>7</v>
      </c>
      <c r="J287" s="3">
        <v>0.19</v>
      </c>
      <c r="K287" s="5">
        <f t="shared" si="19"/>
        <v>1.33</v>
      </c>
      <c r="L287" s="7">
        <f t="shared" si="20"/>
        <v>8.33</v>
      </c>
      <c r="M287" s="8">
        <f t="shared" si="21"/>
        <v>8.33</v>
      </c>
      <c r="N287">
        <f t="shared" si="22"/>
        <v>11.245500000000002</v>
      </c>
      <c r="O287">
        <v>11.2</v>
      </c>
      <c r="P287" t="s">
        <v>347</v>
      </c>
    </row>
    <row r="288" spans="1:16" hidden="1" x14ac:dyDescent="0.25">
      <c r="A288" s="31">
        <v>44246</v>
      </c>
      <c r="B288" s="2" t="s">
        <v>119</v>
      </c>
      <c r="C288" s="15">
        <v>20210656</v>
      </c>
      <c r="D288" s="2">
        <v>2221</v>
      </c>
      <c r="F288" s="2" t="s">
        <v>321</v>
      </c>
      <c r="G288" s="2">
        <v>2</v>
      </c>
      <c r="H288" s="2">
        <v>2.8</v>
      </c>
      <c r="I288" s="4">
        <f t="shared" si="23"/>
        <v>5.6</v>
      </c>
      <c r="J288" s="3">
        <v>0.19</v>
      </c>
      <c r="K288" s="5">
        <f t="shared" si="19"/>
        <v>0.53199999999999992</v>
      </c>
      <c r="L288" s="7">
        <f t="shared" si="20"/>
        <v>6.6639999999999997</v>
      </c>
      <c r="M288" s="8">
        <f t="shared" si="21"/>
        <v>3.3319999999999999</v>
      </c>
      <c r="N288">
        <f t="shared" si="22"/>
        <v>4.4981999999999998</v>
      </c>
      <c r="O288">
        <v>4.9000000000000004</v>
      </c>
      <c r="P288" t="s">
        <v>347</v>
      </c>
    </row>
    <row r="289" spans="1:16" hidden="1" x14ac:dyDescent="0.25">
      <c r="A289" s="31">
        <v>44246</v>
      </c>
      <c r="B289" s="2" t="s">
        <v>119</v>
      </c>
      <c r="C289" s="15">
        <v>20210656</v>
      </c>
      <c r="D289" s="2">
        <v>2153</v>
      </c>
      <c r="F289" s="2" t="s">
        <v>322</v>
      </c>
      <c r="G289" s="2">
        <v>1</v>
      </c>
      <c r="H289" s="2">
        <v>1.681</v>
      </c>
      <c r="I289" s="4">
        <f t="shared" si="23"/>
        <v>1.681</v>
      </c>
      <c r="J289" s="3">
        <v>0.19</v>
      </c>
      <c r="K289" s="5">
        <f t="shared" si="19"/>
        <v>0.31939000000000001</v>
      </c>
      <c r="L289" s="7">
        <f t="shared" si="20"/>
        <v>2.0003899999999999</v>
      </c>
      <c r="M289" s="8">
        <f t="shared" si="21"/>
        <v>2.0003899999999999</v>
      </c>
      <c r="N289">
        <f t="shared" si="22"/>
        <v>2.7005265000000001</v>
      </c>
      <c r="O289">
        <v>3.2</v>
      </c>
      <c r="P289" t="s">
        <v>347</v>
      </c>
    </row>
    <row r="290" spans="1:16" hidden="1" x14ac:dyDescent="0.25">
      <c r="B290" s="2" t="s">
        <v>119</v>
      </c>
      <c r="C290" s="15">
        <v>20210656</v>
      </c>
      <c r="D290" s="2">
        <v>3964</v>
      </c>
      <c r="F290" s="2" t="s">
        <v>323</v>
      </c>
      <c r="G290" s="2">
        <v>1</v>
      </c>
      <c r="H290" s="2">
        <v>6.92</v>
      </c>
      <c r="I290" s="4">
        <f t="shared" si="23"/>
        <v>6.92</v>
      </c>
      <c r="J290" s="3">
        <v>0.19</v>
      </c>
      <c r="K290" s="5">
        <f t="shared" si="19"/>
        <v>1.3148</v>
      </c>
      <c r="L290" s="7">
        <f t="shared" si="20"/>
        <v>8.2347999999999999</v>
      </c>
      <c r="M290" s="8">
        <f t="shared" si="21"/>
        <v>8.2347999999999999</v>
      </c>
      <c r="N290">
        <f t="shared" si="22"/>
        <v>11.11698</v>
      </c>
      <c r="O290">
        <v>11.2</v>
      </c>
      <c r="P290" t="s">
        <v>347</v>
      </c>
    </row>
    <row r="291" spans="1:16" hidden="1" x14ac:dyDescent="0.25">
      <c r="B291" s="2" t="s">
        <v>119</v>
      </c>
      <c r="C291" s="15">
        <v>20210656</v>
      </c>
      <c r="D291" s="2">
        <v>4041</v>
      </c>
      <c r="F291" s="2" t="s">
        <v>324</v>
      </c>
      <c r="G291" s="2">
        <v>1</v>
      </c>
      <c r="H291" s="2">
        <v>7.92</v>
      </c>
      <c r="I291" s="4">
        <f t="shared" si="23"/>
        <v>7.92</v>
      </c>
      <c r="J291" s="3">
        <v>0.19</v>
      </c>
      <c r="K291" s="5">
        <f t="shared" si="19"/>
        <v>1.5047999999999999</v>
      </c>
      <c r="L291" s="7">
        <f t="shared" si="20"/>
        <v>9.4247999999999994</v>
      </c>
      <c r="M291" s="8">
        <f t="shared" si="21"/>
        <v>9.4247999999999994</v>
      </c>
      <c r="N291">
        <f t="shared" si="22"/>
        <v>12.72348</v>
      </c>
      <c r="O291">
        <v>12.9</v>
      </c>
      <c r="P291" t="s">
        <v>347</v>
      </c>
    </row>
    <row r="292" spans="1:16" hidden="1" x14ac:dyDescent="0.25">
      <c r="B292" s="2" t="s">
        <v>119</v>
      </c>
      <c r="C292" s="15">
        <v>20210656</v>
      </c>
      <c r="D292" s="2">
        <v>899</v>
      </c>
      <c r="F292" s="2" t="s">
        <v>325</v>
      </c>
      <c r="G292" s="2">
        <v>1</v>
      </c>
      <c r="H292" s="2">
        <v>35.667000000000002</v>
      </c>
      <c r="I292" s="4">
        <f t="shared" si="23"/>
        <v>35.667000000000002</v>
      </c>
      <c r="J292" s="3">
        <v>0.19</v>
      </c>
      <c r="K292" s="5">
        <f t="shared" si="19"/>
        <v>6.7767300000000006</v>
      </c>
      <c r="L292" s="7">
        <f t="shared" si="20"/>
        <v>42.443730000000002</v>
      </c>
      <c r="M292" s="8">
        <f t="shared" si="21"/>
        <v>42.443730000000002</v>
      </c>
      <c r="N292">
        <f t="shared" si="22"/>
        <v>57.299035500000009</v>
      </c>
      <c r="O292">
        <v>57.3</v>
      </c>
      <c r="P292" t="s">
        <v>347</v>
      </c>
    </row>
    <row r="293" spans="1:16" hidden="1" x14ac:dyDescent="0.25">
      <c r="B293" s="2" t="s">
        <v>119</v>
      </c>
      <c r="C293" s="15">
        <v>20210656</v>
      </c>
      <c r="D293" s="2">
        <v>6529</v>
      </c>
      <c r="F293" s="2" t="s">
        <v>326</v>
      </c>
      <c r="G293" s="2">
        <v>1</v>
      </c>
      <c r="H293" s="2">
        <v>22.8</v>
      </c>
      <c r="I293" s="4">
        <f t="shared" si="23"/>
        <v>22.8</v>
      </c>
      <c r="J293" s="3">
        <v>0.19</v>
      </c>
      <c r="K293" s="5">
        <f t="shared" si="19"/>
        <v>4.3319999999999999</v>
      </c>
      <c r="L293" s="7">
        <f t="shared" si="20"/>
        <v>27.131999999999998</v>
      </c>
      <c r="M293" s="8">
        <f t="shared" si="21"/>
        <v>27.131999999999998</v>
      </c>
      <c r="N293">
        <f t="shared" si="22"/>
        <v>36.6282</v>
      </c>
      <c r="O293">
        <v>36.6</v>
      </c>
      <c r="P293" t="s">
        <v>347</v>
      </c>
    </row>
    <row r="294" spans="1:16" hidden="1" x14ac:dyDescent="0.25">
      <c r="B294" s="2" t="s">
        <v>119</v>
      </c>
      <c r="C294" s="15">
        <v>20210656</v>
      </c>
      <c r="D294" s="2">
        <v>6754</v>
      </c>
      <c r="F294" s="2" t="s">
        <v>327</v>
      </c>
      <c r="G294" s="2">
        <v>1</v>
      </c>
      <c r="H294" s="2">
        <v>5.1260000000000003</v>
      </c>
      <c r="I294" s="4">
        <f t="shared" si="23"/>
        <v>5.1260000000000003</v>
      </c>
      <c r="J294" s="3">
        <v>0.19</v>
      </c>
      <c r="K294" s="5">
        <f t="shared" si="19"/>
        <v>0.97394000000000003</v>
      </c>
      <c r="L294" s="7">
        <f t="shared" si="20"/>
        <v>6.0999400000000001</v>
      </c>
      <c r="M294" s="8">
        <f t="shared" si="21"/>
        <v>6.0999400000000001</v>
      </c>
      <c r="N294">
        <f t="shared" si="22"/>
        <v>8.2349190000000014</v>
      </c>
      <c r="O294">
        <v>8.3000000000000007</v>
      </c>
      <c r="P294" t="s">
        <v>347</v>
      </c>
    </row>
    <row r="295" spans="1:16" hidden="1" x14ac:dyDescent="0.25">
      <c r="B295" s="2" t="s">
        <v>119</v>
      </c>
      <c r="C295" s="15">
        <v>20210656</v>
      </c>
      <c r="D295" s="2" t="s">
        <v>304</v>
      </c>
      <c r="F295" s="2" t="s">
        <v>328</v>
      </c>
      <c r="G295" s="2">
        <v>2</v>
      </c>
      <c r="H295" s="2">
        <v>2.5</v>
      </c>
      <c r="I295" s="4">
        <f t="shared" si="23"/>
        <v>5</v>
      </c>
      <c r="J295" s="3">
        <v>0.19</v>
      </c>
      <c r="K295" s="5">
        <f t="shared" si="19"/>
        <v>0.47499999999999998</v>
      </c>
      <c r="L295" s="7">
        <f t="shared" si="20"/>
        <v>5.9499999999999993</v>
      </c>
      <c r="M295" s="8">
        <f t="shared" si="21"/>
        <v>2.9749999999999996</v>
      </c>
      <c r="N295">
        <f t="shared" si="22"/>
        <v>4.0162499999999994</v>
      </c>
      <c r="O295">
        <v>4.5</v>
      </c>
      <c r="P295" t="s">
        <v>347</v>
      </c>
    </row>
    <row r="296" spans="1:16" hidden="1" x14ac:dyDescent="0.25">
      <c r="B296" s="2" t="s">
        <v>119</v>
      </c>
      <c r="C296" s="15">
        <v>20210656</v>
      </c>
      <c r="D296" s="2">
        <v>119</v>
      </c>
      <c r="F296" s="2" t="s">
        <v>329</v>
      </c>
      <c r="G296" s="2">
        <v>2</v>
      </c>
      <c r="H296" s="2">
        <v>8.3949999999999996</v>
      </c>
      <c r="I296" s="4">
        <f t="shared" si="23"/>
        <v>16.79</v>
      </c>
      <c r="J296" s="3">
        <v>0.19</v>
      </c>
      <c r="K296" s="5">
        <f t="shared" si="19"/>
        <v>1.5950499999999999</v>
      </c>
      <c r="L296" s="7">
        <f t="shared" si="20"/>
        <v>19.980099999999997</v>
      </c>
      <c r="M296" s="8">
        <f t="shared" si="21"/>
        <v>9.9900499999999983</v>
      </c>
      <c r="N296">
        <f t="shared" si="22"/>
        <v>13.486567499999998</v>
      </c>
      <c r="O296">
        <v>13.5</v>
      </c>
      <c r="P296" t="s">
        <v>347</v>
      </c>
    </row>
    <row r="297" spans="1:16" hidden="1" x14ac:dyDescent="0.25">
      <c r="B297" s="2" t="s">
        <v>119</v>
      </c>
      <c r="C297" s="15">
        <v>20210656</v>
      </c>
      <c r="D297" s="2">
        <v>5410</v>
      </c>
      <c r="F297" s="2" t="s">
        <v>330</v>
      </c>
      <c r="G297" s="2">
        <v>2</v>
      </c>
      <c r="H297" s="2">
        <v>8.3949999999999996</v>
      </c>
      <c r="I297" s="4">
        <f t="shared" si="23"/>
        <v>16.79</v>
      </c>
      <c r="J297" s="3">
        <v>0.19</v>
      </c>
      <c r="K297" s="5">
        <f t="shared" si="19"/>
        <v>1.5950499999999999</v>
      </c>
      <c r="L297" s="7">
        <f t="shared" si="20"/>
        <v>19.980099999999997</v>
      </c>
      <c r="M297" s="8">
        <f t="shared" si="21"/>
        <v>9.9900499999999983</v>
      </c>
      <c r="N297">
        <f t="shared" si="22"/>
        <v>13.486567499999998</v>
      </c>
      <c r="O297">
        <v>13.5</v>
      </c>
      <c r="P297" t="s">
        <v>347</v>
      </c>
    </row>
    <row r="298" spans="1:16" hidden="1" x14ac:dyDescent="0.25">
      <c r="B298" s="2" t="s">
        <v>119</v>
      </c>
      <c r="C298" s="15">
        <v>20210656</v>
      </c>
      <c r="D298" s="2">
        <v>2788</v>
      </c>
      <c r="F298" s="2" t="s">
        <v>331</v>
      </c>
      <c r="G298" s="2">
        <v>1</v>
      </c>
      <c r="H298" s="2">
        <v>8.3949999999999996</v>
      </c>
      <c r="I298" s="4">
        <f t="shared" si="23"/>
        <v>8.3949999999999996</v>
      </c>
      <c r="J298" s="3">
        <v>0.19</v>
      </c>
      <c r="K298" s="5">
        <f t="shared" si="19"/>
        <v>1.5950499999999999</v>
      </c>
      <c r="L298" s="7">
        <f t="shared" si="20"/>
        <v>9.9900499999999983</v>
      </c>
      <c r="M298" s="8">
        <f t="shared" si="21"/>
        <v>9.9900499999999983</v>
      </c>
      <c r="N298">
        <f t="shared" si="22"/>
        <v>13.486567499999998</v>
      </c>
      <c r="O298">
        <v>13.5</v>
      </c>
      <c r="P298" t="s">
        <v>347</v>
      </c>
    </row>
    <row r="299" spans="1:16" hidden="1" x14ac:dyDescent="0.25">
      <c r="B299" s="2" t="s">
        <v>119</v>
      </c>
      <c r="C299" s="15">
        <v>20210656</v>
      </c>
      <c r="D299" s="2">
        <v>3318</v>
      </c>
      <c r="F299" s="2" t="s">
        <v>332</v>
      </c>
      <c r="G299" s="2">
        <v>1</v>
      </c>
      <c r="H299" s="2">
        <v>7.9610000000000003</v>
      </c>
      <c r="I299" s="4">
        <f t="shared" si="23"/>
        <v>7.9610000000000003</v>
      </c>
      <c r="J299" s="3">
        <v>0.19</v>
      </c>
      <c r="K299" s="5">
        <f t="shared" si="19"/>
        <v>1.5125900000000001</v>
      </c>
      <c r="L299" s="7">
        <f t="shared" si="20"/>
        <v>9.4735899999999997</v>
      </c>
      <c r="M299" s="8">
        <f t="shared" si="21"/>
        <v>9.4735899999999997</v>
      </c>
      <c r="N299">
        <f t="shared" si="22"/>
        <v>12.789346500000001</v>
      </c>
      <c r="O299">
        <v>12.8</v>
      </c>
      <c r="P299" t="s">
        <v>347</v>
      </c>
    </row>
    <row r="300" spans="1:16" hidden="1" x14ac:dyDescent="0.25">
      <c r="B300" s="2" t="s">
        <v>119</v>
      </c>
      <c r="C300" s="15">
        <v>20210656</v>
      </c>
      <c r="D300" s="2">
        <v>577</v>
      </c>
      <c r="F300" s="2" t="s">
        <v>333</v>
      </c>
      <c r="G300" s="2">
        <v>1</v>
      </c>
      <c r="H300" s="2">
        <v>38.319000000000003</v>
      </c>
      <c r="I300" s="4">
        <f t="shared" si="23"/>
        <v>38.319000000000003</v>
      </c>
      <c r="J300" s="3">
        <v>0.19</v>
      </c>
      <c r="K300" s="5">
        <f t="shared" si="19"/>
        <v>7.2806100000000002</v>
      </c>
      <c r="L300" s="7">
        <f t="shared" si="20"/>
        <v>45.599609999999998</v>
      </c>
      <c r="M300" s="8">
        <f t="shared" si="21"/>
        <v>45.599609999999998</v>
      </c>
      <c r="N300">
        <f t="shared" si="22"/>
        <v>61.559473500000003</v>
      </c>
      <c r="O300">
        <v>61.6</v>
      </c>
      <c r="P300" t="s">
        <v>347</v>
      </c>
    </row>
    <row r="301" spans="1:16" hidden="1" x14ac:dyDescent="0.25">
      <c r="B301" s="2" t="s">
        <v>119</v>
      </c>
      <c r="C301" s="15">
        <v>20210656</v>
      </c>
      <c r="D301" s="2">
        <v>5290</v>
      </c>
      <c r="F301" s="2" t="s">
        <v>334</v>
      </c>
      <c r="G301" s="2">
        <v>1</v>
      </c>
      <c r="H301" s="2">
        <v>55.3</v>
      </c>
      <c r="I301" s="4">
        <f t="shared" si="23"/>
        <v>55.3</v>
      </c>
      <c r="J301" s="3">
        <v>0.19</v>
      </c>
      <c r="K301" s="5">
        <f t="shared" si="19"/>
        <v>10.507</v>
      </c>
      <c r="L301" s="7">
        <f t="shared" si="20"/>
        <v>65.806999999999988</v>
      </c>
      <c r="M301" s="8">
        <f t="shared" si="21"/>
        <v>65.806999999999988</v>
      </c>
      <c r="N301">
        <f t="shared" si="22"/>
        <v>88.839449999999985</v>
      </c>
      <c r="O301">
        <v>88.9</v>
      </c>
      <c r="P301" t="s">
        <v>347</v>
      </c>
    </row>
    <row r="302" spans="1:16" hidden="1" x14ac:dyDescent="0.25">
      <c r="B302" s="2" t="s">
        <v>119</v>
      </c>
      <c r="C302" s="15">
        <v>20210656</v>
      </c>
      <c r="D302" s="2">
        <v>602</v>
      </c>
      <c r="F302" s="2" t="s">
        <v>335</v>
      </c>
      <c r="G302" s="2">
        <v>3</v>
      </c>
      <c r="H302" s="2">
        <v>2.0350000000000001</v>
      </c>
      <c r="I302" s="4">
        <f t="shared" si="23"/>
        <v>6.1050000000000004</v>
      </c>
      <c r="J302" s="3">
        <v>0.19</v>
      </c>
      <c r="K302" s="5">
        <f t="shared" si="19"/>
        <v>0.38665000000000005</v>
      </c>
      <c r="L302" s="7">
        <f t="shared" si="20"/>
        <v>7.2649499999999998</v>
      </c>
      <c r="M302" s="8">
        <f t="shared" si="21"/>
        <v>2.4216500000000001</v>
      </c>
      <c r="N302">
        <f t="shared" si="22"/>
        <v>3.2692275000000004</v>
      </c>
      <c r="O302">
        <v>3.6</v>
      </c>
      <c r="P302" t="s">
        <v>347</v>
      </c>
    </row>
    <row r="303" spans="1:16" hidden="1" x14ac:dyDescent="0.25">
      <c r="B303" s="2" t="s">
        <v>119</v>
      </c>
      <c r="C303" s="15">
        <v>20210656</v>
      </c>
      <c r="D303" s="2">
        <v>575</v>
      </c>
      <c r="E303" s="2" t="s">
        <v>356</v>
      </c>
      <c r="F303" s="2" t="s">
        <v>336</v>
      </c>
      <c r="G303" s="2">
        <v>1</v>
      </c>
      <c r="H303" s="2">
        <v>9.3559999999999999</v>
      </c>
      <c r="I303" s="4">
        <f t="shared" si="23"/>
        <v>9.3559999999999999</v>
      </c>
      <c r="J303" s="3">
        <v>0.19</v>
      </c>
      <c r="K303" s="5">
        <f t="shared" si="19"/>
        <v>1.7776399999999999</v>
      </c>
      <c r="L303" s="7">
        <f t="shared" si="20"/>
        <v>11.13364</v>
      </c>
      <c r="M303" s="8">
        <f t="shared" si="21"/>
        <v>11.13364</v>
      </c>
      <c r="N303">
        <f t="shared" si="22"/>
        <v>15.030414</v>
      </c>
      <c r="O303">
        <v>15.1</v>
      </c>
      <c r="P303" t="s">
        <v>347</v>
      </c>
    </row>
    <row r="304" spans="1:16" hidden="1" x14ac:dyDescent="0.25">
      <c r="B304" s="2" t="s">
        <v>119</v>
      </c>
      <c r="C304" s="15">
        <v>20210656</v>
      </c>
      <c r="D304" s="2">
        <v>573</v>
      </c>
      <c r="E304" s="2" t="s">
        <v>356</v>
      </c>
      <c r="F304" s="2" t="s">
        <v>337</v>
      </c>
      <c r="G304" s="2">
        <v>1</v>
      </c>
      <c r="H304" s="2">
        <v>7.9550000000000001</v>
      </c>
      <c r="I304" s="4">
        <f t="shared" si="23"/>
        <v>7.9550000000000001</v>
      </c>
      <c r="J304" s="3">
        <v>0.19</v>
      </c>
      <c r="K304" s="5">
        <f t="shared" si="19"/>
        <v>1.51145</v>
      </c>
      <c r="L304" s="7">
        <f t="shared" si="20"/>
        <v>9.46645</v>
      </c>
      <c r="M304" s="8">
        <f t="shared" si="21"/>
        <v>9.46645</v>
      </c>
      <c r="N304">
        <f t="shared" si="22"/>
        <v>12.779707500000001</v>
      </c>
      <c r="O304">
        <v>12.8</v>
      </c>
      <c r="P304" t="s">
        <v>347</v>
      </c>
    </row>
    <row r="305" spans="1:16" hidden="1" x14ac:dyDescent="0.25">
      <c r="B305" s="2" t="s">
        <v>119</v>
      </c>
      <c r="C305" s="15">
        <v>20210656</v>
      </c>
      <c r="D305" s="2">
        <v>5305</v>
      </c>
      <c r="F305" s="2" t="s">
        <v>338</v>
      </c>
      <c r="G305" s="2">
        <v>1</v>
      </c>
      <c r="H305" s="2">
        <v>31.8</v>
      </c>
      <c r="I305" s="4">
        <f t="shared" si="23"/>
        <v>31.8</v>
      </c>
      <c r="J305" s="3">
        <v>0.19</v>
      </c>
      <c r="K305" s="5">
        <f t="shared" si="19"/>
        <v>6.0419999999999998</v>
      </c>
      <c r="L305" s="7">
        <f t="shared" si="20"/>
        <v>37.841999999999999</v>
      </c>
      <c r="M305" s="8">
        <f t="shared" si="21"/>
        <v>37.841999999999999</v>
      </c>
      <c r="N305">
        <f t="shared" si="22"/>
        <v>51.0867</v>
      </c>
      <c r="O305">
        <v>51.1</v>
      </c>
      <c r="P305" t="s">
        <v>347</v>
      </c>
    </row>
    <row r="306" spans="1:16" hidden="1" x14ac:dyDescent="0.25">
      <c r="B306" s="2" t="s">
        <v>119</v>
      </c>
      <c r="C306" s="15">
        <v>20210656</v>
      </c>
      <c r="D306" s="2">
        <v>306</v>
      </c>
      <c r="F306" s="2" t="s">
        <v>339</v>
      </c>
      <c r="G306" s="2">
        <v>1</v>
      </c>
      <c r="H306" s="2">
        <v>31.8</v>
      </c>
      <c r="I306" s="4">
        <f t="shared" si="23"/>
        <v>31.8</v>
      </c>
      <c r="J306" s="3">
        <v>0.19</v>
      </c>
      <c r="K306" s="5">
        <f t="shared" si="19"/>
        <v>6.0419999999999998</v>
      </c>
      <c r="L306" s="7">
        <f t="shared" si="20"/>
        <v>37.841999999999999</v>
      </c>
      <c r="M306" s="8">
        <f t="shared" si="21"/>
        <v>37.841999999999999</v>
      </c>
      <c r="N306">
        <f t="shared" si="22"/>
        <v>51.0867</v>
      </c>
      <c r="O306">
        <v>51.1</v>
      </c>
      <c r="P306" t="s">
        <v>347</v>
      </c>
    </row>
    <row r="307" spans="1:16" hidden="1" x14ac:dyDescent="0.25">
      <c r="B307" s="2" t="s">
        <v>119</v>
      </c>
      <c r="C307" s="15">
        <v>20210656</v>
      </c>
      <c r="D307" s="2">
        <v>5401</v>
      </c>
      <c r="F307" s="2" t="s">
        <v>340</v>
      </c>
      <c r="G307" s="2">
        <v>1</v>
      </c>
      <c r="H307" s="2">
        <v>35</v>
      </c>
      <c r="I307" s="4">
        <f t="shared" si="23"/>
        <v>35</v>
      </c>
      <c r="J307" s="3">
        <v>0.19</v>
      </c>
      <c r="K307" s="5">
        <f t="shared" si="19"/>
        <v>6.65</v>
      </c>
      <c r="L307" s="7">
        <f t="shared" si="20"/>
        <v>41.65</v>
      </c>
      <c r="M307" s="8">
        <f t="shared" si="21"/>
        <v>41.65</v>
      </c>
      <c r="N307">
        <f t="shared" si="22"/>
        <v>56.227499999999999</v>
      </c>
      <c r="O307">
        <v>56.4</v>
      </c>
      <c r="P307" t="s">
        <v>347</v>
      </c>
    </row>
    <row r="308" spans="1:16" hidden="1" x14ac:dyDescent="0.25">
      <c r="B308" s="2" t="s">
        <v>119</v>
      </c>
      <c r="C308" s="15">
        <v>20210656</v>
      </c>
      <c r="D308" s="2">
        <v>6160</v>
      </c>
      <c r="E308" s="2" t="s">
        <v>354</v>
      </c>
      <c r="F308" s="2" t="s">
        <v>341</v>
      </c>
      <c r="G308" s="2">
        <v>1</v>
      </c>
      <c r="H308" s="2">
        <v>27.219000000000001</v>
      </c>
      <c r="I308" s="4">
        <f t="shared" si="23"/>
        <v>27.219000000000001</v>
      </c>
      <c r="J308" s="3">
        <v>0.19</v>
      </c>
      <c r="K308" s="5">
        <f t="shared" si="19"/>
        <v>5.1716100000000003</v>
      </c>
      <c r="L308" s="7">
        <f t="shared" si="20"/>
        <v>32.390610000000002</v>
      </c>
      <c r="M308" s="8">
        <f t="shared" si="21"/>
        <v>32.390610000000002</v>
      </c>
      <c r="N308">
        <f t="shared" si="22"/>
        <v>43.727323500000004</v>
      </c>
      <c r="O308">
        <v>43.7</v>
      </c>
      <c r="P308" t="s">
        <v>347</v>
      </c>
    </row>
    <row r="309" spans="1:16" hidden="1" x14ac:dyDescent="0.25">
      <c r="B309" s="2" t="s">
        <v>119</v>
      </c>
      <c r="C309" s="15">
        <v>20210656</v>
      </c>
      <c r="D309" s="2">
        <v>6161</v>
      </c>
      <c r="E309" s="2" t="s">
        <v>354</v>
      </c>
      <c r="F309" s="2" t="s">
        <v>342</v>
      </c>
      <c r="G309" s="2">
        <v>1</v>
      </c>
      <c r="H309" s="2">
        <v>27.219000000000001</v>
      </c>
      <c r="I309" s="4">
        <f t="shared" si="23"/>
        <v>27.219000000000001</v>
      </c>
      <c r="J309" s="3">
        <v>0.19</v>
      </c>
      <c r="K309" s="5">
        <f t="shared" si="19"/>
        <v>5.1716100000000003</v>
      </c>
      <c r="L309" s="7">
        <f t="shared" si="20"/>
        <v>32.390610000000002</v>
      </c>
      <c r="M309" s="8">
        <f t="shared" si="21"/>
        <v>32.390610000000002</v>
      </c>
      <c r="N309">
        <f t="shared" si="22"/>
        <v>43.727323500000004</v>
      </c>
      <c r="O309">
        <v>43.7</v>
      </c>
      <c r="P309" t="s">
        <v>347</v>
      </c>
    </row>
    <row r="310" spans="1:16" hidden="1" x14ac:dyDescent="0.25">
      <c r="B310" s="2" t="s">
        <v>119</v>
      </c>
      <c r="C310" s="15">
        <v>20210656</v>
      </c>
      <c r="D310" s="2">
        <v>351</v>
      </c>
      <c r="F310" s="2" t="s">
        <v>80</v>
      </c>
      <c r="G310" s="2">
        <v>1</v>
      </c>
      <c r="H310" s="2">
        <v>3.03</v>
      </c>
      <c r="I310" s="4">
        <f t="shared" si="23"/>
        <v>3.03</v>
      </c>
      <c r="J310" s="3">
        <v>0.19</v>
      </c>
      <c r="K310" s="5">
        <f t="shared" si="19"/>
        <v>0.57569999999999999</v>
      </c>
      <c r="L310" s="7">
        <f t="shared" si="20"/>
        <v>3.6056999999999997</v>
      </c>
      <c r="M310" s="8">
        <f t="shared" si="21"/>
        <v>3.6056999999999997</v>
      </c>
      <c r="N310">
        <f t="shared" si="22"/>
        <v>4.8676950000000003</v>
      </c>
      <c r="O310">
        <v>4.9000000000000004</v>
      </c>
      <c r="P310" t="s">
        <v>347</v>
      </c>
    </row>
    <row r="311" spans="1:16" hidden="1" x14ac:dyDescent="0.25">
      <c r="A311" s="31">
        <v>44246</v>
      </c>
      <c r="B311" s="2" t="s">
        <v>357</v>
      </c>
      <c r="C311" s="2">
        <v>1</v>
      </c>
      <c r="F311" s="2" t="s">
        <v>358</v>
      </c>
      <c r="G311" s="2">
        <v>1</v>
      </c>
      <c r="H311" s="2">
        <v>132.82</v>
      </c>
      <c r="I311" s="4">
        <f>G311*H311</f>
        <v>132.82</v>
      </c>
      <c r="J311" s="3">
        <v>0.19</v>
      </c>
      <c r="K311" s="5">
        <f t="shared" si="19"/>
        <v>25.235799999999998</v>
      </c>
      <c r="L311" s="7">
        <f t="shared" si="20"/>
        <v>158.05579999999998</v>
      </c>
      <c r="M311" s="8">
        <f t="shared" si="21"/>
        <v>158.05579999999998</v>
      </c>
      <c r="N311">
        <f t="shared" si="22"/>
        <v>213.37532999999999</v>
      </c>
      <c r="O311">
        <v>213.4</v>
      </c>
      <c r="P311" t="s">
        <v>347</v>
      </c>
    </row>
    <row r="312" spans="1:16" hidden="1" x14ac:dyDescent="0.25">
      <c r="A312" s="31">
        <v>44246</v>
      </c>
      <c r="B312" s="2" t="s">
        <v>357</v>
      </c>
      <c r="C312" s="2">
        <v>1</v>
      </c>
      <c r="E312" s="2" t="s">
        <v>412</v>
      </c>
      <c r="F312" s="2" t="s">
        <v>359</v>
      </c>
      <c r="G312" s="2">
        <v>1</v>
      </c>
      <c r="H312" s="2">
        <v>65</v>
      </c>
      <c r="I312" s="4">
        <f t="shared" ref="I312:I367" si="24">G312*H312</f>
        <v>65</v>
      </c>
      <c r="J312" s="3">
        <v>0.19</v>
      </c>
      <c r="K312" s="5">
        <f t="shared" si="19"/>
        <v>12.35</v>
      </c>
      <c r="L312" s="7">
        <f t="shared" si="20"/>
        <v>77.349999999999994</v>
      </c>
      <c r="M312" s="8">
        <f t="shared" si="21"/>
        <v>77.349999999999994</v>
      </c>
      <c r="N312">
        <f t="shared" si="22"/>
        <v>104.4225</v>
      </c>
      <c r="O312">
        <v>104.5</v>
      </c>
      <c r="P312" t="s">
        <v>347</v>
      </c>
    </row>
    <row r="313" spans="1:16" hidden="1" x14ac:dyDescent="0.25">
      <c r="A313" s="31">
        <v>44246</v>
      </c>
      <c r="B313" s="2" t="s">
        <v>357</v>
      </c>
      <c r="C313" s="2">
        <v>1</v>
      </c>
      <c r="F313" s="2" t="s">
        <v>360</v>
      </c>
      <c r="G313" s="2">
        <v>1</v>
      </c>
      <c r="H313" s="2">
        <v>52.1</v>
      </c>
      <c r="I313" s="4">
        <f t="shared" si="24"/>
        <v>52.1</v>
      </c>
      <c r="J313" s="3">
        <v>0.19</v>
      </c>
      <c r="K313" s="5">
        <f t="shared" si="19"/>
        <v>9.8990000000000009</v>
      </c>
      <c r="L313" s="7">
        <f t="shared" si="20"/>
        <v>61.999000000000002</v>
      </c>
      <c r="M313" s="8">
        <f t="shared" si="21"/>
        <v>61.999000000000002</v>
      </c>
      <c r="N313">
        <f t="shared" si="22"/>
        <v>83.698650000000015</v>
      </c>
      <c r="O313">
        <v>83.7</v>
      </c>
      <c r="P313" t="s">
        <v>347</v>
      </c>
    </row>
    <row r="314" spans="1:16" hidden="1" x14ac:dyDescent="0.25">
      <c r="A314" s="31">
        <v>44246</v>
      </c>
      <c r="B314" s="2" t="s">
        <v>357</v>
      </c>
      <c r="C314" s="2">
        <v>1</v>
      </c>
      <c r="F314" s="2" t="s">
        <v>361</v>
      </c>
      <c r="G314" s="2">
        <v>1</v>
      </c>
      <c r="H314" s="2">
        <v>22</v>
      </c>
      <c r="I314" s="4">
        <f t="shared" si="24"/>
        <v>22</v>
      </c>
      <c r="J314" s="3">
        <v>0.19</v>
      </c>
      <c r="K314" s="5">
        <f t="shared" si="19"/>
        <v>4.18</v>
      </c>
      <c r="L314" s="7">
        <f t="shared" si="20"/>
        <v>26.18</v>
      </c>
      <c r="M314" s="8">
        <f t="shared" si="21"/>
        <v>26.18</v>
      </c>
      <c r="N314">
        <f t="shared" si="22"/>
        <v>35.343000000000004</v>
      </c>
      <c r="O314">
        <v>35.4</v>
      </c>
      <c r="P314" t="s">
        <v>347</v>
      </c>
    </row>
    <row r="315" spans="1:16" hidden="1" x14ac:dyDescent="0.25">
      <c r="A315" s="31">
        <v>44246</v>
      </c>
      <c r="B315" s="2" t="s">
        <v>357</v>
      </c>
      <c r="C315" s="2">
        <v>1</v>
      </c>
      <c r="F315" s="2" t="s">
        <v>362</v>
      </c>
      <c r="G315" s="2">
        <v>1</v>
      </c>
      <c r="H315" s="2">
        <v>34.451000000000001</v>
      </c>
      <c r="I315" s="4">
        <f t="shared" si="24"/>
        <v>34.451000000000001</v>
      </c>
      <c r="J315" s="3">
        <v>0.19</v>
      </c>
      <c r="K315" s="5">
        <f t="shared" si="19"/>
        <v>6.5456900000000005</v>
      </c>
      <c r="L315" s="7">
        <f t="shared" si="20"/>
        <v>40.996690000000001</v>
      </c>
      <c r="M315" s="8">
        <f t="shared" si="21"/>
        <v>40.996690000000001</v>
      </c>
      <c r="N315">
        <f t="shared" si="22"/>
        <v>55.345531500000007</v>
      </c>
      <c r="O315">
        <v>55.4</v>
      </c>
      <c r="P315" t="s">
        <v>347</v>
      </c>
    </row>
    <row r="316" spans="1:16" hidden="1" x14ac:dyDescent="0.25">
      <c r="A316" s="31">
        <v>44246</v>
      </c>
      <c r="B316" s="2" t="s">
        <v>357</v>
      </c>
      <c r="C316" s="2">
        <v>1</v>
      </c>
      <c r="F316" s="2" t="s">
        <v>363</v>
      </c>
      <c r="G316" s="2">
        <v>1</v>
      </c>
      <c r="H316" s="2">
        <v>21.524999999999999</v>
      </c>
      <c r="I316" s="4">
        <f t="shared" si="24"/>
        <v>21.524999999999999</v>
      </c>
      <c r="J316" s="3">
        <v>0.19</v>
      </c>
      <c r="K316" s="5">
        <f t="shared" si="19"/>
        <v>4.0897499999999996</v>
      </c>
      <c r="L316" s="7">
        <f t="shared" si="20"/>
        <v>25.614749999999997</v>
      </c>
      <c r="M316" s="8">
        <f t="shared" si="21"/>
        <v>25.614749999999997</v>
      </c>
      <c r="N316">
        <f t="shared" si="22"/>
        <v>34.579912499999999</v>
      </c>
      <c r="O316">
        <v>34.6</v>
      </c>
      <c r="P316" t="s">
        <v>347</v>
      </c>
    </row>
    <row r="317" spans="1:16" hidden="1" x14ac:dyDescent="0.25">
      <c r="A317" s="31">
        <v>44246</v>
      </c>
      <c r="B317" s="2" t="s">
        <v>357</v>
      </c>
      <c r="C317" s="2">
        <v>1</v>
      </c>
      <c r="F317" s="2" t="s">
        <v>364</v>
      </c>
      <c r="G317" s="2">
        <v>1</v>
      </c>
      <c r="H317" s="2">
        <v>25.41</v>
      </c>
      <c r="I317" s="4">
        <f t="shared" si="24"/>
        <v>25.41</v>
      </c>
      <c r="J317" s="3">
        <v>0.19</v>
      </c>
      <c r="K317" s="5">
        <f t="shared" si="19"/>
        <v>4.8279000000000005</v>
      </c>
      <c r="L317" s="7">
        <f t="shared" si="20"/>
        <v>30.2379</v>
      </c>
      <c r="M317" s="8">
        <f t="shared" si="21"/>
        <v>30.2379</v>
      </c>
      <c r="N317">
        <f t="shared" si="22"/>
        <v>40.821165000000001</v>
      </c>
      <c r="O317">
        <v>40.9</v>
      </c>
      <c r="P317" t="s">
        <v>347</v>
      </c>
    </row>
    <row r="318" spans="1:16" hidden="1" x14ac:dyDescent="0.25">
      <c r="A318" s="31">
        <v>44246</v>
      </c>
      <c r="B318" s="2" t="s">
        <v>357</v>
      </c>
      <c r="C318" s="2">
        <v>1</v>
      </c>
      <c r="F318" s="2" t="s">
        <v>365</v>
      </c>
      <c r="G318" s="2">
        <v>1</v>
      </c>
      <c r="H318" s="2">
        <v>18.486999999999998</v>
      </c>
      <c r="I318" s="4">
        <f t="shared" si="24"/>
        <v>18.486999999999998</v>
      </c>
      <c r="J318" s="3">
        <v>0.19</v>
      </c>
      <c r="K318" s="5">
        <f t="shared" si="19"/>
        <v>3.5125299999999999</v>
      </c>
      <c r="L318" s="7">
        <f t="shared" si="20"/>
        <v>21.999529999999996</v>
      </c>
      <c r="M318" s="8">
        <f t="shared" si="21"/>
        <v>21.999529999999996</v>
      </c>
      <c r="N318">
        <f t="shared" si="22"/>
        <v>29.699365499999999</v>
      </c>
      <c r="O318">
        <v>29.7</v>
      </c>
      <c r="P318" t="s">
        <v>347</v>
      </c>
    </row>
    <row r="319" spans="1:16" hidden="1" x14ac:dyDescent="0.25">
      <c r="A319" s="31">
        <v>44246</v>
      </c>
      <c r="B319" s="2" t="s">
        <v>357</v>
      </c>
      <c r="C319" s="2">
        <v>1</v>
      </c>
      <c r="F319" s="2" t="s">
        <v>366</v>
      </c>
      <c r="G319" s="2">
        <v>1</v>
      </c>
      <c r="H319" s="2">
        <v>18.486999999999998</v>
      </c>
      <c r="I319" s="4">
        <f t="shared" si="24"/>
        <v>18.486999999999998</v>
      </c>
      <c r="J319" s="3">
        <v>0.19</v>
      </c>
      <c r="K319" s="5">
        <f t="shared" si="19"/>
        <v>3.5125299999999999</v>
      </c>
      <c r="L319" s="7">
        <f t="shared" si="20"/>
        <v>21.999529999999996</v>
      </c>
      <c r="M319" s="8">
        <f t="shared" si="21"/>
        <v>21.999529999999996</v>
      </c>
      <c r="N319">
        <f t="shared" si="22"/>
        <v>29.699365499999999</v>
      </c>
      <c r="O319">
        <v>29.7</v>
      </c>
      <c r="P319" t="s">
        <v>347</v>
      </c>
    </row>
    <row r="320" spans="1:16" hidden="1" x14ac:dyDescent="0.25">
      <c r="A320" s="31">
        <v>44246</v>
      </c>
      <c r="B320" s="2" t="s">
        <v>357</v>
      </c>
      <c r="C320" s="2">
        <v>1</v>
      </c>
      <c r="F320" s="2" t="s">
        <v>367</v>
      </c>
      <c r="G320" s="2">
        <v>1</v>
      </c>
      <c r="H320" s="2">
        <v>33.1</v>
      </c>
      <c r="I320" s="4">
        <f t="shared" si="24"/>
        <v>33.1</v>
      </c>
      <c r="J320" s="3">
        <v>0.19</v>
      </c>
      <c r="K320" s="5">
        <f t="shared" si="19"/>
        <v>6.2890000000000006</v>
      </c>
      <c r="L320" s="7">
        <f t="shared" si="20"/>
        <v>39.389000000000003</v>
      </c>
      <c r="M320" s="8">
        <f t="shared" si="21"/>
        <v>39.389000000000003</v>
      </c>
      <c r="N320">
        <f t="shared" si="22"/>
        <v>53.175150000000009</v>
      </c>
      <c r="O320">
        <v>53.2</v>
      </c>
      <c r="P320" t="s">
        <v>347</v>
      </c>
    </row>
    <row r="321" spans="1:16" hidden="1" x14ac:dyDescent="0.25">
      <c r="A321" s="31">
        <v>44246</v>
      </c>
      <c r="B321" s="2" t="s">
        <v>357</v>
      </c>
      <c r="C321" s="2">
        <v>1</v>
      </c>
      <c r="F321" s="2" t="s">
        <v>368</v>
      </c>
      <c r="G321" s="2">
        <v>1</v>
      </c>
      <c r="H321" s="2">
        <v>37.799999999999997</v>
      </c>
      <c r="I321" s="4">
        <f t="shared" si="24"/>
        <v>37.799999999999997</v>
      </c>
      <c r="J321" s="3">
        <v>0.19</v>
      </c>
      <c r="K321" s="5">
        <f t="shared" si="19"/>
        <v>7.1819999999999995</v>
      </c>
      <c r="L321" s="7">
        <f t="shared" si="20"/>
        <v>44.981999999999992</v>
      </c>
      <c r="M321" s="8">
        <f t="shared" si="21"/>
        <v>44.981999999999992</v>
      </c>
      <c r="N321">
        <f t="shared" si="22"/>
        <v>60.725699999999996</v>
      </c>
      <c r="O321">
        <v>60.7</v>
      </c>
      <c r="P321" t="s">
        <v>347</v>
      </c>
    </row>
    <row r="322" spans="1:16" hidden="1" x14ac:dyDescent="0.25">
      <c r="A322" s="31">
        <v>44246</v>
      </c>
      <c r="B322" s="2" t="s">
        <v>357</v>
      </c>
      <c r="C322" s="2">
        <v>1</v>
      </c>
      <c r="F322" s="2" t="s">
        <v>369</v>
      </c>
      <c r="G322" s="2">
        <v>1</v>
      </c>
      <c r="H322" s="2">
        <v>28.814</v>
      </c>
      <c r="I322" s="4">
        <f t="shared" si="24"/>
        <v>28.814</v>
      </c>
      <c r="J322" s="3">
        <v>0.19</v>
      </c>
      <c r="K322" s="5">
        <f t="shared" si="19"/>
        <v>5.4746600000000001</v>
      </c>
      <c r="L322" s="7">
        <f t="shared" si="20"/>
        <v>34.28866</v>
      </c>
      <c r="M322" s="8">
        <f t="shared" si="21"/>
        <v>34.28866</v>
      </c>
      <c r="N322">
        <f t="shared" si="22"/>
        <v>46.289691000000005</v>
      </c>
      <c r="O322">
        <v>46.3</v>
      </c>
      <c r="P322" t="s">
        <v>347</v>
      </c>
    </row>
    <row r="323" spans="1:16" hidden="1" x14ac:dyDescent="0.25">
      <c r="A323" s="31">
        <v>44246</v>
      </c>
      <c r="B323" s="2" t="s">
        <v>357</v>
      </c>
      <c r="C323" s="2">
        <v>1</v>
      </c>
      <c r="F323" s="2" t="s">
        <v>370</v>
      </c>
      <c r="G323" s="2">
        <v>1</v>
      </c>
      <c r="H323" s="2">
        <v>12.5</v>
      </c>
      <c r="I323" s="4">
        <f t="shared" si="24"/>
        <v>12.5</v>
      </c>
      <c r="J323" s="3">
        <v>0.19</v>
      </c>
      <c r="K323" s="5">
        <f t="shared" ref="K323:K367" si="25">+H323*J323</f>
        <v>2.375</v>
      </c>
      <c r="L323" s="7">
        <f t="shared" ref="L323:L367" si="26">+I323*(1+J323)</f>
        <v>14.875</v>
      </c>
      <c r="M323" s="8">
        <f t="shared" ref="M323:M367" si="27">H323*(1+J323)</f>
        <v>14.875</v>
      </c>
      <c r="N323">
        <f t="shared" ref="N323:N367" si="28">+M323*(1+0.35)</f>
        <v>20.081250000000001</v>
      </c>
      <c r="O323">
        <v>20.100000000000001</v>
      </c>
      <c r="P323" t="s">
        <v>347</v>
      </c>
    </row>
    <row r="324" spans="1:16" hidden="1" x14ac:dyDescent="0.25">
      <c r="A324" s="31">
        <v>44246</v>
      </c>
      <c r="B324" s="2" t="s">
        <v>357</v>
      </c>
      <c r="C324" s="2">
        <v>1</v>
      </c>
      <c r="F324" s="2" t="s">
        <v>371</v>
      </c>
      <c r="G324" s="2">
        <v>1</v>
      </c>
      <c r="H324" s="2">
        <v>16.12</v>
      </c>
      <c r="I324" s="4">
        <f t="shared" si="24"/>
        <v>16.12</v>
      </c>
      <c r="J324" s="3">
        <v>0.19</v>
      </c>
      <c r="K324" s="5">
        <f t="shared" si="25"/>
        <v>3.0628000000000002</v>
      </c>
      <c r="L324" s="7">
        <f t="shared" si="26"/>
        <v>19.1828</v>
      </c>
      <c r="M324" s="8">
        <f t="shared" si="27"/>
        <v>19.1828</v>
      </c>
      <c r="N324">
        <f t="shared" si="28"/>
        <v>25.896780000000003</v>
      </c>
      <c r="O324">
        <v>25.9</v>
      </c>
      <c r="P324" t="s">
        <v>347</v>
      </c>
    </row>
    <row r="325" spans="1:16" hidden="1" x14ac:dyDescent="0.25">
      <c r="A325" s="31">
        <v>44246</v>
      </c>
      <c r="B325" s="2" t="s">
        <v>357</v>
      </c>
      <c r="C325" s="2">
        <v>1</v>
      </c>
      <c r="F325" s="2" t="s">
        <v>372</v>
      </c>
      <c r="G325" s="2">
        <v>1</v>
      </c>
      <c r="H325" s="2">
        <v>35</v>
      </c>
      <c r="I325" s="4">
        <f t="shared" si="24"/>
        <v>35</v>
      </c>
      <c r="J325" s="3">
        <v>0.19</v>
      </c>
      <c r="K325" s="5">
        <f t="shared" si="25"/>
        <v>6.65</v>
      </c>
      <c r="L325" s="7">
        <f t="shared" si="26"/>
        <v>41.65</v>
      </c>
      <c r="M325" s="8">
        <f t="shared" si="27"/>
        <v>41.65</v>
      </c>
      <c r="N325">
        <f t="shared" si="28"/>
        <v>56.227499999999999</v>
      </c>
      <c r="O325">
        <v>56.3</v>
      </c>
      <c r="P325" t="s">
        <v>347</v>
      </c>
    </row>
    <row r="326" spans="1:16" hidden="1" x14ac:dyDescent="0.25">
      <c r="A326" s="31">
        <v>44246</v>
      </c>
      <c r="B326" s="2" t="s">
        <v>357</v>
      </c>
      <c r="C326" s="2">
        <v>1</v>
      </c>
      <c r="F326" s="2" t="s">
        <v>373</v>
      </c>
      <c r="G326" s="2">
        <v>1</v>
      </c>
      <c r="H326" s="2">
        <v>55</v>
      </c>
      <c r="I326" s="4">
        <f t="shared" si="24"/>
        <v>55</v>
      </c>
      <c r="J326" s="3">
        <v>0.19</v>
      </c>
      <c r="K326" s="5">
        <f t="shared" si="25"/>
        <v>10.45</v>
      </c>
      <c r="L326" s="7">
        <f t="shared" si="26"/>
        <v>65.45</v>
      </c>
      <c r="M326" s="8">
        <f t="shared" si="27"/>
        <v>65.45</v>
      </c>
      <c r="N326">
        <f t="shared" si="28"/>
        <v>88.357500000000016</v>
      </c>
      <c r="O326">
        <v>88.4</v>
      </c>
      <c r="P326" t="s">
        <v>347</v>
      </c>
    </row>
    <row r="327" spans="1:16" hidden="1" x14ac:dyDescent="0.25">
      <c r="A327" s="31">
        <v>44246</v>
      </c>
      <c r="B327" s="2" t="s">
        <v>357</v>
      </c>
      <c r="C327" s="2">
        <v>1</v>
      </c>
      <c r="F327" s="2" t="s">
        <v>374</v>
      </c>
      <c r="G327" s="2">
        <v>1</v>
      </c>
      <c r="H327" s="2">
        <v>50.42</v>
      </c>
      <c r="I327" s="4">
        <f t="shared" si="24"/>
        <v>50.42</v>
      </c>
      <c r="J327" s="3">
        <v>0.19</v>
      </c>
      <c r="K327" s="5">
        <f t="shared" si="25"/>
        <v>9.5798000000000005</v>
      </c>
      <c r="L327" s="7">
        <f t="shared" si="26"/>
        <v>59.9998</v>
      </c>
      <c r="M327" s="8">
        <f t="shared" si="27"/>
        <v>59.9998</v>
      </c>
      <c r="N327">
        <f t="shared" si="28"/>
        <v>80.99973</v>
      </c>
      <c r="O327">
        <v>81</v>
      </c>
      <c r="P327" t="s">
        <v>347</v>
      </c>
    </row>
    <row r="328" spans="1:16" hidden="1" x14ac:dyDescent="0.25">
      <c r="A328" s="31">
        <v>44246</v>
      </c>
      <c r="B328" s="2" t="s">
        <v>357</v>
      </c>
      <c r="C328" s="2">
        <v>1</v>
      </c>
      <c r="F328" s="2" t="s">
        <v>375</v>
      </c>
      <c r="G328" s="2">
        <v>1</v>
      </c>
      <c r="H328" s="2">
        <v>80.281000000000006</v>
      </c>
      <c r="I328" s="4">
        <f t="shared" si="24"/>
        <v>80.281000000000006</v>
      </c>
      <c r="J328" s="3">
        <v>0.19</v>
      </c>
      <c r="K328" s="5">
        <f t="shared" si="25"/>
        <v>15.253390000000001</v>
      </c>
      <c r="L328" s="7">
        <f t="shared" si="26"/>
        <v>95.534390000000002</v>
      </c>
      <c r="M328" s="8">
        <f t="shared" si="27"/>
        <v>95.534390000000002</v>
      </c>
      <c r="N328">
        <f t="shared" si="28"/>
        <v>128.97142650000001</v>
      </c>
      <c r="O328">
        <v>128.9</v>
      </c>
      <c r="P328" t="s">
        <v>347</v>
      </c>
    </row>
    <row r="329" spans="1:16" hidden="1" x14ac:dyDescent="0.25">
      <c r="A329" s="31">
        <v>44246</v>
      </c>
      <c r="B329" s="2" t="s">
        <v>357</v>
      </c>
      <c r="C329" s="2">
        <v>1</v>
      </c>
      <c r="F329" s="2" t="s">
        <v>376</v>
      </c>
      <c r="G329" s="2">
        <v>1</v>
      </c>
      <c r="H329" s="2">
        <v>111.116</v>
      </c>
      <c r="I329" s="4">
        <f t="shared" si="24"/>
        <v>111.116</v>
      </c>
      <c r="J329" s="3">
        <v>0.19</v>
      </c>
      <c r="K329" s="5">
        <f t="shared" si="25"/>
        <v>21.11204</v>
      </c>
      <c r="L329" s="7">
        <f t="shared" si="26"/>
        <v>132.22803999999999</v>
      </c>
      <c r="M329" s="8">
        <f t="shared" si="27"/>
        <v>132.22803999999999</v>
      </c>
      <c r="N329">
        <f t="shared" si="28"/>
        <v>178.50785400000001</v>
      </c>
      <c r="O329">
        <v>178.5</v>
      </c>
      <c r="P329" t="s">
        <v>347</v>
      </c>
    </row>
    <row r="330" spans="1:16" hidden="1" x14ac:dyDescent="0.25">
      <c r="A330" s="31">
        <v>44246</v>
      </c>
      <c r="B330" s="2" t="s">
        <v>357</v>
      </c>
      <c r="C330" s="2">
        <v>1</v>
      </c>
      <c r="F330" s="2" t="s">
        <v>377</v>
      </c>
      <c r="G330" s="2">
        <v>1</v>
      </c>
      <c r="H330" s="2">
        <v>20.5</v>
      </c>
      <c r="I330" s="4">
        <f t="shared" si="24"/>
        <v>20.5</v>
      </c>
      <c r="J330" s="3">
        <v>0.19</v>
      </c>
      <c r="K330" s="5">
        <f t="shared" si="25"/>
        <v>3.895</v>
      </c>
      <c r="L330" s="7">
        <f t="shared" si="26"/>
        <v>24.395</v>
      </c>
      <c r="M330" s="8">
        <f t="shared" si="27"/>
        <v>24.395</v>
      </c>
      <c r="N330">
        <f t="shared" si="28"/>
        <v>32.933250000000001</v>
      </c>
      <c r="O330">
        <v>32.9</v>
      </c>
      <c r="P330" t="s">
        <v>347</v>
      </c>
    </row>
    <row r="331" spans="1:16" hidden="1" x14ac:dyDescent="0.25">
      <c r="A331" s="31">
        <v>44246</v>
      </c>
      <c r="B331" s="2" t="s">
        <v>357</v>
      </c>
      <c r="C331" s="2">
        <v>1</v>
      </c>
      <c r="F331" s="2" t="s">
        <v>378</v>
      </c>
      <c r="G331" s="2">
        <v>1</v>
      </c>
      <c r="H331" s="2">
        <v>20.5</v>
      </c>
      <c r="I331" s="4">
        <f t="shared" si="24"/>
        <v>20.5</v>
      </c>
      <c r="J331" s="3">
        <v>0.19</v>
      </c>
      <c r="K331" s="5">
        <f t="shared" si="25"/>
        <v>3.895</v>
      </c>
      <c r="L331" s="7">
        <f t="shared" si="26"/>
        <v>24.395</v>
      </c>
      <c r="M331" s="8">
        <f t="shared" si="27"/>
        <v>24.395</v>
      </c>
      <c r="N331">
        <f t="shared" si="28"/>
        <v>32.933250000000001</v>
      </c>
      <c r="O331">
        <v>32.9</v>
      </c>
      <c r="P331" t="s">
        <v>347</v>
      </c>
    </row>
    <row r="332" spans="1:16" hidden="1" x14ac:dyDescent="0.25">
      <c r="A332" s="31">
        <v>44246</v>
      </c>
      <c r="B332" s="2" t="s">
        <v>357</v>
      </c>
      <c r="C332" s="2">
        <v>1</v>
      </c>
      <c r="F332" s="2" t="s">
        <v>379</v>
      </c>
      <c r="G332" s="2">
        <v>1</v>
      </c>
      <c r="H332" s="2">
        <v>11</v>
      </c>
      <c r="I332" s="4">
        <f t="shared" si="24"/>
        <v>11</v>
      </c>
      <c r="J332" s="3">
        <v>0.19</v>
      </c>
      <c r="K332" s="5">
        <f t="shared" si="25"/>
        <v>2.09</v>
      </c>
      <c r="L332" s="7">
        <f t="shared" si="26"/>
        <v>13.09</v>
      </c>
      <c r="M332" s="8">
        <f t="shared" si="27"/>
        <v>13.09</v>
      </c>
      <c r="N332">
        <f t="shared" si="28"/>
        <v>17.671500000000002</v>
      </c>
      <c r="O332">
        <v>17.7</v>
      </c>
      <c r="P332" t="s">
        <v>347</v>
      </c>
    </row>
    <row r="333" spans="1:16" hidden="1" x14ac:dyDescent="0.25">
      <c r="A333" s="31">
        <v>44246</v>
      </c>
      <c r="B333" s="2" t="s">
        <v>357</v>
      </c>
      <c r="C333" s="2">
        <v>1</v>
      </c>
      <c r="F333" s="2" t="s">
        <v>380</v>
      </c>
      <c r="G333" s="2">
        <v>1</v>
      </c>
      <c r="H333" s="2">
        <v>11</v>
      </c>
      <c r="I333" s="4">
        <f t="shared" si="24"/>
        <v>11</v>
      </c>
      <c r="J333" s="3">
        <v>0.19</v>
      </c>
      <c r="K333" s="5">
        <f t="shared" si="25"/>
        <v>2.09</v>
      </c>
      <c r="L333" s="7">
        <f t="shared" si="26"/>
        <v>13.09</v>
      </c>
      <c r="M333" s="8">
        <f t="shared" si="27"/>
        <v>13.09</v>
      </c>
      <c r="N333">
        <f t="shared" si="28"/>
        <v>17.671500000000002</v>
      </c>
      <c r="O333">
        <v>17.7</v>
      </c>
      <c r="P333" t="s">
        <v>347</v>
      </c>
    </row>
    <row r="334" spans="1:16" hidden="1" x14ac:dyDescent="0.25">
      <c r="A334" s="31">
        <v>44246</v>
      </c>
      <c r="B334" s="2" t="s">
        <v>357</v>
      </c>
      <c r="C334" s="2">
        <v>1</v>
      </c>
      <c r="F334" s="2" t="s">
        <v>381</v>
      </c>
      <c r="G334" s="2">
        <v>1</v>
      </c>
      <c r="H334" s="2">
        <v>18.5</v>
      </c>
      <c r="I334" s="4">
        <f t="shared" si="24"/>
        <v>18.5</v>
      </c>
      <c r="J334" s="3">
        <v>0.19</v>
      </c>
      <c r="K334" s="5">
        <f t="shared" si="25"/>
        <v>3.5150000000000001</v>
      </c>
      <c r="L334" s="7">
        <f t="shared" si="26"/>
        <v>22.015000000000001</v>
      </c>
      <c r="M334" s="8">
        <f t="shared" si="27"/>
        <v>22.015000000000001</v>
      </c>
      <c r="N334">
        <f t="shared" si="28"/>
        <v>29.720250000000004</v>
      </c>
      <c r="O334">
        <v>29.7</v>
      </c>
      <c r="P334" t="s">
        <v>347</v>
      </c>
    </row>
    <row r="335" spans="1:16" hidden="1" x14ac:dyDescent="0.25">
      <c r="A335" s="31">
        <v>44246</v>
      </c>
      <c r="B335" s="2" t="s">
        <v>357</v>
      </c>
      <c r="C335" s="2">
        <v>1</v>
      </c>
      <c r="F335" s="2" t="s">
        <v>382</v>
      </c>
      <c r="G335" s="2">
        <v>1</v>
      </c>
      <c r="H335" s="2">
        <v>19.3</v>
      </c>
      <c r="I335" s="4">
        <f t="shared" si="24"/>
        <v>19.3</v>
      </c>
      <c r="J335" s="3">
        <v>0.19</v>
      </c>
      <c r="K335" s="5">
        <f t="shared" si="25"/>
        <v>3.6670000000000003</v>
      </c>
      <c r="L335" s="7">
        <f t="shared" si="26"/>
        <v>22.966999999999999</v>
      </c>
      <c r="M335" s="8">
        <f t="shared" si="27"/>
        <v>22.966999999999999</v>
      </c>
      <c r="N335">
        <f t="shared" si="28"/>
        <v>31.00545</v>
      </c>
      <c r="O335">
        <v>31.2</v>
      </c>
      <c r="P335" t="s">
        <v>347</v>
      </c>
    </row>
    <row r="336" spans="1:16" hidden="1" x14ac:dyDescent="0.25">
      <c r="A336" s="31">
        <v>44246</v>
      </c>
      <c r="B336" s="2" t="s">
        <v>357</v>
      </c>
      <c r="C336" s="2">
        <v>1</v>
      </c>
      <c r="F336" s="2" t="s">
        <v>383</v>
      </c>
      <c r="G336" s="2">
        <v>1</v>
      </c>
      <c r="H336" s="2">
        <v>11.958</v>
      </c>
      <c r="I336" s="4">
        <f t="shared" si="24"/>
        <v>11.958</v>
      </c>
      <c r="J336" s="3">
        <v>0.19</v>
      </c>
      <c r="K336" s="5">
        <f t="shared" si="25"/>
        <v>2.2720199999999999</v>
      </c>
      <c r="L336" s="7">
        <f t="shared" si="26"/>
        <v>14.23002</v>
      </c>
      <c r="M336" s="8">
        <f t="shared" si="27"/>
        <v>14.23002</v>
      </c>
      <c r="N336">
        <f t="shared" si="28"/>
        <v>19.210527000000003</v>
      </c>
      <c r="O336">
        <v>19.2</v>
      </c>
      <c r="P336" t="s">
        <v>347</v>
      </c>
    </row>
    <row r="337" spans="1:16" hidden="1" x14ac:dyDescent="0.25">
      <c r="A337" s="31">
        <v>44246</v>
      </c>
      <c r="B337" s="2" t="s">
        <v>357</v>
      </c>
      <c r="C337" s="2">
        <v>1</v>
      </c>
      <c r="F337" s="2" t="s">
        <v>384</v>
      </c>
      <c r="G337" s="2">
        <v>1</v>
      </c>
      <c r="H337" s="2">
        <v>53.35</v>
      </c>
      <c r="I337" s="4">
        <f t="shared" si="24"/>
        <v>53.35</v>
      </c>
      <c r="J337" s="3">
        <v>0.19</v>
      </c>
      <c r="K337" s="5">
        <f t="shared" si="25"/>
        <v>10.1365</v>
      </c>
      <c r="L337" s="7">
        <f t="shared" si="26"/>
        <v>63.486499999999999</v>
      </c>
      <c r="M337" s="8">
        <f t="shared" si="27"/>
        <v>63.486499999999999</v>
      </c>
      <c r="N337">
        <f t="shared" si="28"/>
        <v>85.706775000000007</v>
      </c>
      <c r="O337">
        <v>85.7</v>
      </c>
      <c r="P337" t="s">
        <v>347</v>
      </c>
    </row>
    <row r="338" spans="1:16" hidden="1" x14ac:dyDescent="0.25">
      <c r="A338" s="31">
        <v>44246</v>
      </c>
      <c r="B338" s="2" t="s">
        <v>357</v>
      </c>
      <c r="C338" s="2">
        <v>1</v>
      </c>
      <c r="F338" s="2" t="s">
        <v>385</v>
      </c>
      <c r="G338" s="2">
        <v>1</v>
      </c>
      <c r="H338" s="2">
        <v>53.35</v>
      </c>
      <c r="I338" s="4">
        <f t="shared" si="24"/>
        <v>53.35</v>
      </c>
      <c r="J338" s="3">
        <v>0.19</v>
      </c>
      <c r="K338" s="5">
        <f t="shared" si="25"/>
        <v>10.1365</v>
      </c>
      <c r="L338" s="7">
        <f t="shared" si="26"/>
        <v>63.486499999999999</v>
      </c>
      <c r="M338" s="8">
        <f t="shared" si="27"/>
        <v>63.486499999999999</v>
      </c>
      <c r="N338">
        <f t="shared" si="28"/>
        <v>85.706775000000007</v>
      </c>
      <c r="O338">
        <v>85.7</v>
      </c>
      <c r="P338" t="s">
        <v>347</v>
      </c>
    </row>
    <row r="339" spans="1:16" hidden="1" x14ac:dyDescent="0.25">
      <c r="A339" s="31">
        <v>44246</v>
      </c>
      <c r="B339" s="2" t="s">
        <v>357</v>
      </c>
      <c r="C339" s="2">
        <v>1</v>
      </c>
      <c r="F339" s="2" t="s">
        <v>386</v>
      </c>
      <c r="G339" s="2">
        <v>1</v>
      </c>
      <c r="H339" s="2">
        <v>53.35</v>
      </c>
      <c r="I339" s="4">
        <f t="shared" si="24"/>
        <v>53.35</v>
      </c>
      <c r="J339" s="3">
        <v>0.19</v>
      </c>
      <c r="K339" s="5">
        <f t="shared" si="25"/>
        <v>10.1365</v>
      </c>
      <c r="L339" s="7">
        <f t="shared" si="26"/>
        <v>63.486499999999999</v>
      </c>
      <c r="M339" s="8">
        <f t="shared" si="27"/>
        <v>63.486499999999999</v>
      </c>
      <c r="N339">
        <f t="shared" si="28"/>
        <v>85.706775000000007</v>
      </c>
      <c r="O339">
        <v>85.7</v>
      </c>
      <c r="P339" t="s">
        <v>347</v>
      </c>
    </row>
    <row r="340" spans="1:16" hidden="1" x14ac:dyDescent="0.25">
      <c r="A340" s="31">
        <v>44246</v>
      </c>
      <c r="B340" s="2" t="s">
        <v>357</v>
      </c>
      <c r="C340" s="2">
        <v>1</v>
      </c>
      <c r="F340" s="2" t="s">
        <v>387</v>
      </c>
      <c r="G340" s="2">
        <v>1</v>
      </c>
      <c r="H340" s="2">
        <v>7.194</v>
      </c>
      <c r="I340" s="4">
        <f t="shared" si="24"/>
        <v>7.194</v>
      </c>
      <c r="J340" s="3">
        <v>0.19</v>
      </c>
      <c r="K340" s="5">
        <f t="shared" si="25"/>
        <v>1.36686</v>
      </c>
      <c r="L340" s="7">
        <f t="shared" si="26"/>
        <v>8.5608599999999999</v>
      </c>
      <c r="M340" s="8">
        <f t="shared" si="27"/>
        <v>8.5608599999999999</v>
      </c>
      <c r="N340">
        <f t="shared" si="28"/>
        <v>11.557161000000001</v>
      </c>
      <c r="O340">
        <v>11.9</v>
      </c>
      <c r="P340" t="s">
        <v>347</v>
      </c>
    </row>
    <row r="341" spans="1:16" hidden="1" x14ac:dyDescent="0.25">
      <c r="A341" s="31">
        <v>44246</v>
      </c>
      <c r="B341" s="2" t="s">
        <v>357</v>
      </c>
      <c r="C341" s="2">
        <v>1</v>
      </c>
      <c r="F341" s="2" t="s">
        <v>388</v>
      </c>
      <c r="G341" s="2">
        <v>1</v>
      </c>
      <c r="H341" s="2">
        <v>46.85</v>
      </c>
      <c r="I341" s="4">
        <f t="shared" si="24"/>
        <v>46.85</v>
      </c>
      <c r="J341" s="3">
        <v>0.19</v>
      </c>
      <c r="K341" s="5">
        <f t="shared" si="25"/>
        <v>8.9015000000000004</v>
      </c>
      <c r="L341" s="7">
        <f t="shared" si="26"/>
        <v>55.7515</v>
      </c>
      <c r="M341" s="8">
        <f t="shared" si="27"/>
        <v>55.7515</v>
      </c>
      <c r="N341">
        <f t="shared" si="28"/>
        <v>75.264525000000006</v>
      </c>
      <c r="O341">
        <v>75.3</v>
      </c>
      <c r="P341" t="s">
        <v>347</v>
      </c>
    </row>
    <row r="342" spans="1:16" hidden="1" x14ac:dyDescent="0.25">
      <c r="A342" s="31">
        <v>44246</v>
      </c>
      <c r="B342" s="2" t="s">
        <v>357</v>
      </c>
      <c r="C342" s="2">
        <v>1</v>
      </c>
      <c r="F342" s="2" t="s">
        <v>389</v>
      </c>
      <c r="G342" s="2">
        <v>1</v>
      </c>
      <c r="H342" s="2">
        <v>46.85</v>
      </c>
      <c r="I342" s="4">
        <f t="shared" si="24"/>
        <v>46.85</v>
      </c>
      <c r="J342" s="3">
        <v>0.19</v>
      </c>
      <c r="K342" s="5">
        <f t="shared" si="25"/>
        <v>8.9015000000000004</v>
      </c>
      <c r="L342" s="7">
        <f t="shared" si="26"/>
        <v>55.7515</v>
      </c>
      <c r="M342" s="8">
        <f t="shared" si="27"/>
        <v>55.7515</v>
      </c>
      <c r="N342">
        <f t="shared" si="28"/>
        <v>75.264525000000006</v>
      </c>
      <c r="O342">
        <v>75.3</v>
      </c>
      <c r="P342" t="s">
        <v>347</v>
      </c>
    </row>
    <row r="343" spans="1:16" hidden="1" x14ac:dyDescent="0.25">
      <c r="A343" s="31">
        <v>44246</v>
      </c>
      <c r="B343" s="2" t="s">
        <v>357</v>
      </c>
      <c r="C343" s="2">
        <v>1</v>
      </c>
      <c r="F343" s="2" t="s">
        <v>390</v>
      </c>
      <c r="G343" s="2">
        <v>1</v>
      </c>
      <c r="H343" s="2">
        <v>56</v>
      </c>
      <c r="I343" s="4">
        <f t="shared" si="24"/>
        <v>56</v>
      </c>
      <c r="J343" s="3">
        <v>0.19</v>
      </c>
      <c r="K343" s="5">
        <f t="shared" si="25"/>
        <v>10.64</v>
      </c>
      <c r="L343" s="7">
        <f t="shared" si="26"/>
        <v>66.64</v>
      </c>
      <c r="M343" s="8">
        <f t="shared" si="27"/>
        <v>66.64</v>
      </c>
      <c r="N343">
        <f t="shared" si="28"/>
        <v>89.964000000000013</v>
      </c>
      <c r="O343">
        <v>89.9</v>
      </c>
      <c r="P343" t="s">
        <v>347</v>
      </c>
    </row>
    <row r="344" spans="1:16" hidden="1" x14ac:dyDescent="0.25">
      <c r="A344" s="31">
        <v>44246</v>
      </c>
      <c r="B344" s="2" t="s">
        <v>357</v>
      </c>
      <c r="C344" s="2">
        <v>1</v>
      </c>
      <c r="F344" s="2" t="s">
        <v>391</v>
      </c>
      <c r="G344" s="2">
        <v>1</v>
      </c>
      <c r="H344" s="2">
        <v>21.5</v>
      </c>
      <c r="I344" s="4">
        <f t="shared" si="24"/>
        <v>21.5</v>
      </c>
      <c r="J344" s="3">
        <v>0.19</v>
      </c>
      <c r="K344" s="5">
        <f t="shared" si="25"/>
        <v>4.085</v>
      </c>
      <c r="L344" s="7">
        <f t="shared" si="26"/>
        <v>25.584999999999997</v>
      </c>
      <c r="M344" s="8">
        <f t="shared" si="27"/>
        <v>25.584999999999997</v>
      </c>
      <c r="N344">
        <f t="shared" si="28"/>
        <v>34.539749999999998</v>
      </c>
      <c r="O344">
        <v>34.5</v>
      </c>
      <c r="P344" t="s">
        <v>347</v>
      </c>
    </row>
    <row r="345" spans="1:16" hidden="1" x14ac:dyDescent="0.25">
      <c r="A345" s="31">
        <v>44246</v>
      </c>
      <c r="B345" s="2" t="s">
        <v>357</v>
      </c>
      <c r="C345" s="2">
        <v>1</v>
      </c>
      <c r="F345" s="2" t="s">
        <v>392</v>
      </c>
      <c r="G345" s="2">
        <v>1</v>
      </c>
      <c r="H345" s="2">
        <v>21.5</v>
      </c>
      <c r="I345" s="4">
        <f t="shared" si="24"/>
        <v>21.5</v>
      </c>
      <c r="J345" s="3">
        <v>0.19</v>
      </c>
      <c r="K345" s="5">
        <f t="shared" si="25"/>
        <v>4.085</v>
      </c>
      <c r="L345" s="7">
        <f t="shared" si="26"/>
        <v>25.584999999999997</v>
      </c>
      <c r="M345" s="8">
        <f t="shared" si="27"/>
        <v>25.584999999999997</v>
      </c>
      <c r="N345">
        <f t="shared" si="28"/>
        <v>34.539749999999998</v>
      </c>
      <c r="O345">
        <v>34.5</v>
      </c>
      <c r="P345" t="s">
        <v>347</v>
      </c>
    </row>
    <row r="346" spans="1:16" hidden="1" x14ac:dyDescent="0.25">
      <c r="A346" s="31">
        <v>44246</v>
      </c>
      <c r="B346" s="2" t="s">
        <v>357</v>
      </c>
      <c r="C346" s="2">
        <v>1</v>
      </c>
      <c r="F346" s="2" t="s">
        <v>393</v>
      </c>
      <c r="G346" s="2">
        <v>1</v>
      </c>
      <c r="H346" s="2">
        <v>19.917999999999999</v>
      </c>
      <c r="I346" s="4">
        <f t="shared" si="24"/>
        <v>19.917999999999999</v>
      </c>
      <c r="J346" s="3">
        <v>0.19</v>
      </c>
      <c r="K346" s="5">
        <f t="shared" si="25"/>
        <v>3.7844199999999999</v>
      </c>
      <c r="L346" s="7">
        <f t="shared" si="26"/>
        <v>23.702419999999996</v>
      </c>
      <c r="M346" s="8">
        <f t="shared" si="27"/>
        <v>23.702419999999996</v>
      </c>
      <c r="N346">
        <f t="shared" si="28"/>
        <v>31.998266999999998</v>
      </c>
      <c r="O346">
        <v>32</v>
      </c>
      <c r="P346" t="s">
        <v>347</v>
      </c>
    </row>
    <row r="347" spans="1:16" hidden="1" x14ac:dyDescent="0.25">
      <c r="A347" s="31">
        <v>44246</v>
      </c>
      <c r="B347" s="2" t="s">
        <v>357</v>
      </c>
      <c r="C347" s="2">
        <v>1</v>
      </c>
      <c r="F347" s="2" t="s">
        <v>394</v>
      </c>
      <c r="G347" s="2">
        <v>1</v>
      </c>
      <c r="H347" s="2">
        <v>21.5</v>
      </c>
      <c r="I347" s="4">
        <f t="shared" si="24"/>
        <v>21.5</v>
      </c>
      <c r="J347" s="3">
        <v>0.19</v>
      </c>
      <c r="K347" s="5">
        <f t="shared" si="25"/>
        <v>4.085</v>
      </c>
      <c r="L347" s="7">
        <f t="shared" si="26"/>
        <v>25.584999999999997</v>
      </c>
      <c r="M347" s="8">
        <f t="shared" si="27"/>
        <v>25.584999999999997</v>
      </c>
      <c r="N347">
        <f t="shared" si="28"/>
        <v>34.539749999999998</v>
      </c>
      <c r="O347">
        <v>34.5</v>
      </c>
      <c r="P347" t="s">
        <v>347</v>
      </c>
    </row>
    <row r="348" spans="1:16" hidden="1" x14ac:dyDescent="0.25">
      <c r="A348" s="31">
        <v>44246</v>
      </c>
      <c r="B348" s="2" t="s">
        <v>357</v>
      </c>
      <c r="C348" s="2">
        <v>1</v>
      </c>
      <c r="F348" s="2" t="s">
        <v>395</v>
      </c>
      <c r="G348" s="2">
        <v>1</v>
      </c>
      <c r="H348" s="2">
        <v>23</v>
      </c>
      <c r="I348" s="4">
        <f t="shared" si="24"/>
        <v>23</v>
      </c>
      <c r="J348" s="3">
        <v>0.19</v>
      </c>
      <c r="K348" s="5">
        <f t="shared" si="25"/>
        <v>4.37</v>
      </c>
      <c r="L348" s="7">
        <f t="shared" si="26"/>
        <v>27.369999999999997</v>
      </c>
      <c r="M348" s="8">
        <f t="shared" si="27"/>
        <v>27.369999999999997</v>
      </c>
      <c r="N348">
        <f t="shared" si="28"/>
        <v>36.9495</v>
      </c>
      <c r="O348">
        <v>36.9</v>
      </c>
      <c r="P348" t="s">
        <v>347</v>
      </c>
    </row>
    <row r="349" spans="1:16" hidden="1" x14ac:dyDescent="0.25">
      <c r="A349" s="31">
        <v>44246</v>
      </c>
      <c r="B349" s="2" t="s">
        <v>357</v>
      </c>
      <c r="C349" s="2">
        <v>1</v>
      </c>
      <c r="F349" s="2" t="s">
        <v>396</v>
      </c>
      <c r="G349" s="2">
        <v>1</v>
      </c>
      <c r="H349" s="2">
        <v>23.529</v>
      </c>
      <c r="I349" s="4">
        <f t="shared" si="24"/>
        <v>23.529</v>
      </c>
      <c r="J349" s="3">
        <v>0.19</v>
      </c>
      <c r="K349" s="5">
        <f t="shared" si="25"/>
        <v>4.47051</v>
      </c>
      <c r="L349" s="7">
        <f t="shared" si="26"/>
        <v>27.999509999999997</v>
      </c>
      <c r="M349" s="8">
        <f t="shared" si="27"/>
        <v>27.999509999999997</v>
      </c>
      <c r="N349">
        <f t="shared" si="28"/>
        <v>37.799338499999998</v>
      </c>
      <c r="O349">
        <v>37.799999999999997</v>
      </c>
      <c r="P349" t="s">
        <v>347</v>
      </c>
    </row>
    <row r="350" spans="1:16" hidden="1" x14ac:dyDescent="0.25">
      <c r="A350" s="31">
        <v>44246</v>
      </c>
      <c r="B350" s="2" t="s">
        <v>357</v>
      </c>
      <c r="C350" s="2">
        <v>1</v>
      </c>
      <c r="F350" s="2" t="s">
        <v>397</v>
      </c>
      <c r="G350" s="2">
        <v>1</v>
      </c>
      <c r="H350" s="2">
        <v>55.594000000000001</v>
      </c>
      <c r="I350" s="4">
        <f t="shared" si="24"/>
        <v>55.594000000000001</v>
      </c>
      <c r="J350" s="3">
        <v>0.19</v>
      </c>
      <c r="K350" s="5">
        <f t="shared" si="25"/>
        <v>10.562860000000001</v>
      </c>
      <c r="L350" s="7">
        <f t="shared" si="26"/>
        <v>66.156859999999995</v>
      </c>
      <c r="M350" s="8">
        <f t="shared" si="27"/>
        <v>66.156859999999995</v>
      </c>
      <c r="N350">
        <f t="shared" si="28"/>
        <v>89.311761000000004</v>
      </c>
      <c r="O350">
        <v>89.3</v>
      </c>
      <c r="P350" t="s">
        <v>347</v>
      </c>
    </row>
    <row r="351" spans="1:16" hidden="1" x14ac:dyDescent="0.25">
      <c r="A351" s="31">
        <v>44246</v>
      </c>
      <c r="B351" s="2" t="s">
        <v>357</v>
      </c>
      <c r="C351" s="2">
        <v>1</v>
      </c>
      <c r="F351" s="2" t="s">
        <v>398</v>
      </c>
      <c r="G351" s="2">
        <v>1</v>
      </c>
      <c r="H351" s="2">
        <v>24.966999999999999</v>
      </c>
      <c r="I351" s="4">
        <f t="shared" si="24"/>
        <v>24.966999999999999</v>
      </c>
      <c r="J351" s="3">
        <v>0.19</v>
      </c>
      <c r="K351" s="5">
        <f t="shared" si="25"/>
        <v>4.7437300000000002</v>
      </c>
      <c r="L351" s="7">
        <f t="shared" si="26"/>
        <v>29.710729999999998</v>
      </c>
      <c r="M351" s="8">
        <f t="shared" si="27"/>
        <v>29.710729999999998</v>
      </c>
      <c r="N351">
        <f t="shared" si="28"/>
        <v>40.109485499999998</v>
      </c>
      <c r="O351">
        <v>40.1</v>
      </c>
      <c r="P351" t="s">
        <v>347</v>
      </c>
    </row>
    <row r="352" spans="1:16" hidden="1" x14ac:dyDescent="0.25">
      <c r="A352" s="31">
        <v>44246</v>
      </c>
      <c r="B352" s="2" t="s">
        <v>357</v>
      </c>
      <c r="C352" s="2">
        <v>1</v>
      </c>
      <c r="F352" s="2" t="s">
        <v>400</v>
      </c>
      <c r="G352" s="2">
        <v>1</v>
      </c>
      <c r="H352" s="2">
        <v>20.952999999999999</v>
      </c>
      <c r="I352" s="4">
        <f t="shared" si="24"/>
        <v>20.952999999999999</v>
      </c>
      <c r="J352" s="3">
        <v>0.19</v>
      </c>
      <c r="K352" s="5">
        <f t="shared" si="25"/>
        <v>3.9810699999999999</v>
      </c>
      <c r="L352" s="7">
        <f t="shared" si="26"/>
        <v>24.934069999999998</v>
      </c>
      <c r="M352" s="8">
        <f t="shared" si="27"/>
        <v>24.934069999999998</v>
      </c>
      <c r="N352">
        <f t="shared" si="28"/>
        <v>33.660994500000001</v>
      </c>
      <c r="O352">
        <v>33.700000000000003</v>
      </c>
      <c r="P352" t="s">
        <v>347</v>
      </c>
    </row>
    <row r="353" spans="1:16" hidden="1" x14ac:dyDescent="0.25">
      <c r="A353" s="31">
        <v>44246</v>
      </c>
      <c r="B353" s="2" t="s">
        <v>357</v>
      </c>
      <c r="C353" s="2">
        <v>1</v>
      </c>
      <c r="F353" s="2" t="s">
        <v>399</v>
      </c>
      <c r="G353" s="2">
        <v>1</v>
      </c>
      <c r="H353" s="2">
        <v>38.557000000000002</v>
      </c>
      <c r="I353" s="4">
        <f t="shared" si="24"/>
        <v>38.557000000000002</v>
      </c>
      <c r="J353" s="3">
        <v>0.19</v>
      </c>
      <c r="K353" s="5">
        <f t="shared" si="25"/>
        <v>7.3258300000000007</v>
      </c>
      <c r="L353" s="7">
        <f t="shared" si="26"/>
        <v>45.882829999999998</v>
      </c>
      <c r="M353" s="8">
        <f t="shared" si="27"/>
        <v>45.882829999999998</v>
      </c>
      <c r="N353">
        <f t="shared" si="28"/>
        <v>61.941820499999999</v>
      </c>
      <c r="O353">
        <v>61.9</v>
      </c>
      <c r="P353" t="s">
        <v>347</v>
      </c>
    </row>
    <row r="354" spans="1:16" hidden="1" x14ac:dyDescent="0.25">
      <c r="A354" s="31">
        <v>44246</v>
      </c>
      <c r="B354" s="2" t="s">
        <v>357</v>
      </c>
      <c r="C354" s="2">
        <v>1</v>
      </c>
      <c r="F354" s="2" t="s">
        <v>401</v>
      </c>
      <c r="G354" s="2">
        <v>1</v>
      </c>
      <c r="H354" s="2">
        <v>64.891999999999996</v>
      </c>
      <c r="I354" s="4">
        <f t="shared" si="24"/>
        <v>64.891999999999996</v>
      </c>
      <c r="J354" s="3">
        <v>0.19</v>
      </c>
      <c r="K354" s="5">
        <f t="shared" si="25"/>
        <v>12.32948</v>
      </c>
      <c r="L354" s="7">
        <f t="shared" si="26"/>
        <v>77.221479999999985</v>
      </c>
      <c r="M354" s="8">
        <f t="shared" si="27"/>
        <v>77.221479999999985</v>
      </c>
      <c r="N354">
        <f t="shared" si="28"/>
        <v>104.24899799999999</v>
      </c>
      <c r="O354">
        <v>104.3</v>
      </c>
      <c r="P354" t="s">
        <v>347</v>
      </c>
    </row>
    <row r="355" spans="1:16" hidden="1" x14ac:dyDescent="0.25">
      <c r="A355" s="31">
        <v>44246</v>
      </c>
      <c r="B355" s="2" t="s">
        <v>357</v>
      </c>
      <c r="C355" s="2">
        <v>1</v>
      </c>
      <c r="F355" s="2" t="s">
        <v>402</v>
      </c>
      <c r="G355" s="2">
        <v>1</v>
      </c>
      <c r="H355" s="2">
        <v>64.891999999999996</v>
      </c>
      <c r="I355" s="4">
        <f t="shared" si="24"/>
        <v>64.891999999999996</v>
      </c>
      <c r="J355" s="3">
        <v>0.19</v>
      </c>
      <c r="K355" s="5">
        <f t="shared" si="25"/>
        <v>12.32948</v>
      </c>
      <c r="L355" s="7">
        <f t="shared" si="26"/>
        <v>77.221479999999985</v>
      </c>
      <c r="M355" s="8">
        <f t="shared" si="27"/>
        <v>77.221479999999985</v>
      </c>
      <c r="N355">
        <f t="shared" si="28"/>
        <v>104.24899799999999</v>
      </c>
      <c r="O355">
        <v>104.3</v>
      </c>
      <c r="P355" t="s">
        <v>347</v>
      </c>
    </row>
    <row r="356" spans="1:16" hidden="1" x14ac:dyDescent="0.25">
      <c r="A356" s="31">
        <v>44246</v>
      </c>
      <c r="B356" s="2" t="s">
        <v>357</v>
      </c>
      <c r="C356" s="2">
        <v>1</v>
      </c>
      <c r="F356" s="2" t="s">
        <v>403</v>
      </c>
      <c r="G356" s="2">
        <v>1</v>
      </c>
      <c r="H356" s="2">
        <v>35.65</v>
      </c>
      <c r="I356" s="4">
        <f t="shared" si="24"/>
        <v>35.65</v>
      </c>
      <c r="J356" s="3">
        <v>0.19</v>
      </c>
      <c r="K356" s="5">
        <f t="shared" si="25"/>
        <v>6.7734999999999994</v>
      </c>
      <c r="L356" s="7">
        <f t="shared" si="26"/>
        <v>42.423499999999997</v>
      </c>
      <c r="M356" s="8">
        <f t="shared" si="27"/>
        <v>42.423499999999997</v>
      </c>
      <c r="N356">
        <f t="shared" si="28"/>
        <v>57.271724999999996</v>
      </c>
      <c r="O356">
        <v>57.3</v>
      </c>
      <c r="P356" t="s">
        <v>347</v>
      </c>
    </row>
    <row r="357" spans="1:16" hidden="1" x14ac:dyDescent="0.25">
      <c r="A357" s="31">
        <v>44246</v>
      </c>
      <c r="B357" s="2" t="s">
        <v>357</v>
      </c>
      <c r="C357" s="2">
        <v>1</v>
      </c>
      <c r="F357" s="2" t="s">
        <v>404</v>
      </c>
      <c r="G357" s="2">
        <v>1</v>
      </c>
      <c r="H357" s="2">
        <v>32.65</v>
      </c>
      <c r="I357" s="4">
        <f t="shared" si="24"/>
        <v>32.65</v>
      </c>
      <c r="J357" s="3">
        <v>0.19</v>
      </c>
      <c r="K357" s="5">
        <f t="shared" si="25"/>
        <v>6.2035</v>
      </c>
      <c r="L357" s="7">
        <f t="shared" si="26"/>
        <v>38.853499999999997</v>
      </c>
      <c r="M357" s="8">
        <f t="shared" si="27"/>
        <v>38.853499999999997</v>
      </c>
      <c r="N357">
        <f t="shared" si="28"/>
        <v>52.452224999999999</v>
      </c>
      <c r="O357">
        <v>52.5</v>
      </c>
      <c r="P357" t="s">
        <v>347</v>
      </c>
    </row>
    <row r="358" spans="1:16" hidden="1" x14ac:dyDescent="0.25">
      <c r="A358" s="31">
        <v>44246</v>
      </c>
      <c r="B358" s="2" t="s">
        <v>357</v>
      </c>
      <c r="C358" s="2">
        <v>1</v>
      </c>
      <c r="F358" s="2" t="s">
        <v>405</v>
      </c>
      <c r="G358" s="2">
        <v>1</v>
      </c>
      <c r="H358" s="2">
        <v>23.529</v>
      </c>
      <c r="I358" s="4">
        <f t="shared" si="24"/>
        <v>23.529</v>
      </c>
      <c r="J358" s="3">
        <v>0.19</v>
      </c>
      <c r="K358" s="5">
        <f t="shared" si="25"/>
        <v>4.47051</v>
      </c>
      <c r="L358" s="7">
        <f t="shared" si="26"/>
        <v>27.999509999999997</v>
      </c>
      <c r="M358" s="8">
        <f t="shared" si="27"/>
        <v>27.999509999999997</v>
      </c>
      <c r="N358">
        <f t="shared" si="28"/>
        <v>37.799338499999998</v>
      </c>
      <c r="O358">
        <v>37.799999999999997</v>
      </c>
      <c r="P358" t="s">
        <v>347</v>
      </c>
    </row>
    <row r="359" spans="1:16" hidden="1" x14ac:dyDescent="0.25">
      <c r="A359" s="31">
        <v>44246</v>
      </c>
      <c r="B359" s="2" t="s">
        <v>357</v>
      </c>
      <c r="C359" s="2">
        <v>1</v>
      </c>
      <c r="F359" s="2" t="s">
        <v>406</v>
      </c>
      <c r="G359" s="2">
        <v>1</v>
      </c>
      <c r="H359" s="2">
        <v>27</v>
      </c>
      <c r="I359" s="4">
        <f t="shared" si="24"/>
        <v>27</v>
      </c>
      <c r="J359" s="3">
        <v>0.19</v>
      </c>
      <c r="K359" s="5">
        <f t="shared" si="25"/>
        <v>5.13</v>
      </c>
      <c r="L359" s="7">
        <f t="shared" si="26"/>
        <v>32.129999999999995</v>
      </c>
      <c r="M359" s="8">
        <f t="shared" si="27"/>
        <v>32.129999999999995</v>
      </c>
      <c r="N359">
        <f t="shared" si="28"/>
        <v>43.375499999999995</v>
      </c>
      <c r="O359">
        <v>43.4</v>
      </c>
      <c r="P359" t="s">
        <v>347</v>
      </c>
    </row>
    <row r="360" spans="1:16" hidden="1" x14ac:dyDescent="0.25">
      <c r="A360" s="31">
        <v>44246</v>
      </c>
      <c r="B360" s="2" t="s">
        <v>357</v>
      </c>
      <c r="C360" s="2">
        <v>1</v>
      </c>
      <c r="F360" s="2" t="s">
        <v>407</v>
      </c>
      <c r="G360" s="2">
        <v>1</v>
      </c>
      <c r="H360" s="2">
        <v>23</v>
      </c>
      <c r="I360" s="4">
        <f t="shared" si="24"/>
        <v>23</v>
      </c>
      <c r="J360" s="3">
        <v>0.19</v>
      </c>
      <c r="K360" s="5">
        <f t="shared" si="25"/>
        <v>4.37</v>
      </c>
      <c r="L360" s="7">
        <f t="shared" si="26"/>
        <v>27.369999999999997</v>
      </c>
      <c r="M360" s="8">
        <f t="shared" si="27"/>
        <v>27.369999999999997</v>
      </c>
      <c r="N360">
        <f t="shared" si="28"/>
        <v>36.9495</v>
      </c>
      <c r="O360">
        <v>36.9</v>
      </c>
      <c r="P360" t="s">
        <v>347</v>
      </c>
    </row>
    <row r="361" spans="1:16" hidden="1" x14ac:dyDescent="0.25">
      <c r="A361" s="31">
        <v>44246</v>
      </c>
      <c r="B361" s="2" t="s">
        <v>357</v>
      </c>
      <c r="C361" s="2">
        <v>1</v>
      </c>
      <c r="F361" s="2" t="s">
        <v>408</v>
      </c>
      <c r="G361" s="2">
        <v>1</v>
      </c>
      <c r="H361" s="2">
        <v>51.515999999999998</v>
      </c>
      <c r="I361" s="4">
        <f t="shared" si="24"/>
        <v>51.515999999999998</v>
      </c>
      <c r="J361" s="3">
        <v>0.19</v>
      </c>
      <c r="K361" s="5">
        <f t="shared" si="25"/>
        <v>9.7880400000000005</v>
      </c>
      <c r="L361" s="7">
        <f t="shared" si="26"/>
        <v>61.304039999999993</v>
      </c>
      <c r="M361" s="8">
        <f t="shared" si="27"/>
        <v>61.304039999999993</v>
      </c>
      <c r="N361">
        <f t="shared" si="28"/>
        <v>82.760453999999996</v>
      </c>
      <c r="O361">
        <v>82.7</v>
      </c>
      <c r="P361" t="s">
        <v>347</v>
      </c>
    </row>
    <row r="362" spans="1:16" hidden="1" x14ac:dyDescent="0.25">
      <c r="A362" s="31">
        <v>44246</v>
      </c>
      <c r="B362" s="2" t="s">
        <v>357</v>
      </c>
      <c r="C362" s="2">
        <v>1</v>
      </c>
      <c r="F362" s="2" t="s">
        <v>409</v>
      </c>
      <c r="G362" s="2">
        <v>1</v>
      </c>
      <c r="H362" s="2">
        <v>26.12</v>
      </c>
      <c r="I362" s="4">
        <f t="shared" si="24"/>
        <v>26.12</v>
      </c>
      <c r="J362" s="3">
        <v>0.19</v>
      </c>
      <c r="K362" s="5">
        <f t="shared" si="25"/>
        <v>4.9628000000000005</v>
      </c>
      <c r="L362" s="7">
        <f t="shared" si="26"/>
        <v>31.082799999999999</v>
      </c>
      <c r="M362" s="8">
        <f t="shared" si="27"/>
        <v>31.082799999999999</v>
      </c>
      <c r="N362">
        <f t="shared" si="28"/>
        <v>41.961780000000005</v>
      </c>
      <c r="O362">
        <v>41.9</v>
      </c>
      <c r="P362" t="s">
        <v>347</v>
      </c>
    </row>
    <row r="363" spans="1:16" hidden="1" x14ac:dyDescent="0.25">
      <c r="A363" s="31">
        <v>44246</v>
      </c>
      <c r="B363" s="2" t="s">
        <v>357</v>
      </c>
      <c r="C363" s="2">
        <v>1</v>
      </c>
      <c r="F363" s="2" t="s">
        <v>410</v>
      </c>
      <c r="G363" s="2">
        <v>1</v>
      </c>
      <c r="H363" s="2">
        <v>22.95</v>
      </c>
      <c r="I363" s="4">
        <f t="shared" si="24"/>
        <v>22.95</v>
      </c>
      <c r="J363" s="3">
        <v>0.19</v>
      </c>
      <c r="K363" s="5">
        <f t="shared" si="25"/>
        <v>4.3605</v>
      </c>
      <c r="L363" s="7">
        <f t="shared" si="26"/>
        <v>27.310499999999998</v>
      </c>
      <c r="M363" s="8">
        <f t="shared" si="27"/>
        <v>27.310499999999998</v>
      </c>
      <c r="N363">
        <f t="shared" si="28"/>
        <v>36.869174999999998</v>
      </c>
      <c r="O363">
        <v>36.9</v>
      </c>
      <c r="P363" t="s">
        <v>347</v>
      </c>
    </row>
    <row r="364" spans="1:16" hidden="1" x14ac:dyDescent="0.25">
      <c r="A364" s="31">
        <v>44246</v>
      </c>
      <c r="B364" s="2" t="s">
        <v>357</v>
      </c>
      <c r="C364" s="2">
        <v>1</v>
      </c>
      <c r="F364" s="2" t="s">
        <v>411</v>
      </c>
      <c r="G364" s="2">
        <v>1</v>
      </c>
      <c r="H364" s="2">
        <v>41.25</v>
      </c>
      <c r="I364" s="4">
        <f t="shared" si="24"/>
        <v>41.25</v>
      </c>
      <c r="J364" s="3">
        <v>0.19</v>
      </c>
      <c r="K364" s="5">
        <f t="shared" si="25"/>
        <v>7.8375000000000004</v>
      </c>
      <c r="L364" s="7">
        <f t="shared" si="26"/>
        <v>49.087499999999999</v>
      </c>
      <c r="M364" s="8">
        <f t="shared" si="27"/>
        <v>49.087499999999999</v>
      </c>
      <c r="N364">
        <f t="shared" si="28"/>
        <v>66.268124999999998</v>
      </c>
      <c r="O364">
        <v>66.3</v>
      </c>
      <c r="P364" t="s">
        <v>347</v>
      </c>
    </row>
    <row r="365" spans="1:16" hidden="1" x14ac:dyDescent="0.25">
      <c r="A365" s="31">
        <v>44246</v>
      </c>
      <c r="B365" s="2" t="s">
        <v>357</v>
      </c>
      <c r="C365" s="2">
        <v>1</v>
      </c>
      <c r="F365" s="2" t="s">
        <v>413</v>
      </c>
      <c r="G365" s="2">
        <v>1</v>
      </c>
      <c r="H365" s="2">
        <v>33.86</v>
      </c>
      <c r="I365" s="4">
        <f t="shared" si="24"/>
        <v>33.86</v>
      </c>
      <c r="J365" s="3">
        <v>0.19</v>
      </c>
      <c r="K365" s="5">
        <f t="shared" si="25"/>
        <v>6.4333999999999998</v>
      </c>
      <c r="L365" s="7">
        <f t="shared" si="26"/>
        <v>40.293399999999998</v>
      </c>
      <c r="M365" s="8">
        <f t="shared" si="27"/>
        <v>40.293399999999998</v>
      </c>
      <c r="N365">
        <f t="shared" si="28"/>
        <v>54.396090000000001</v>
      </c>
      <c r="O365">
        <v>54.4</v>
      </c>
      <c r="P365" t="s">
        <v>347</v>
      </c>
    </row>
    <row r="366" spans="1:16" hidden="1" x14ac:dyDescent="0.25">
      <c r="A366" s="31">
        <v>44246</v>
      </c>
      <c r="B366" s="2" t="s">
        <v>357</v>
      </c>
      <c r="C366" s="2">
        <v>1</v>
      </c>
      <c r="F366" s="2" t="s">
        <v>414</v>
      </c>
      <c r="G366" s="2">
        <v>1</v>
      </c>
      <c r="H366" s="2">
        <v>1.202</v>
      </c>
      <c r="I366" s="4">
        <f t="shared" si="24"/>
        <v>1.202</v>
      </c>
      <c r="J366" s="3">
        <v>0.19</v>
      </c>
      <c r="K366" s="5">
        <f t="shared" si="25"/>
        <v>0.22838</v>
      </c>
      <c r="L366" s="7">
        <f t="shared" si="26"/>
        <v>1.43038</v>
      </c>
      <c r="M366" s="8">
        <f t="shared" si="27"/>
        <v>1.43038</v>
      </c>
      <c r="N366">
        <f t="shared" si="28"/>
        <v>1.9310130000000001</v>
      </c>
      <c r="O366">
        <v>2.2999999999999998</v>
      </c>
      <c r="P366" t="s">
        <v>347</v>
      </c>
    </row>
    <row r="367" spans="1:16" hidden="1" x14ac:dyDescent="0.25">
      <c r="A367" s="31">
        <v>44246</v>
      </c>
      <c r="B367" s="2" t="s">
        <v>357</v>
      </c>
      <c r="C367" s="2">
        <v>1</v>
      </c>
      <c r="F367" s="2" t="s">
        <v>415</v>
      </c>
      <c r="G367" s="2">
        <v>3</v>
      </c>
      <c r="H367" s="2">
        <v>2.448</v>
      </c>
      <c r="I367" s="4">
        <f t="shared" si="24"/>
        <v>7.3439999999999994</v>
      </c>
      <c r="J367" s="3">
        <v>0.19</v>
      </c>
      <c r="K367" s="5">
        <f t="shared" si="25"/>
        <v>0.46511999999999998</v>
      </c>
      <c r="L367" s="7">
        <f t="shared" si="26"/>
        <v>8.7393599999999996</v>
      </c>
      <c r="M367" s="8">
        <f t="shared" si="27"/>
        <v>2.9131199999999997</v>
      </c>
      <c r="N367">
        <f t="shared" si="28"/>
        <v>3.932712</v>
      </c>
      <c r="O367">
        <v>3.9</v>
      </c>
      <c r="P367" t="s">
        <v>347</v>
      </c>
    </row>
  </sheetData>
  <autoFilter ref="A1:P367">
    <filterColumn colId="15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"/>
    </sheetView>
  </sheetViews>
  <sheetFormatPr baseColWidth="10" defaultRowHeight="15" x14ac:dyDescent="0.25"/>
  <cols>
    <col min="1" max="2" width="11.42578125" style="1"/>
    <col min="3" max="4" width="19.5703125" style="1" customWidth="1"/>
    <col min="5" max="5" width="21" style="1" customWidth="1"/>
    <col min="6" max="7" width="11.42578125" style="1"/>
  </cols>
  <sheetData>
    <row r="1" spans="1:7" x14ac:dyDescent="0.25">
      <c r="A1" s="1" t="s">
        <v>63</v>
      </c>
      <c r="C1" s="1" t="s">
        <v>62</v>
      </c>
      <c r="D1" s="1" t="s">
        <v>114</v>
      </c>
      <c r="E1" s="1" t="s">
        <v>115</v>
      </c>
      <c r="F1" s="1" t="s">
        <v>116</v>
      </c>
      <c r="G1" s="1" t="s">
        <v>3</v>
      </c>
    </row>
    <row r="2" spans="1:7" x14ac:dyDescent="0.25">
      <c r="B2" s="1">
        <v>1</v>
      </c>
      <c r="D2" s="1">
        <v>20210649</v>
      </c>
      <c r="E2" s="1">
        <v>1426.337</v>
      </c>
      <c r="F2" s="1">
        <v>68.981999999999999</v>
      </c>
      <c r="G2" s="1">
        <v>246.369</v>
      </c>
    </row>
    <row r="3" spans="1:7" x14ac:dyDescent="0.25">
      <c r="B3" s="1">
        <v>2</v>
      </c>
    </row>
    <row r="4" spans="1:7" x14ac:dyDescent="0.25">
      <c r="B4" s="1">
        <v>3</v>
      </c>
    </row>
    <row r="5" spans="1:7" x14ac:dyDescent="0.25">
      <c r="B5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3" sqref="A13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14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Feuil4</vt:lpstr>
      <vt:lpstr>Feuil5</vt:lpstr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2021-02-28T16:06:25Z</dcterms:modified>
</cp:coreProperties>
</file>