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hsieh/Downloads/"/>
    </mc:Choice>
  </mc:AlternateContent>
  <xr:revisionPtr revIDLastSave="0" documentId="13_ncr:1_{C4336207-03AA-B748-8724-9440B3BF079A}" xr6:coauthVersionLast="45" xr6:coauthVersionMax="45" xr10:uidLastSave="{00000000-0000-0000-0000-000000000000}"/>
  <bookViews>
    <workbookView xWindow="0" yWindow="460" windowWidth="19380" windowHeight="10380" xr2:uid="{9EA5CE4D-A9A3-4E2B-9C9A-3E2160797E03}"/>
  </bookViews>
  <sheets>
    <sheet name="Pricing Gri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2" l="1"/>
  <c r="O6" i="2"/>
  <c r="O7" i="2" s="1"/>
  <c r="O14" i="2" s="1"/>
  <c r="N6" i="2"/>
  <c r="N13" i="2" s="1"/>
  <c r="M6" i="2"/>
  <c r="M13" i="2" s="1"/>
  <c r="O5" i="2"/>
  <c r="O12" i="2" s="1"/>
  <c r="N5" i="2"/>
  <c r="N12" i="2" s="1"/>
  <c r="M5" i="2"/>
  <c r="O4" i="2"/>
  <c r="O11" i="2" s="1"/>
  <c r="N4" i="2"/>
  <c r="N11" i="2" s="1"/>
  <c r="M4" i="2"/>
  <c r="M11" i="2" s="1"/>
  <c r="M7" i="2" l="1"/>
  <c r="M14" i="2" s="1"/>
  <c r="N7" i="2"/>
  <c r="N14" i="2" s="1"/>
  <c r="O13" i="2"/>
</calcChain>
</file>

<file path=xl/sharedStrings.xml><?xml version="1.0" encoding="utf-8"?>
<sst xmlns="http://schemas.openxmlformats.org/spreadsheetml/2006/main" count="96" uniqueCount="19">
  <si>
    <t>680-719</t>
  </si>
  <si>
    <t>720-759</t>
  </si>
  <si>
    <t>760-799</t>
  </si>
  <si>
    <t>800-850</t>
  </si>
  <si>
    <t>$2.5-5.5K</t>
  </si>
  <si>
    <t>$5.5K+</t>
  </si>
  <si>
    <t>&gt;=$2.5K</t>
  </si>
  <si>
    <t>Annualized Default</t>
  </si>
  <si>
    <t>Cumulative Default</t>
  </si>
  <si>
    <t>5yr Term - Interest Rate (Fixed)</t>
  </si>
  <si>
    <t>7yr Term - Interest Rate (Fixed)</t>
  </si>
  <si>
    <t>10yr Term - Interest Rate (Fixed)</t>
  </si>
  <si>
    <t>15yr Term - Interest Rate (Fixed)</t>
  </si>
  <si>
    <t>20yr Term - Interest Rate (Fixed)</t>
  </si>
  <si>
    <t>5yr Term - Spread to 1mL (Variable)</t>
  </si>
  <si>
    <t>7yr Term - Spread to 1mL (Variable)</t>
  </si>
  <si>
    <t>10yr Term - Spread to 1mL (Variable)</t>
  </si>
  <si>
    <t>15yr Term - Spread to 1mL (Variable)</t>
  </si>
  <si>
    <t>20yr Term - Spread to 1mL (Variable)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</si>
</sst>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164" fontId="0" fillId="0" borderId="5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164" fontId="0" fillId="0" borderId="13" xfId="1" applyNumberFormat="1" applyFont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/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0181-2046-4E26-8147-EF2DD71D4DF7}">
  <dimension ref="B1:O35"/>
  <sheetViews>
    <sheetView tabSelected="1" workbookViewId="0">
      <selection activeCell="L16" sqref="L16"/>
    </sheetView>
  </sheetViews>
  <sheetFormatPr baseColWidth="10" defaultColWidth="10.6640625" defaultRowHeight="15" x14ac:dyDescent="0.2"/>
  <cols>
    <col min="1" max="1" width="5.1640625" customWidth="1"/>
    <col min="6" max="6" width="5.1640625" customWidth="1"/>
    <col min="11" max="11" width="5.1640625" customWidth="1"/>
    <col min="16" max="16" width="5.1640625" customWidth="1"/>
  </cols>
  <sheetData>
    <row r="1" spans="2:15" x14ac:dyDescent="0.2">
      <c r="C1" s="1"/>
      <c r="D1" s="1"/>
      <c r="E1" s="1"/>
      <c r="F1" s="1"/>
    </row>
    <row r="2" spans="2:15" ht="16" thickBot="1" x14ac:dyDescent="0.25">
      <c r="B2" s="35" t="s">
        <v>9</v>
      </c>
      <c r="C2" s="35"/>
      <c r="D2" s="35"/>
      <c r="E2" s="35"/>
      <c r="F2" s="10"/>
      <c r="G2" s="35" t="s">
        <v>14</v>
      </c>
      <c r="H2" s="35"/>
      <c r="I2" s="35"/>
      <c r="J2" s="35"/>
      <c r="L2" s="36" t="s">
        <v>8</v>
      </c>
      <c r="M2" s="36"/>
      <c r="N2" s="36"/>
      <c r="O2" s="36"/>
    </row>
    <row r="3" spans="2:15" ht="16" thickBot="1" x14ac:dyDescent="0.25">
      <c r="B3" s="6"/>
      <c r="C3" s="4" t="s">
        <v>6</v>
      </c>
      <c r="D3" s="4" t="s">
        <v>4</v>
      </c>
      <c r="E3" s="5" t="s">
        <v>5</v>
      </c>
      <c r="F3" s="19"/>
      <c r="G3" s="6"/>
      <c r="H3" s="4" t="s">
        <v>6</v>
      </c>
      <c r="I3" s="4" t="s">
        <v>4</v>
      </c>
      <c r="J3" s="5" t="s">
        <v>5</v>
      </c>
      <c r="L3" s="6"/>
      <c r="M3" s="4" t="s">
        <v>6</v>
      </c>
      <c r="N3" s="4" t="s">
        <v>4</v>
      </c>
      <c r="O3" s="5" t="s">
        <v>5</v>
      </c>
    </row>
    <row r="4" spans="2:15" x14ac:dyDescent="0.2">
      <c r="B4" s="7" t="s">
        <v>0</v>
      </c>
      <c r="C4" s="18">
        <v>5.9900000000000002E-2</v>
      </c>
      <c r="D4" s="18">
        <v>5.7500000000000002E-2</v>
      </c>
      <c r="E4" s="16">
        <v>5.4899999999999997E-2</v>
      </c>
      <c r="F4" s="18"/>
      <c r="G4" s="7" t="s">
        <v>0</v>
      </c>
      <c r="H4" s="18">
        <v>3.9899999999999998E-2</v>
      </c>
      <c r="I4" s="18">
        <v>3.7499999999999999E-2</v>
      </c>
      <c r="J4" s="16">
        <v>3.49E-2</v>
      </c>
      <c r="L4" s="7" t="s">
        <v>0</v>
      </c>
      <c r="M4" s="21">
        <f>MROUND(5.88052173913043%,0.00125)</f>
        <v>5.8750000000000004E-2</v>
      </c>
      <c r="N4" s="21">
        <f>MROUND(4.90043478260869%, 0.00125)</f>
        <v>4.8750000000000002E-2</v>
      </c>
      <c r="O4" s="2">
        <f>MROUND(3.92034782608696%,0.00125)</f>
        <v>3.875E-2</v>
      </c>
    </row>
    <row r="5" spans="2:15" x14ac:dyDescent="0.2">
      <c r="B5" s="7" t="s">
        <v>1</v>
      </c>
      <c r="C5" s="18">
        <v>5.2499999999999998E-2</v>
      </c>
      <c r="D5" s="18">
        <v>5.2499999999999998E-2</v>
      </c>
      <c r="E5" s="16">
        <v>4.99E-2</v>
      </c>
      <c r="F5" s="18"/>
      <c r="G5" s="7" t="s">
        <v>1</v>
      </c>
      <c r="H5" s="18">
        <v>3.2500000000000001E-2</v>
      </c>
      <c r="I5" s="18">
        <v>3.2500000000000001E-2</v>
      </c>
      <c r="J5" s="16">
        <v>2.9899999999999999E-2</v>
      </c>
      <c r="L5" s="7" t="s">
        <v>1</v>
      </c>
      <c r="M5" s="21">
        <f>MROUND(3.26478011472275%,0.00125)</f>
        <v>3.2500000000000001E-2</v>
      </c>
      <c r="N5" s="21">
        <f>MROUND(2.72065009560229%,0.00125)</f>
        <v>2.75E-2</v>
      </c>
      <c r="O5" s="2">
        <f>MROUND(2.17652007648184%,0.00125)</f>
        <v>2.1250000000000002E-2</v>
      </c>
    </row>
    <row r="6" spans="2:15" x14ac:dyDescent="0.2">
      <c r="B6" s="7" t="s">
        <v>2</v>
      </c>
      <c r="C6" s="18">
        <v>4.7500000000000001E-2</v>
      </c>
      <c r="D6" s="18">
        <v>4.4900000000000002E-2</v>
      </c>
      <c r="E6" s="16">
        <v>4.4900000000000002E-2</v>
      </c>
      <c r="F6" s="18"/>
      <c r="G6" s="7" t="s">
        <v>2</v>
      </c>
      <c r="H6" s="18">
        <v>2.75E-2</v>
      </c>
      <c r="I6" s="18">
        <v>2.4899999999999999E-2</v>
      </c>
      <c r="J6" s="16">
        <v>2.4899999999999999E-2</v>
      </c>
      <c r="L6" s="7" t="s">
        <v>2</v>
      </c>
      <c r="M6" s="21">
        <f>MROUND(0.72%,0.00125)</f>
        <v>7.4999999999999997E-3</v>
      </c>
      <c r="N6" s="21">
        <f>MROUND(0.6%,0.00125)</f>
        <v>6.2500000000000003E-3</v>
      </c>
      <c r="O6" s="2">
        <f>MROUND(0.48%,0.0025)</f>
        <v>5.0000000000000001E-3</v>
      </c>
    </row>
    <row r="7" spans="2:15" ht="16" thickBot="1" x14ac:dyDescent="0.25">
      <c r="B7" s="8" t="s">
        <v>3</v>
      </c>
      <c r="C7" s="14">
        <v>4.4900000000000002E-2</v>
      </c>
      <c r="D7" s="14">
        <v>4.4900000000000002E-2</v>
      </c>
      <c r="E7" s="17">
        <v>3.49E-2</v>
      </c>
      <c r="F7" s="18"/>
      <c r="G7" s="8" t="s">
        <v>3</v>
      </c>
      <c r="H7" s="14">
        <v>2.4899999999999999E-2</v>
      </c>
      <c r="I7" s="14">
        <v>2.4899999999999999E-2</v>
      </c>
      <c r="J7" s="17">
        <v>7.4999999999999997E-3</v>
      </c>
      <c r="L7" s="8" t="s">
        <v>3</v>
      </c>
      <c r="M7" s="20">
        <f>MROUND(M6*0.85,0.00125)</f>
        <v>6.2500000000000003E-3</v>
      </c>
      <c r="N7" s="20">
        <f>MROUND(N6*0.85,0.00125)</f>
        <v>5.0000000000000001E-3</v>
      </c>
      <c r="O7" s="3">
        <f>MROUND(O6*0.85,0.00125)</f>
        <v>3.7499999999999999E-3</v>
      </c>
    </row>
    <row r="8" spans="2:15" x14ac:dyDescent="0.2">
      <c r="B8" s="9"/>
      <c r="C8" s="11"/>
      <c r="D8" s="11"/>
      <c r="E8" s="11"/>
      <c r="F8" s="11"/>
      <c r="G8" s="9"/>
      <c r="H8" s="11"/>
      <c r="I8" s="11"/>
      <c r="J8" s="11"/>
      <c r="L8" s="9"/>
      <c r="M8" s="21"/>
      <c r="N8" s="21"/>
      <c r="O8" s="21"/>
    </row>
    <row r="9" spans="2:15" ht="16" thickBot="1" x14ac:dyDescent="0.25">
      <c r="B9" s="35" t="s">
        <v>10</v>
      </c>
      <c r="C9" s="35"/>
      <c r="D9" s="35"/>
      <c r="E9" s="35"/>
      <c r="F9" s="10"/>
      <c r="G9" s="35" t="s">
        <v>15</v>
      </c>
      <c r="H9" s="35"/>
      <c r="I9" s="35"/>
      <c r="J9" s="35"/>
      <c r="L9" s="36" t="s">
        <v>7</v>
      </c>
      <c r="M9" s="36"/>
      <c r="N9" s="36"/>
      <c r="O9" s="36"/>
    </row>
    <row r="10" spans="2:15" ht="16" thickBot="1" x14ac:dyDescent="0.25">
      <c r="B10" s="6"/>
      <c r="C10" s="4" t="s">
        <v>6</v>
      </c>
      <c r="D10" s="4" t="s">
        <v>4</v>
      </c>
      <c r="E10" s="5" t="s">
        <v>5</v>
      </c>
      <c r="F10" s="19"/>
      <c r="G10" s="6"/>
      <c r="H10" s="4" t="s">
        <v>6</v>
      </c>
      <c r="I10" s="4" t="s">
        <v>4</v>
      </c>
      <c r="J10" s="5" t="s">
        <v>5</v>
      </c>
      <c r="L10" s="6"/>
      <c r="M10" s="12" t="s">
        <v>6</v>
      </c>
      <c r="N10" s="4" t="s">
        <v>4</v>
      </c>
      <c r="O10" s="5" t="s">
        <v>5</v>
      </c>
    </row>
    <row r="11" spans="2:15" x14ac:dyDescent="0.2">
      <c r="B11" s="7" t="s">
        <v>0</v>
      </c>
      <c r="C11" s="18">
        <v>6.25E-2</v>
      </c>
      <c r="D11" s="18">
        <v>5.9900000000000002E-2</v>
      </c>
      <c r="E11" s="16">
        <v>5.7500000000000002E-2</v>
      </c>
      <c r="F11" s="18"/>
      <c r="G11" s="7" t="s">
        <v>0</v>
      </c>
      <c r="H11" s="18">
        <v>4.2500000000000003E-2</v>
      </c>
      <c r="I11" s="18">
        <v>3.9899999999999998E-2</v>
      </c>
      <c r="J11" s="16">
        <v>3.7499999999999999E-2</v>
      </c>
      <c r="L11" s="7" t="s">
        <v>0</v>
      </c>
      <c r="M11" s="22">
        <f t="shared" ref="M11:O14" si="0">MROUND(M4/3.5,0.00125)</f>
        <v>1.6250000000000001E-2</v>
      </c>
      <c r="N11" s="23">
        <f t="shared" si="0"/>
        <v>1.375E-2</v>
      </c>
      <c r="O11" s="24">
        <f t="shared" si="0"/>
        <v>1.125E-2</v>
      </c>
    </row>
    <row r="12" spans="2:15" x14ac:dyDescent="0.2">
      <c r="B12" s="7" t="s">
        <v>1</v>
      </c>
      <c r="C12" s="18">
        <v>5.4899999999999997E-2</v>
      </c>
      <c r="D12" s="18">
        <v>5.4899999999999997E-2</v>
      </c>
      <c r="E12" s="16">
        <v>5.2499999999999998E-2</v>
      </c>
      <c r="F12" s="18"/>
      <c r="G12" s="7" t="s">
        <v>1</v>
      </c>
      <c r="H12" s="18">
        <v>3.49E-2</v>
      </c>
      <c r="I12" s="18">
        <v>3.49E-2</v>
      </c>
      <c r="J12" s="16">
        <v>3.2500000000000001E-2</v>
      </c>
      <c r="L12" s="7" t="s">
        <v>1</v>
      </c>
      <c r="M12" s="25">
        <f t="shared" si="0"/>
        <v>8.7500000000000008E-3</v>
      </c>
      <c r="N12" s="21">
        <f t="shared" si="0"/>
        <v>7.4999999999999997E-3</v>
      </c>
      <c r="O12" s="2">
        <f t="shared" si="0"/>
        <v>6.2500000000000003E-3</v>
      </c>
    </row>
    <row r="13" spans="2:15" x14ac:dyDescent="0.2">
      <c r="B13" s="7" t="s">
        <v>2</v>
      </c>
      <c r="C13" s="18">
        <v>4.99E-2</v>
      </c>
      <c r="D13" s="18">
        <v>4.7500000000000001E-2</v>
      </c>
      <c r="E13" s="16">
        <v>4.7500000000000001E-2</v>
      </c>
      <c r="F13" s="18"/>
      <c r="G13" s="7" t="s">
        <v>2</v>
      </c>
      <c r="H13" s="18">
        <v>2.9899999999999999E-2</v>
      </c>
      <c r="I13" s="18">
        <v>2.75E-2</v>
      </c>
      <c r="J13" s="16">
        <v>2.75E-2</v>
      </c>
      <c r="L13" s="7" t="s">
        <v>2</v>
      </c>
      <c r="M13" s="25">
        <f t="shared" si="0"/>
        <v>2.5000000000000001E-3</v>
      </c>
      <c r="N13" s="21">
        <f t="shared" si="0"/>
        <v>1.25E-3</v>
      </c>
      <c r="O13" s="2">
        <f t="shared" si="0"/>
        <v>1.25E-3</v>
      </c>
    </row>
    <row r="14" spans="2:15" ht="16" thickBot="1" x14ac:dyDescent="0.25">
      <c r="B14" s="8" t="s">
        <v>3</v>
      </c>
      <c r="C14" s="14">
        <v>4.7500000000000001E-2</v>
      </c>
      <c r="D14" s="14">
        <v>4.7500000000000001E-2</v>
      </c>
      <c r="E14" s="17">
        <v>4.7500000000000001E-2</v>
      </c>
      <c r="F14" s="18"/>
      <c r="G14" s="8" t="s">
        <v>3</v>
      </c>
      <c r="H14" s="14">
        <v>2.75E-2</v>
      </c>
      <c r="I14" s="14">
        <v>2.75E-2</v>
      </c>
      <c r="J14" s="17">
        <v>2.75E-2</v>
      </c>
      <c r="L14" s="8" t="s">
        <v>3</v>
      </c>
      <c r="M14" s="26">
        <f t="shared" si="0"/>
        <v>1.25E-3</v>
      </c>
      <c r="N14" s="20">
        <f t="shared" si="0"/>
        <v>1.25E-3</v>
      </c>
      <c r="O14" s="3">
        <f t="shared" si="0"/>
        <v>1.25E-3</v>
      </c>
    </row>
    <row r="15" spans="2:15" x14ac:dyDescent="0.2">
      <c r="B15" s="9"/>
      <c r="C15" s="11"/>
      <c r="D15" s="11"/>
      <c r="E15" s="11"/>
      <c r="F15" s="11"/>
      <c r="G15" s="9"/>
      <c r="H15" s="11"/>
      <c r="I15" s="11"/>
      <c r="J15" s="11"/>
    </row>
    <row r="16" spans="2:15" ht="16" thickBot="1" x14ac:dyDescent="0.25">
      <c r="B16" s="35" t="s">
        <v>11</v>
      </c>
      <c r="C16" s="35"/>
      <c r="D16" s="35"/>
      <c r="E16" s="35"/>
      <c r="F16" s="10"/>
      <c r="G16" s="35" t="s">
        <v>16</v>
      </c>
      <c r="H16" s="35"/>
      <c r="I16" s="35"/>
      <c r="J16" s="35"/>
      <c r="L16" s="29"/>
      <c r="M16" s="29"/>
      <c r="N16" s="29"/>
    </row>
    <row r="17" spans="2:14" ht="16" thickBot="1" x14ac:dyDescent="0.25">
      <c r="B17" s="6"/>
      <c r="C17" s="4" t="s">
        <v>6</v>
      </c>
      <c r="D17" s="4" t="s">
        <v>4</v>
      </c>
      <c r="E17" s="5" t="s">
        <v>5</v>
      </c>
      <c r="F17" s="19"/>
      <c r="G17" s="6"/>
      <c r="H17" s="4" t="s">
        <v>6</v>
      </c>
      <c r="I17" s="4" t="s">
        <v>4</v>
      </c>
      <c r="J17" s="5" t="s">
        <v>5</v>
      </c>
      <c r="L17" s="9"/>
      <c r="M17" s="9"/>
      <c r="N17" s="9"/>
    </row>
    <row r="18" spans="2:14" x14ac:dyDescent="0.2">
      <c r="B18" s="7" t="s">
        <v>0</v>
      </c>
      <c r="C18" s="18">
        <v>6.4899999999999999E-2</v>
      </c>
      <c r="D18" s="18">
        <v>6.25E-2</v>
      </c>
      <c r="E18" s="16">
        <v>5.9900000000000002E-2</v>
      </c>
      <c r="F18" s="18"/>
      <c r="G18" s="7" t="s">
        <v>0</v>
      </c>
      <c r="H18" s="18">
        <v>4.4900000000000002E-2</v>
      </c>
      <c r="I18" s="18">
        <v>4.2500000000000003E-2</v>
      </c>
      <c r="J18" s="16">
        <v>3.9899999999999998E-2</v>
      </c>
      <c r="L18" s="27"/>
      <c r="M18" s="15"/>
      <c r="N18" s="15"/>
    </row>
    <row r="19" spans="2:14" x14ac:dyDescent="0.2">
      <c r="B19" s="7" t="s">
        <v>1</v>
      </c>
      <c r="C19" s="18">
        <v>5.7500000000000002E-2</v>
      </c>
      <c r="D19" s="18">
        <v>5.7500000000000002E-2</v>
      </c>
      <c r="E19" s="16">
        <v>5.4899999999999997E-2</v>
      </c>
      <c r="F19" s="18"/>
      <c r="G19" s="7" t="s">
        <v>1</v>
      </c>
      <c r="H19" s="18">
        <v>3.7499999999999999E-2</v>
      </c>
      <c r="I19" s="18">
        <v>3.7499999999999999E-2</v>
      </c>
      <c r="J19" s="16">
        <v>3.49E-2</v>
      </c>
      <c r="L19" s="28"/>
      <c r="M19" s="13"/>
      <c r="N19" s="18"/>
    </row>
    <row r="20" spans="2:14" x14ac:dyDescent="0.2">
      <c r="B20" s="7" t="s">
        <v>2</v>
      </c>
      <c r="C20" s="18">
        <v>5.2499999999999998E-2</v>
      </c>
      <c r="D20" s="18">
        <v>4.99E-2</v>
      </c>
      <c r="E20" s="16">
        <v>4.99E-2</v>
      </c>
      <c r="F20" s="18"/>
      <c r="G20" s="7" t="s">
        <v>2</v>
      </c>
      <c r="H20" s="18">
        <v>3.2500000000000001E-2</v>
      </c>
      <c r="I20" s="18">
        <v>2.9899999999999999E-2</v>
      </c>
      <c r="J20" s="16">
        <v>2.9899999999999999E-2</v>
      </c>
      <c r="L20" s="28"/>
      <c r="M20" s="13"/>
      <c r="N20" s="18"/>
    </row>
    <row r="21" spans="2:14" ht="16" thickBot="1" x14ac:dyDescent="0.25">
      <c r="B21" s="8" t="s">
        <v>3</v>
      </c>
      <c r="C21" s="14">
        <v>4.99E-2</v>
      </c>
      <c r="D21" s="14">
        <v>4.99E-2</v>
      </c>
      <c r="E21" s="17">
        <v>4.99E-2</v>
      </c>
      <c r="F21" s="18"/>
      <c r="G21" s="8" t="s">
        <v>3</v>
      </c>
      <c r="H21" s="14">
        <v>2.9899999999999999E-2</v>
      </c>
      <c r="I21" s="14">
        <v>2.9899999999999999E-2</v>
      </c>
      <c r="J21" s="17">
        <v>2.9899999999999999E-2</v>
      </c>
      <c r="L21" s="27"/>
      <c r="M21" s="13"/>
      <c r="N21" s="18"/>
    </row>
    <row r="22" spans="2:14" x14ac:dyDescent="0.2">
      <c r="B22" s="9"/>
      <c r="C22" s="11"/>
      <c r="D22" s="11"/>
      <c r="E22" s="11"/>
      <c r="F22" s="11"/>
      <c r="G22" s="9"/>
      <c r="H22" s="11"/>
      <c r="I22" s="11"/>
      <c r="J22" s="11"/>
      <c r="L22" s="28"/>
      <c r="M22" s="13"/>
      <c r="N22" s="18"/>
    </row>
    <row r="23" spans="2:14" ht="16" thickBot="1" x14ac:dyDescent="0.25">
      <c r="B23" s="35" t="s">
        <v>12</v>
      </c>
      <c r="C23" s="35"/>
      <c r="D23" s="35"/>
      <c r="E23" s="35"/>
      <c r="F23" s="10"/>
      <c r="G23" s="35" t="s">
        <v>17</v>
      </c>
      <c r="H23" s="35"/>
      <c r="I23" s="35"/>
      <c r="J23" s="35"/>
      <c r="L23" s="9"/>
      <c r="M23" s="18"/>
      <c r="N23" s="15"/>
    </row>
    <row r="24" spans="2:14" ht="16" thickBot="1" x14ac:dyDescent="0.25">
      <c r="B24" s="6"/>
      <c r="C24" s="4" t="s">
        <v>6</v>
      </c>
      <c r="D24" s="4" t="s">
        <v>4</v>
      </c>
      <c r="E24" s="5" t="s">
        <v>5</v>
      </c>
      <c r="F24" s="19"/>
      <c r="G24" s="6"/>
      <c r="H24" s="4" t="s">
        <v>6</v>
      </c>
      <c r="I24" s="4" t="s">
        <v>4</v>
      </c>
      <c r="J24" s="5" t="s">
        <v>5</v>
      </c>
      <c r="L24" s="1"/>
      <c r="M24" s="1"/>
      <c r="N24" s="1"/>
    </row>
    <row r="25" spans="2:14" x14ac:dyDescent="0.2">
      <c r="B25" s="7" t="s">
        <v>0</v>
      </c>
      <c r="C25" s="18">
        <v>6.7500000000000004E-2</v>
      </c>
      <c r="D25" s="18">
        <v>6.4899999999999999E-2</v>
      </c>
      <c r="E25" s="16">
        <v>6.25E-2</v>
      </c>
      <c r="F25" s="18"/>
      <c r="G25" s="7" t="s">
        <v>0</v>
      </c>
      <c r="H25" s="30">
        <v>4.7500000000000001E-2</v>
      </c>
      <c r="I25" s="31">
        <v>4.4900000000000002E-2</v>
      </c>
      <c r="J25" s="32">
        <v>4.2500000000000003E-2</v>
      </c>
    </row>
    <row r="26" spans="2:14" x14ac:dyDescent="0.2">
      <c r="B26" s="7" t="s">
        <v>1</v>
      </c>
      <c r="C26" s="18">
        <v>5.9900000000000002E-2</v>
      </c>
      <c r="D26" s="18">
        <v>5.9900000000000002E-2</v>
      </c>
      <c r="E26" s="16">
        <v>5.7500000000000002E-2</v>
      </c>
      <c r="F26" s="18"/>
      <c r="G26" s="7" t="s">
        <v>1</v>
      </c>
      <c r="H26" s="33">
        <v>3.9899999999999998E-2</v>
      </c>
      <c r="I26" s="18">
        <v>3.9899999999999998E-2</v>
      </c>
      <c r="J26" s="16">
        <v>3.7499999999999999E-2</v>
      </c>
    </row>
    <row r="27" spans="2:14" x14ac:dyDescent="0.2">
      <c r="B27" s="7" t="s">
        <v>2</v>
      </c>
      <c r="C27" s="18">
        <v>5.4899999999999997E-2</v>
      </c>
      <c r="D27" s="18">
        <v>5.2499999999999998E-2</v>
      </c>
      <c r="E27" s="16">
        <v>5.2499999999999998E-2</v>
      </c>
      <c r="F27" s="18"/>
      <c r="G27" s="7" t="s">
        <v>2</v>
      </c>
      <c r="H27" s="33">
        <v>3.49E-2</v>
      </c>
      <c r="I27" s="18">
        <v>3.2500000000000001E-2</v>
      </c>
      <c r="J27" s="16">
        <v>3.2500000000000001E-2</v>
      </c>
    </row>
    <row r="28" spans="2:14" ht="16" thickBot="1" x14ac:dyDescent="0.25">
      <c r="B28" s="8" t="s">
        <v>3</v>
      </c>
      <c r="C28" s="14">
        <v>5.2499999999999998E-2</v>
      </c>
      <c r="D28" s="14">
        <v>5.2499999999999998E-2</v>
      </c>
      <c r="E28" s="17">
        <v>5.2499999999999998E-2</v>
      </c>
      <c r="F28" s="18"/>
      <c r="G28" s="8" t="s">
        <v>3</v>
      </c>
      <c r="H28" s="34">
        <v>3.2500000000000001E-2</v>
      </c>
      <c r="I28" s="14">
        <v>3.2500000000000001E-2</v>
      </c>
      <c r="J28" s="17">
        <v>3.2500000000000001E-2</v>
      </c>
    </row>
    <row r="29" spans="2:14" x14ac:dyDescent="0.2">
      <c r="B29" s="9"/>
      <c r="C29" s="11"/>
      <c r="D29" s="11"/>
      <c r="E29" s="11"/>
      <c r="F29" s="11"/>
      <c r="G29" s="9"/>
      <c r="H29" s="11"/>
      <c r="I29" s="11"/>
      <c r="J29" s="11"/>
    </row>
    <row r="30" spans="2:14" ht="16" thickBot="1" x14ac:dyDescent="0.25">
      <c r="B30" s="35" t="s">
        <v>13</v>
      </c>
      <c r="C30" s="35"/>
      <c r="D30" s="35"/>
      <c r="E30" s="35"/>
      <c r="F30" s="10"/>
      <c r="G30" s="35" t="s">
        <v>18</v>
      </c>
      <c r="H30" s="35"/>
      <c r="I30" s="35"/>
      <c r="J30" s="35"/>
    </row>
    <row r="31" spans="2:14" ht="16" thickBot="1" x14ac:dyDescent="0.25">
      <c r="B31" s="6"/>
      <c r="C31" s="4" t="s">
        <v>6</v>
      </c>
      <c r="D31" s="4" t="s">
        <v>4</v>
      </c>
      <c r="E31" s="5" t="s">
        <v>5</v>
      </c>
      <c r="F31" s="19"/>
      <c r="G31" s="6"/>
      <c r="H31" s="4" t="s">
        <v>6</v>
      </c>
      <c r="I31" s="4" t="s">
        <v>4</v>
      </c>
      <c r="J31" s="5" t="s">
        <v>5</v>
      </c>
    </row>
    <row r="32" spans="2:14" x14ac:dyDescent="0.2">
      <c r="B32" s="7" t="s">
        <v>0</v>
      </c>
      <c r="C32" s="18">
        <v>6.9900000000000004E-2</v>
      </c>
      <c r="D32" s="18">
        <v>6.7500000000000004E-2</v>
      </c>
      <c r="E32" s="16">
        <v>6.4899999999999999E-2</v>
      </c>
      <c r="F32" s="18"/>
      <c r="G32" s="7" t="s">
        <v>0</v>
      </c>
      <c r="H32" s="30">
        <v>4.99E-2</v>
      </c>
      <c r="I32" s="31">
        <v>4.7500000000000001E-2</v>
      </c>
      <c r="J32" s="32">
        <v>4.4900000000000002E-2</v>
      </c>
    </row>
    <row r="33" spans="2:10" x14ac:dyDescent="0.2">
      <c r="B33" s="7" t="s">
        <v>1</v>
      </c>
      <c r="C33" s="18">
        <v>6.25E-2</v>
      </c>
      <c r="D33" s="18">
        <v>6.25E-2</v>
      </c>
      <c r="E33" s="16">
        <v>5.9900000000000002E-2</v>
      </c>
      <c r="F33" s="18"/>
      <c r="G33" s="7" t="s">
        <v>1</v>
      </c>
      <c r="H33" s="33">
        <v>4.2500000000000003E-2</v>
      </c>
      <c r="I33" s="18">
        <v>4.2500000000000003E-2</v>
      </c>
      <c r="J33" s="16">
        <v>3.9899999999999998E-2</v>
      </c>
    </row>
    <row r="34" spans="2:10" x14ac:dyDescent="0.2">
      <c r="B34" s="7" t="s">
        <v>2</v>
      </c>
      <c r="C34" s="18">
        <v>5.7500000000000002E-2</v>
      </c>
      <c r="D34" s="18">
        <v>5.4899999999999997E-2</v>
      </c>
      <c r="E34" s="16">
        <v>5.4899999999999997E-2</v>
      </c>
      <c r="F34" s="18"/>
      <c r="G34" s="7" t="s">
        <v>2</v>
      </c>
      <c r="H34" s="33">
        <v>3.7499999999999999E-2</v>
      </c>
      <c r="I34" s="18">
        <v>3.49E-2</v>
      </c>
      <c r="J34" s="16">
        <v>3.49E-2</v>
      </c>
    </row>
    <row r="35" spans="2:10" ht="16" thickBot="1" x14ac:dyDescent="0.25">
      <c r="B35" s="8" t="s">
        <v>3</v>
      </c>
      <c r="C35" s="14">
        <v>5.4899999999999997E-2</v>
      </c>
      <c r="D35" s="14">
        <v>5.4899999999999997E-2</v>
      </c>
      <c r="E35" s="17">
        <v>5.4899999999999997E-2</v>
      </c>
      <c r="F35" s="18"/>
      <c r="G35" s="8" t="s">
        <v>3</v>
      </c>
      <c r="H35" s="34">
        <v>3.49E-2</v>
      </c>
      <c r="I35" s="14">
        <v>3.49E-2</v>
      </c>
      <c r="J35" s="17">
        <v>3.49E-2</v>
      </c>
    </row>
  </sheetData>
  <mergeCells count="12">
    <mergeCell ref="L2:O2"/>
    <mergeCell ref="L9:O9"/>
    <mergeCell ref="B2:E2"/>
    <mergeCell ref="B9:E9"/>
    <mergeCell ref="B16:E16"/>
    <mergeCell ref="B30:E30"/>
    <mergeCell ref="G2:J2"/>
    <mergeCell ref="G9:J9"/>
    <mergeCell ref="G16:J16"/>
    <mergeCell ref="G23:J23"/>
    <mergeCell ref="G30:J30"/>
    <mergeCell ref="B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 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Leaver</dc:creator>
  <cp:lastModifiedBy>John  Hsieh</cp:lastModifiedBy>
  <cp:lastPrinted>2019-08-23T22:48:22Z</cp:lastPrinted>
  <dcterms:created xsi:type="dcterms:W3CDTF">2019-08-23T22:39:37Z</dcterms:created>
  <dcterms:modified xsi:type="dcterms:W3CDTF">2019-10-17T22:46:55Z</dcterms:modified>
</cp:coreProperties>
</file>