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 activeTab="4"/>
  </bookViews>
  <sheets>
    <sheet name="Введення" sheetId="1" r:id="rId1"/>
    <sheet name="1" sheetId="5" r:id="rId2"/>
    <sheet name="Sheet1" sheetId="14" state="hidden" r:id="rId3"/>
    <sheet name="2" sheetId="6" r:id="rId4"/>
    <sheet name="3" sheetId="8" r:id="rId5"/>
    <sheet name="4" sheetId="12" r:id="rId6"/>
    <sheet name="5" sheetId="13" r:id="rId7"/>
  </sheets>
  <definedNames>
    <definedName name="_xlnm._FilterDatabase" localSheetId="1" hidden="1">'1'!$A$42:$G$51</definedName>
    <definedName name="_xlnm._FilterDatabase" localSheetId="3" hidden="1">'2'!$A$1:$C$1</definedName>
    <definedName name="_xlnm._FilterDatabase" localSheetId="4" hidden="1">'3'!$A$2:$G$2</definedName>
  </definedNames>
  <calcPr calcId="162913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13" l="1"/>
  <c r="G13" i="13"/>
  <c r="G12" i="13"/>
  <c r="G11" i="13"/>
  <c r="G10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" i="13"/>
  <c r="G6" i="13"/>
  <c r="G5" i="13"/>
  <c r="G4" i="13"/>
  <c r="G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" i="13"/>
  <c r="B3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8" i="13"/>
  <c r="B9" i="13"/>
  <c r="B10" i="13"/>
  <c r="B7" i="13"/>
  <c r="AI15" i="8" l="1"/>
  <c r="AJ13" i="8"/>
  <c r="AJ14" i="8"/>
  <c r="AJ15" i="8"/>
  <c r="AJ16" i="8"/>
  <c r="AJ17" i="8"/>
  <c r="AJ18" i="8"/>
  <c r="AJ19" i="8"/>
  <c r="AJ20" i="8"/>
  <c r="AJ21" i="8"/>
  <c r="AJ22" i="8"/>
  <c r="AJ23" i="8"/>
  <c r="AI23" i="8"/>
  <c r="AI14" i="8"/>
  <c r="AI16" i="8"/>
  <c r="AI17" i="8"/>
  <c r="AI18" i="8"/>
  <c r="AI19" i="8"/>
  <c r="AI20" i="8"/>
  <c r="AI21" i="8"/>
  <c r="AI22" i="8"/>
  <c r="AI1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595" i="8"/>
  <c r="G596" i="8"/>
  <c r="G597" i="8"/>
  <c r="G598" i="8"/>
  <c r="G599" i="8"/>
  <c r="G600" i="8"/>
  <c r="G601" i="8"/>
  <c r="G602" i="8"/>
  <c r="G603" i="8"/>
  <c r="G604" i="8"/>
  <c r="G605" i="8"/>
  <c r="G606" i="8"/>
  <c r="G607" i="8"/>
  <c r="G608" i="8"/>
  <c r="G609" i="8"/>
  <c r="G610" i="8"/>
  <c r="G611" i="8"/>
  <c r="G612" i="8"/>
  <c r="G613" i="8"/>
  <c r="G614" i="8"/>
  <c r="G615" i="8"/>
  <c r="G616" i="8"/>
  <c r="G617" i="8"/>
  <c r="G618" i="8"/>
  <c r="G619" i="8"/>
  <c r="G620" i="8"/>
  <c r="G621" i="8"/>
  <c r="G622" i="8"/>
  <c r="G623" i="8"/>
  <c r="G624" i="8"/>
  <c r="G625" i="8"/>
  <c r="G626" i="8"/>
  <c r="G627" i="8"/>
  <c r="G628" i="8"/>
  <c r="G629" i="8"/>
  <c r="G630" i="8"/>
  <c r="G631" i="8"/>
  <c r="G632" i="8"/>
  <c r="G633" i="8"/>
  <c r="G634" i="8"/>
  <c r="G635" i="8"/>
  <c r="G636" i="8"/>
  <c r="G637" i="8"/>
  <c r="G638" i="8"/>
  <c r="G639" i="8"/>
  <c r="G640" i="8"/>
  <c r="G641" i="8"/>
  <c r="G642" i="8"/>
  <c r="G643" i="8"/>
  <c r="G644" i="8"/>
  <c r="G645" i="8"/>
  <c r="G646" i="8"/>
  <c r="G647" i="8"/>
  <c r="G648" i="8"/>
  <c r="G649" i="8"/>
  <c r="G650" i="8"/>
  <c r="G651" i="8"/>
  <c r="G652" i="8"/>
  <c r="G653" i="8"/>
  <c r="G654" i="8"/>
  <c r="G655" i="8"/>
  <c r="G656" i="8"/>
  <c r="G657" i="8"/>
  <c r="G658" i="8"/>
  <c r="G659" i="8"/>
  <c r="G660" i="8"/>
  <c r="G661" i="8"/>
  <c r="G662" i="8"/>
  <c r="G663" i="8"/>
  <c r="G664" i="8"/>
  <c r="G665" i="8"/>
  <c r="G666" i="8"/>
  <c r="G667" i="8"/>
  <c r="G668" i="8"/>
  <c r="G669" i="8"/>
  <c r="G670" i="8"/>
  <c r="G671" i="8"/>
  <c r="G672" i="8"/>
  <c r="G673" i="8"/>
  <c r="G674" i="8"/>
  <c r="G675" i="8"/>
  <c r="G676" i="8"/>
  <c r="G677" i="8"/>
  <c r="G678" i="8"/>
  <c r="G679" i="8"/>
  <c r="G680" i="8"/>
  <c r="G681" i="8"/>
  <c r="G682" i="8"/>
  <c r="G683" i="8"/>
  <c r="G684" i="8"/>
  <c r="G685" i="8"/>
  <c r="G686" i="8"/>
  <c r="G687" i="8"/>
  <c r="G688" i="8"/>
  <c r="G689" i="8"/>
  <c r="G690" i="8"/>
  <c r="G691" i="8"/>
  <c r="G692" i="8"/>
  <c r="G693" i="8"/>
  <c r="G694" i="8"/>
  <c r="G695" i="8"/>
  <c r="G696" i="8"/>
  <c r="G697" i="8"/>
  <c r="G698" i="8"/>
  <c r="G699" i="8"/>
  <c r="G700" i="8"/>
  <c r="G701" i="8"/>
  <c r="G702" i="8"/>
  <c r="G703" i="8"/>
  <c r="G704" i="8"/>
  <c r="G705" i="8"/>
  <c r="G706" i="8"/>
  <c r="G707" i="8"/>
  <c r="G708" i="8"/>
  <c r="G709" i="8"/>
  <c r="G710" i="8"/>
  <c r="G711" i="8"/>
  <c r="G712" i="8"/>
  <c r="G713" i="8"/>
  <c r="G714" i="8"/>
  <c r="G715" i="8"/>
  <c r="G716" i="8"/>
  <c r="G717" i="8"/>
  <c r="G718" i="8"/>
  <c r="G719" i="8"/>
  <c r="G720" i="8"/>
  <c r="G721" i="8"/>
  <c r="G722" i="8"/>
  <c r="G723" i="8"/>
  <c r="G724" i="8"/>
  <c r="G725" i="8"/>
  <c r="G726" i="8"/>
  <c r="G727" i="8"/>
  <c r="G728" i="8"/>
  <c r="G729" i="8"/>
  <c r="G730" i="8"/>
  <c r="G731" i="8"/>
  <c r="G732" i="8"/>
  <c r="G733" i="8"/>
  <c r="G734" i="8"/>
  <c r="G735" i="8"/>
  <c r="G736" i="8"/>
  <c r="G737" i="8"/>
  <c r="G738" i="8"/>
  <c r="G739" i="8"/>
  <c r="G740" i="8"/>
  <c r="G741" i="8"/>
  <c r="G742" i="8"/>
  <c r="G743" i="8"/>
  <c r="G744" i="8"/>
  <c r="G745" i="8"/>
  <c r="G746" i="8"/>
  <c r="G747" i="8"/>
  <c r="G748" i="8"/>
  <c r="G749" i="8"/>
  <c r="G750" i="8"/>
  <c r="G751" i="8"/>
  <c r="G752" i="8"/>
  <c r="G753" i="8"/>
  <c r="G754" i="8"/>
  <c r="G755" i="8"/>
  <c r="G756" i="8"/>
  <c r="G757" i="8"/>
  <c r="G758" i="8"/>
  <c r="G759" i="8"/>
  <c r="G760" i="8"/>
  <c r="G761" i="8"/>
  <c r="G762" i="8"/>
  <c r="G763" i="8"/>
  <c r="G764" i="8"/>
  <c r="G765" i="8"/>
  <c r="G766" i="8"/>
  <c r="G767" i="8"/>
  <c r="G768" i="8"/>
  <c r="G769" i="8"/>
  <c r="G770" i="8"/>
  <c r="G771" i="8"/>
  <c r="G772" i="8"/>
  <c r="G773" i="8"/>
  <c r="G774" i="8"/>
  <c r="G775" i="8"/>
  <c r="G776" i="8"/>
  <c r="G777" i="8"/>
  <c r="G778" i="8"/>
  <c r="G779" i="8"/>
  <c r="G780" i="8"/>
  <c r="G781" i="8"/>
  <c r="G782" i="8"/>
  <c r="G783" i="8"/>
  <c r="G784" i="8"/>
  <c r="G785" i="8"/>
  <c r="G786" i="8"/>
  <c r="G787" i="8"/>
  <c r="G788" i="8"/>
  <c r="G789" i="8"/>
  <c r="G790" i="8"/>
  <c r="G791" i="8"/>
  <c r="G792" i="8"/>
  <c r="G793" i="8"/>
  <c r="G794" i="8"/>
  <c r="G795" i="8"/>
  <c r="G796" i="8"/>
  <c r="G797" i="8"/>
  <c r="G798" i="8"/>
  <c r="G799" i="8"/>
  <c r="G800" i="8"/>
  <c r="G801" i="8"/>
  <c r="G802" i="8"/>
  <c r="G803" i="8"/>
  <c r="G804" i="8"/>
  <c r="G805" i="8"/>
  <c r="G806" i="8"/>
  <c r="G807" i="8"/>
  <c r="G808" i="8"/>
  <c r="G809" i="8"/>
  <c r="G810" i="8"/>
  <c r="G811" i="8"/>
  <c r="G812" i="8"/>
  <c r="G813" i="8"/>
  <c r="G814" i="8"/>
  <c r="G815" i="8"/>
  <c r="G816" i="8"/>
  <c r="G817" i="8"/>
  <c r="G818" i="8"/>
  <c r="G819" i="8"/>
  <c r="G820" i="8"/>
  <c r="G821" i="8"/>
  <c r="G822" i="8"/>
  <c r="G823" i="8"/>
  <c r="G824" i="8"/>
  <c r="G825" i="8"/>
  <c r="G826" i="8"/>
  <c r="G827" i="8"/>
  <c r="G828" i="8"/>
  <c r="G829" i="8"/>
  <c r="G830" i="8"/>
  <c r="G831" i="8"/>
  <c r="G832" i="8"/>
  <c r="G833" i="8"/>
  <c r="G834" i="8"/>
  <c r="G835" i="8"/>
  <c r="G836" i="8"/>
  <c r="G837" i="8"/>
  <c r="G838" i="8"/>
  <c r="G839" i="8"/>
  <c r="G840" i="8"/>
  <c r="G841" i="8"/>
  <c r="G842" i="8"/>
  <c r="G843" i="8"/>
  <c r="G844" i="8"/>
  <c r="G845" i="8"/>
  <c r="G846" i="8"/>
  <c r="G847" i="8"/>
  <c r="G848" i="8"/>
  <c r="G849" i="8"/>
  <c r="G850" i="8"/>
  <c r="G851" i="8"/>
  <c r="G852" i="8"/>
  <c r="G853" i="8"/>
  <c r="G854" i="8"/>
  <c r="G855" i="8"/>
  <c r="G856" i="8"/>
  <c r="G857" i="8"/>
  <c r="G858" i="8"/>
  <c r="G859" i="8"/>
  <c r="G860" i="8"/>
  <c r="G861" i="8"/>
  <c r="G862" i="8"/>
  <c r="G863" i="8"/>
  <c r="G864" i="8"/>
  <c r="G865" i="8"/>
  <c r="G866" i="8"/>
  <c r="G867" i="8"/>
  <c r="G868" i="8"/>
  <c r="G869" i="8"/>
  <c r="G870" i="8"/>
  <c r="G871" i="8"/>
  <c r="G872" i="8"/>
  <c r="G873" i="8"/>
  <c r="G874" i="8"/>
  <c r="G875" i="8"/>
  <c r="G876" i="8"/>
  <c r="G877" i="8"/>
  <c r="G878" i="8"/>
  <c r="G879" i="8"/>
  <c r="G880" i="8"/>
  <c r="G881" i="8"/>
  <c r="G882" i="8"/>
  <c r="G883" i="8"/>
  <c r="G884" i="8"/>
  <c r="G885" i="8"/>
  <c r="G886" i="8"/>
  <c r="G887" i="8"/>
  <c r="G888" i="8"/>
  <c r="G889" i="8"/>
  <c r="G890" i="8"/>
  <c r="G891" i="8"/>
  <c r="G892" i="8"/>
  <c r="G893" i="8"/>
  <c r="G894" i="8"/>
  <c r="G895" i="8"/>
  <c r="G896" i="8"/>
  <c r="G897" i="8"/>
  <c r="G898" i="8"/>
  <c r="G899" i="8"/>
  <c r="G900" i="8"/>
  <c r="G901" i="8"/>
  <c r="G902" i="8"/>
  <c r="G903" i="8"/>
  <c r="G904" i="8"/>
  <c r="G905" i="8"/>
  <c r="G906" i="8"/>
  <c r="G907" i="8"/>
  <c r="G908" i="8"/>
  <c r="G909" i="8"/>
  <c r="G910" i="8"/>
  <c r="G911" i="8"/>
  <c r="G912" i="8"/>
  <c r="G913" i="8"/>
  <c r="G914" i="8"/>
  <c r="G915" i="8"/>
  <c r="G916" i="8"/>
  <c r="G917" i="8"/>
  <c r="G918" i="8"/>
  <c r="G919" i="8"/>
  <c r="G920" i="8"/>
  <c r="G921" i="8"/>
  <c r="G922" i="8"/>
  <c r="G923" i="8"/>
  <c r="G924" i="8"/>
  <c r="G925" i="8"/>
  <c r="G926" i="8"/>
  <c r="G927" i="8"/>
  <c r="G928" i="8"/>
  <c r="G929" i="8"/>
  <c r="G930" i="8"/>
  <c r="G931" i="8"/>
  <c r="G932" i="8"/>
  <c r="G933" i="8"/>
  <c r="G934" i="8"/>
  <c r="G935" i="8"/>
  <c r="G936" i="8"/>
  <c r="G937" i="8"/>
  <c r="G938" i="8"/>
  <c r="G939" i="8"/>
  <c r="G940" i="8"/>
  <c r="G941" i="8"/>
  <c r="G942" i="8"/>
  <c r="G943" i="8"/>
  <c r="G944" i="8"/>
  <c r="G945" i="8"/>
  <c r="G946" i="8"/>
  <c r="G947" i="8"/>
  <c r="G948" i="8"/>
  <c r="G949" i="8"/>
  <c r="G950" i="8"/>
  <c r="G951" i="8"/>
  <c r="G952" i="8"/>
  <c r="G953" i="8"/>
  <c r="G954" i="8"/>
  <c r="G955" i="8"/>
  <c r="G956" i="8"/>
  <c r="G957" i="8"/>
  <c r="G958" i="8"/>
  <c r="G959" i="8"/>
  <c r="G960" i="8"/>
  <c r="G961" i="8"/>
  <c r="G962" i="8"/>
  <c r="G963" i="8"/>
  <c r="G964" i="8"/>
  <c r="G965" i="8"/>
  <c r="G966" i="8"/>
  <c r="G967" i="8"/>
  <c r="G968" i="8"/>
  <c r="G969" i="8"/>
  <c r="G970" i="8"/>
  <c r="G971" i="8"/>
  <c r="G972" i="8"/>
  <c r="G973" i="8"/>
  <c r="G974" i="8"/>
  <c r="G975" i="8"/>
  <c r="G976" i="8"/>
  <c r="G977" i="8"/>
  <c r="G978" i="8"/>
  <c r="G979" i="8"/>
  <c r="G980" i="8"/>
  <c r="G981" i="8"/>
  <c r="G982" i="8"/>
  <c r="G983" i="8"/>
  <c r="G984" i="8"/>
  <c r="G985" i="8"/>
  <c r="G986" i="8"/>
  <c r="G987" i="8"/>
  <c r="G988" i="8"/>
  <c r="G989" i="8"/>
  <c r="G990" i="8"/>
  <c r="G991" i="8"/>
  <c r="G992" i="8"/>
  <c r="G993" i="8"/>
  <c r="G994" i="8"/>
  <c r="G995" i="8"/>
  <c r="G996" i="8"/>
  <c r="G997" i="8"/>
  <c r="G998" i="8"/>
  <c r="G999" i="8"/>
  <c r="G1000" i="8"/>
  <c r="G1001" i="8"/>
  <c r="G1002" i="8"/>
  <c r="G3" i="8"/>
  <c r="K1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3" i="8"/>
  <c r="C301" i="8"/>
  <c r="C302" i="8"/>
  <c r="C4" i="8"/>
  <c r="C415" i="8"/>
  <c r="C807" i="8"/>
  <c r="C507" i="8"/>
  <c r="C808" i="8"/>
  <c r="C699" i="8"/>
  <c r="C900" i="8"/>
  <c r="C610" i="8"/>
  <c r="C611" i="8"/>
  <c r="C700" i="8"/>
  <c r="C612" i="8"/>
  <c r="C508" i="8"/>
  <c r="C901" i="8"/>
  <c r="C902" i="8"/>
  <c r="C613" i="8"/>
  <c r="C303" i="8"/>
  <c r="C186" i="8"/>
  <c r="C187" i="8"/>
  <c r="C903" i="8"/>
  <c r="C304" i="8"/>
  <c r="C188" i="8"/>
  <c r="C416" i="8"/>
  <c r="C305" i="8"/>
  <c r="C701" i="8"/>
  <c r="C509" i="8"/>
  <c r="C5" i="8"/>
  <c r="C189" i="8"/>
  <c r="C614" i="8"/>
  <c r="C6" i="8"/>
  <c r="C7" i="8"/>
  <c r="C510" i="8"/>
  <c r="C511" i="8"/>
  <c r="C306" i="8"/>
  <c r="C702" i="8"/>
  <c r="C307" i="8"/>
  <c r="C904" i="8"/>
  <c r="C8" i="8"/>
  <c r="C703" i="8"/>
  <c r="C9" i="8"/>
  <c r="C809" i="8"/>
  <c r="C704" i="8"/>
  <c r="C905" i="8"/>
  <c r="C308" i="8"/>
  <c r="C93" i="8"/>
  <c r="C309" i="8"/>
  <c r="C705" i="8"/>
  <c r="C615" i="8"/>
  <c r="C810" i="8"/>
  <c r="C906" i="8"/>
  <c r="C190" i="8"/>
  <c r="C616" i="8"/>
  <c r="C706" i="8"/>
  <c r="C707" i="8"/>
  <c r="C94" i="8"/>
  <c r="C310" i="8"/>
  <c r="C907" i="8"/>
  <c r="C191" i="8"/>
  <c r="C10" i="8"/>
  <c r="C11" i="8"/>
  <c r="C617" i="8"/>
  <c r="C311" i="8"/>
  <c r="C618" i="8"/>
  <c r="C908" i="8"/>
  <c r="C192" i="8"/>
  <c r="C619" i="8"/>
  <c r="C512" i="8"/>
  <c r="C513" i="8"/>
  <c r="C312" i="8"/>
  <c r="C620" i="8"/>
  <c r="C621" i="8"/>
  <c r="C708" i="8"/>
  <c r="C417" i="8"/>
  <c r="C622" i="8"/>
  <c r="C12" i="8"/>
  <c r="C709" i="8"/>
  <c r="C710" i="8"/>
  <c r="C623" i="8"/>
  <c r="C811" i="8"/>
  <c r="C711" i="8"/>
  <c r="C13" i="8"/>
  <c r="C418" i="8"/>
  <c r="C514" i="8"/>
  <c r="C193" i="8"/>
  <c r="C624" i="8"/>
  <c r="C909" i="8"/>
  <c r="C14" i="8"/>
  <c r="C194" i="8"/>
  <c r="C625" i="8"/>
  <c r="C313" i="8"/>
  <c r="C195" i="8"/>
  <c r="C95" i="8"/>
  <c r="C712" i="8"/>
  <c r="C314" i="8"/>
  <c r="C315" i="8"/>
  <c r="C419" i="8"/>
  <c r="C910" i="8"/>
  <c r="C713" i="8"/>
  <c r="C714" i="8"/>
  <c r="C812" i="8"/>
  <c r="C715" i="8"/>
  <c r="C196" i="8"/>
  <c r="C813" i="8"/>
  <c r="C814" i="8"/>
  <c r="C96" i="8"/>
  <c r="C316" i="8"/>
  <c r="C815" i="8"/>
  <c r="C97" i="8"/>
  <c r="C626" i="8"/>
  <c r="C515" i="8"/>
  <c r="C716" i="8"/>
  <c r="C717" i="8"/>
  <c r="C718" i="8"/>
  <c r="C15" i="8"/>
  <c r="C317" i="8"/>
  <c r="C16" i="8"/>
  <c r="C98" i="8"/>
  <c r="C420" i="8"/>
  <c r="C421" i="8"/>
  <c r="C911" i="8"/>
  <c r="C99" i="8"/>
  <c r="C719" i="8"/>
  <c r="C627" i="8"/>
  <c r="C912" i="8"/>
  <c r="C100" i="8"/>
  <c r="C628" i="8"/>
  <c r="C516" i="8"/>
  <c r="C720" i="8"/>
  <c r="C422" i="8"/>
  <c r="C913" i="8"/>
  <c r="C197" i="8"/>
  <c r="C517" i="8"/>
  <c r="C423" i="8"/>
  <c r="C424" i="8"/>
  <c r="C721" i="8"/>
  <c r="C17" i="8"/>
  <c r="C722" i="8"/>
  <c r="C914" i="8"/>
  <c r="C318" i="8"/>
  <c r="C816" i="8"/>
  <c r="C915" i="8"/>
  <c r="C319" i="8"/>
  <c r="C817" i="8"/>
  <c r="C518" i="8"/>
  <c r="C519" i="8"/>
  <c r="C520" i="8"/>
  <c r="C320" i="8"/>
  <c r="C321" i="8"/>
  <c r="C521" i="8"/>
  <c r="C629" i="8"/>
  <c r="C723" i="8"/>
  <c r="C101" i="8"/>
  <c r="C322" i="8"/>
  <c r="C522" i="8"/>
  <c r="C198" i="8"/>
  <c r="C630" i="8"/>
  <c r="C102" i="8"/>
  <c r="C724" i="8"/>
  <c r="C631" i="8"/>
  <c r="C632" i="8"/>
  <c r="C425" i="8"/>
  <c r="C103" i="8"/>
  <c r="C916" i="8"/>
  <c r="C725" i="8"/>
  <c r="C523" i="8"/>
  <c r="C633" i="8"/>
  <c r="C726" i="8"/>
  <c r="C199" i="8"/>
  <c r="C727" i="8"/>
  <c r="C426" i="8"/>
  <c r="C427" i="8"/>
  <c r="C104" i="8"/>
  <c r="C818" i="8"/>
  <c r="C819" i="8"/>
  <c r="C428" i="8"/>
  <c r="C820" i="8"/>
  <c r="C18" i="8"/>
  <c r="C105" i="8"/>
  <c r="C429" i="8"/>
  <c r="C323" i="8"/>
  <c r="C821" i="8"/>
  <c r="C200" i="8"/>
  <c r="C201" i="8"/>
  <c r="C634" i="8"/>
  <c r="C822" i="8"/>
  <c r="C728" i="8"/>
  <c r="C729" i="8"/>
  <c r="C524" i="8"/>
  <c r="C730" i="8"/>
  <c r="C106" i="8"/>
  <c r="C917" i="8"/>
  <c r="C918" i="8"/>
  <c r="C430" i="8"/>
  <c r="C324" i="8"/>
  <c r="C731" i="8"/>
  <c r="C919" i="8"/>
  <c r="C107" i="8"/>
  <c r="C431" i="8"/>
  <c r="C202" i="8"/>
  <c r="C108" i="8"/>
  <c r="C823" i="8"/>
  <c r="C824" i="8"/>
  <c r="C920" i="8"/>
  <c r="C203" i="8"/>
  <c r="C432" i="8"/>
  <c r="C325" i="8"/>
  <c r="C109" i="8"/>
  <c r="C326" i="8"/>
  <c r="C921" i="8"/>
  <c r="C732" i="8"/>
  <c r="C733" i="8"/>
  <c r="C433" i="8"/>
  <c r="C327" i="8"/>
  <c r="C635" i="8"/>
  <c r="C525" i="8"/>
  <c r="C328" i="8"/>
  <c r="C204" i="8"/>
  <c r="C329" i="8"/>
  <c r="C205" i="8"/>
  <c r="C922" i="8"/>
  <c r="C19" i="8"/>
  <c r="C330" i="8"/>
  <c r="C20" i="8"/>
  <c r="C434" i="8"/>
  <c r="C110" i="8"/>
  <c r="C526" i="8"/>
  <c r="C527" i="8"/>
  <c r="C206" i="8"/>
  <c r="C528" i="8"/>
  <c r="C331" i="8"/>
  <c r="C636" i="8"/>
  <c r="C435" i="8"/>
  <c r="C734" i="8"/>
  <c r="C207" i="8"/>
  <c r="C825" i="8"/>
  <c r="C436" i="8"/>
  <c r="C923" i="8"/>
  <c r="C437" i="8"/>
  <c r="C111" i="8"/>
  <c r="C924" i="8"/>
  <c r="C826" i="8"/>
  <c r="C438" i="8"/>
  <c r="C925" i="8"/>
  <c r="C827" i="8"/>
  <c r="C112" i="8"/>
  <c r="C332" i="8"/>
  <c r="C21" i="8"/>
  <c r="C828" i="8"/>
  <c r="C208" i="8"/>
  <c r="C439" i="8"/>
  <c r="C529" i="8"/>
  <c r="C22" i="8"/>
  <c r="C440" i="8"/>
  <c r="C23" i="8"/>
  <c r="C113" i="8"/>
  <c r="C926" i="8"/>
  <c r="C209" i="8"/>
  <c r="C927" i="8"/>
  <c r="C333" i="8"/>
  <c r="C24" i="8"/>
  <c r="C735" i="8"/>
  <c r="C829" i="8"/>
  <c r="C441" i="8"/>
  <c r="C114" i="8"/>
  <c r="C25" i="8"/>
  <c r="C530" i="8"/>
  <c r="C26" i="8"/>
  <c r="C115" i="8"/>
  <c r="C442" i="8"/>
  <c r="C736" i="8"/>
  <c r="C928" i="8"/>
  <c r="C443" i="8"/>
  <c r="C531" i="8"/>
  <c r="C210" i="8"/>
  <c r="C929" i="8"/>
  <c r="C830" i="8"/>
  <c r="C334" i="8"/>
  <c r="C27" i="8"/>
  <c r="C930" i="8"/>
  <c r="C116" i="8"/>
  <c r="C532" i="8"/>
  <c r="C28" i="8"/>
  <c r="C533" i="8"/>
  <c r="C211" i="8"/>
  <c r="C831" i="8"/>
  <c r="C534" i="8"/>
  <c r="C737" i="8"/>
  <c r="C117" i="8"/>
  <c r="C335" i="8"/>
  <c r="C535" i="8"/>
  <c r="C931" i="8"/>
  <c r="C536" i="8"/>
  <c r="C29" i="8"/>
  <c r="C537" i="8"/>
  <c r="C832" i="8"/>
  <c r="C833" i="8"/>
  <c r="C444" i="8"/>
  <c r="C932" i="8"/>
  <c r="C445" i="8"/>
  <c r="C446" i="8"/>
  <c r="C30" i="8"/>
  <c r="C637" i="8"/>
  <c r="C31" i="8"/>
  <c r="C538" i="8"/>
  <c r="C539" i="8"/>
  <c r="C212" i="8"/>
  <c r="C834" i="8"/>
  <c r="C738" i="8"/>
  <c r="C118" i="8"/>
  <c r="C119" i="8"/>
  <c r="C835" i="8"/>
  <c r="C739" i="8"/>
  <c r="C638" i="8"/>
  <c r="C213" i="8"/>
  <c r="C214" i="8"/>
  <c r="C836" i="8"/>
  <c r="C540" i="8"/>
  <c r="C541" i="8"/>
  <c r="C336" i="8"/>
  <c r="C837" i="8"/>
  <c r="C120" i="8"/>
  <c r="C215" i="8"/>
  <c r="C337" i="8"/>
  <c r="C121" i="8"/>
  <c r="C447" i="8"/>
  <c r="C933" i="8"/>
  <c r="C542" i="8"/>
  <c r="C448" i="8"/>
  <c r="C543" i="8"/>
  <c r="C338" i="8"/>
  <c r="C934" i="8"/>
  <c r="C740" i="8"/>
  <c r="C122" i="8"/>
  <c r="C838" i="8"/>
  <c r="C639" i="8"/>
  <c r="C32" i="8"/>
  <c r="C544" i="8"/>
  <c r="C449" i="8"/>
  <c r="C450" i="8"/>
  <c r="C741" i="8"/>
  <c r="C742" i="8"/>
  <c r="C216" i="8"/>
  <c r="C33" i="8"/>
  <c r="C640" i="8"/>
  <c r="C339" i="8"/>
  <c r="C935" i="8"/>
  <c r="C545" i="8"/>
  <c r="C936" i="8"/>
  <c r="C743" i="8"/>
  <c r="C546" i="8"/>
  <c r="C217" i="8"/>
  <c r="C839" i="8"/>
  <c r="C340" i="8"/>
  <c r="C123" i="8"/>
  <c r="C341" i="8"/>
  <c r="C937" i="8"/>
  <c r="C218" i="8"/>
  <c r="C641" i="8"/>
  <c r="C642" i="8"/>
  <c r="C547" i="8"/>
  <c r="C938" i="8"/>
  <c r="C840" i="8"/>
  <c r="C342" i="8"/>
  <c r="C219" i="8"/>
  <c r="C643" i="8"/>
  <c r="C744" i="8"/>
  <c r="C343" i="8"/>
  <c r="C745" i="8"/>
  <c r="C344" i="8"/>
  <c r="C841" i="8"/>
  <c r="C644" i="8"/>
  <c r="C220" i="8"/>
  <c r="C221" i="8"/>
  <c r="C842" i="8"/>
  <c r="C34" i="8"/>
  <c r="C548" i="8"/>
  <c r="C345" i="8"/>
  <c r="C222" i="8"/>
  <c r="C124" i="8"/>
  <c r="C939" i="8"/>
  <c r="C451" i="8"/>
  <c r="C35" i="8"/>
  <c r="C843" i="8"/>
  <c r="C844" i="8"/>
  <c r="C549" i="8"/>
  <c r="C223" i="8"/>
  <c r="C940" i="8"/>
  <c r="C452" i="8"/>
  <c r="C453" i="8"/>
  <c r="C36" i="8"/>
  <c r="C845" i="8"/>
  <c r="C125" i="8"/>
  <c r="C550" i="8"/>
  <c r="C551" i="8"/>
  <c r="C746" i="8"/>
  <c r="C346" i="8"/>
  <c r="C846" i="8"/>
  <c r="C941" i="8"/>
  <c r="C454" i="8"/>
  <c r="C455" i="8"/>
  <c r="C347" i="8"/>
  <c r="C456" i="8"/>
  <c r="C224" i="8"/>
  <c r="C457" i="8"/>
  <c r="C847" i="8"/>
  <c r="C458" i="8"/>
  <c r="C126" i="8"/>
  <c r="C225" i="8"/>
  <c r="C127" i="8"/>
  <c r="C226" i="8"/>
  <c r="C227" i="8"/>
  <c r="C128" i="8"/>
  <c r="C942" i="8"/>
  <c r="C552" i="8"/>
  <c r="C553" i="8"/>
  <c r="C848" i="8"/>
  <c r="C348" i="8"/>
  <c r="C645" i="8"/>
  <c r="C943" i="8"/>
  <c r="C747" i="8"/>
  <c r="C459" i="8"/>
  <c r="C748" i="8"/>
  <c r="C228" i="8"/>
  <c r="C944" i="8"/>
  <c r="C749" i="8"/>
  <c r="C349" i="8"/>
  <c r="C945" i="8"/>
  <c r="C229" i="8"/>
  <c r="C849" i="8"/>
  <c r="C946" i="8"/>
  <c r="C350" i="8"/>
  <c r="C850" i="8"/>
  <c r="C460" i="8"/>
  <c r="C351" i="8"/>
  <c r="C352" i="8"/>
  <c r="C750" i="8"/>
  <c r="C646" i="8"/>
  <c r="C647" i="8"/>
  <c r="C751" i="8"/>
  <c r="C461" i="8"/>
  <c r="C462" i="8"/>
  <c r="C851" i="8"/>
  <c r="C554" i="8"/>
  <c r="C752" i="8"/>
  <c r="C230" i="8"/>
  <c r="C648" i="8"/>
  <c r="C753" i="8"/>
  <c r="C463" i="8"/>
  <c r="C555" i="8"/>
  <c r="C353" i="8"/>
  <c r="C354" i="8"/>
  <c r="C129" i="8"/>
  <c r="C130" i="8"/>
  <c r="C355" i="8"/>
  <c r="C556" i="8"/>
  <c r="C649" i="8"/>
  <c r="C356" i="8"/>
  <c r="C231" i="8"/>
  <c r="C852" i="8"/>
  <c r="C232" i="8"/>
  <c r="C853" i="8"/>
  <c r="C357" i="8"/>
  <c r="C557" i="8"/>
  <c r="C854" i="8"/>
  <c r="C131" i="8"/>
  <c r="C558" i="8"/>
  <c r="C855" i="8"/>
  <c r="C233" i="8"/>
  <c r="C856" i="8"/>
  <c r="C947" i="8"/>
  <c r="C464" i="8"/>
  <c r="C132" i="8"/>
  <c r="C948" i="8"/>
  <c r="C133" i="8"/>
  <c r="C37" i="8"/>
  <c r="C134" i="8"/>
  <c r="C650" i="8"/>
  <c r="C857" i="8"/>
  <c r="C949" i="8"/>
  <c r="C465" i="8"/>
  <c r="C651" i="8"/>
  <c r="C358" i="8"/>
  <c r="C38" i="8"/>
  <c r="C39" i="8"/>
  <c r="C858" i="8"/>
  <c r="C234" i="8"/>
  <c r="C950" i="8"/>
  <c r="C40" i="8"/>
  <c r="C951" i="8"/>
  <c r="C466" i="8"/>
  <c r="C359" i="8"/>
  <c r="C559" i="8"/>
  <c r="C952" i="8"/>
  <c r="C560" i="8"/>
  <c r="C360" i="8"/>
  <c r="C41" i="8"/>
  <c r="C135" i="8"/>
  <c r="C136" i="8"/>
  <c r="C467" i="8"/>
  <c r="C361" i="8"/>
  <c r="C561" i="8"/>
  <c r="C859" i="8"/>
  <c r="C468" i="8"/>
  <c r="C860" i="8"/>
  <c r="C362" i="8"/>
  <c r="C137" i="8"/>
  <c r="C562" i="8"/>
  <c r="C563" i="8"/>
  <c r="C235" i="8"/>
  <c r="C652" i="8"/>
  <c r="C564" i="8"/>
  <c r="C653" i="8"/>
  <c r="C469" i="8"/>
  <c r="C754" i="8"/>
  <c r="C861" i="8"/>
  <c r="C654" i="8"/>
  <c r="C655" i="8"/>
  <c r="C42" i="8"/>
  <c r="C862" i="8"/>
  <c r="C43" i="8"/>
  <c r="C236" i="8"/>
  <c r="C863" i="8"/>
  <c r="C470" i="8"/>
  <c r="C565" i="8"/>
  <c r="C363" i="8"/>
  <c r="C138" i="8"/>
  <c r="C237" i="8"/>
  <c r="C471" i="8"/>
  <c r="C44" i="8"/>
  <c r="C45" i="8"/>
  <c r="C238" i="8"/>
  <c r="C239" i="8"/>
  <c r="C953" i="8"/>
  <c r="C954" i="8"/>
  <c r="C240" i="8"/>
  <c r="C566" i="8"/>
  <c r="C241" i="8"/>
  <c r="C955" i="8"/>
  <c r="C139" i="8"/>
  <c r="C242" i="8"/>
  <c r="C243" i="8"/>
  <c r="C656" i="8"/>
  <c r="C864" i="8"/>
  <c r="C865" i="8"/>
  <c r="C567" i="8"/>
  <c r="C472" i="8"/>
  <c r="C755" i="8"/>
  <c r="C244" i="8"/>
  <c r="C756" i="8"/>
  <c r="C245" i="8"/>
  <c r="C866" i="8"/>
  <c r="C364" i="8"/>
  <c r="C867" i="8"/>
  <c r="C473" i="8"/>
  <c r="C956" i="8"/>
  <c r="C568" i="8"/>
  <c r="C140" i="8"/>
  <c r="C657" i="8"/>
  <c r="C569" i="8"/>
  <c r="C757" i="8"/>
  <c r="C658" i="8"/>
  <c r="C474" i="8"/>
  <c r="C46" i="8"/>
  <c r="C365" i="8"/>
  <c r="C246" i="8"/>
  <c r="C659" i="8"/>
  <c r="C247" i="8"/>
  <c r="C957" i="8"/>
  <c r="C248" i="8"/>
  <c r="C570" i="8"/>
  <c r="C571" i="8"/>
  <c r="C572" i="8"/>
  <c r="C758" i="8"/>
  <c r="C366" i="8"/>
  <c r="C249" i="8"/>
  <c r="C868" i="8"/>
  <c r="C573" i="8"/>
  <c r="C660" i="8"/>
  <c r="C759" i="8"/>
  <c r="C141" i="8"/>
  <c r="C250" i="8"/>
  <c r="C475" i="8"/>
  <c r="C142" i="8"/>
  <c r="C760" i="8"/>
  <c r="C476" i="8"/>
  <c r="C477" i="8"/>
  <c r="C869" i="8"/>
  <c r="C661" i="8"/>
  <c r="C662" i="8"/>
  <c r="C663" i="8"/>
  <c r="C761" i="8"/>
  <c r="C664" i="8"/>
  <c r="C478" i="8"/>
  <c r="C143" i="8"/>
  <c r="C762" i="8"/>
  <c r="C763" i="8"/>
  <c r="C574" i="8"/>
  <c r="C665" i="8"/>
  <c r="C764" i="8"/>
  <c r="C765" i="8"/>
  <c r="C47" i="8"/>
  <c r="C958" i="8"/>
  <c r="C766" i="8"/>
  <c r="C666" i="8"/>
  <c r="C870" i="8"/>
  <c r="C367" i="8"/>
  <c r="C251" i="8"/>
  <c r="C368" i="8"/>
  <c r="C144" i="8"/>
  <c r="C252" i="8"/>
  <c r="C575" i="8"/>
  <c r="C576" i="8"/>
  <c r="C369" i="8"/>
  <c r="C48" i="8"/>
  <c r="C370" i="8"/>
  <c r="C49" i="8"/>
  <c r="C667" i="8"/>
  <c r="C767" i="8"/>
  <c r="C959" i="8"/>
  <c r="C371" i="8"/>
  <c r="C768" i="8"/>
  <c r="C668" i="8"/>
  <c r="C253" i="8"/>
  <c r="C960" i="8"/>
  <c r="C254" i="8"/>
  <c r="C479" i="8"/>
  <c r="C480" i="8"/>
  <c r="C961" i="8"/>
  <c r="C962" i="8"/>
  <c r="C372" i="8"/>
  <c r="C373" i="8"/>
  <c r="C871" i="8"/>
  <c r="C374" i="8"/>
  <c r="C145" i="8"/>
  <c r="C769" i="8"/>
  <c r="C963" i="8"/>
  <c r="C872" i="8"/>
  <c r="C964" i="8"/>
  <c r="C255" i="8"/>
  <c r="C256" i="8"/>
  <c r="C965" i="8"/>
  <c r="C375" i="8"/>
  <c r="C146" i="8"/>
  <c r="C770" i="8"/>
  <c r="C147" i="8"/>
  <c r="C771" i="8"/>
  <c r="C669" i="8"/>
  <c r="C966" i="8"/>
  <c r="C257" i="8"/>
  <c r="C481" i="8"/>
  <c r="C148" i="8"/>
  <c r="C772" i="8"/>
  <c r="C873" i="8"/>
  <c r="C149" i="8"/>
  <c r="C376" i="8"/>
  <c r="C577" i="8"/>
  <c r="C670" i="8"/>
  <c r="C150" i="8"/>
  <c r="C773" i="8"/>
  <c r="C50" i="8"/>
  <c r="C774" i="8"/>
  <c r="C482" i="8"/>
  <c r="C377" i="8"/>
  <c r="C51" i="8"/>
  <c r="C775" i="8"/>
  <c r="C258" i="8"/>
  <c r="C259" i="8"/>
  <c r="C578" i="8"/>
  <c r="C874" i="8"/>
  <c r="C967" i="8"/>
  <c r="C671" i="8"/>
  <c r="C260" i="8"/>
  <c r="C776" i="8"/>
  <c r="C52" i="8"/>
  <c r="C579" i="8"/>
  <c r="C151" i="8"/>
  <c r="C968" i="8"/>
  <c r="C969" i="8"/>
  <c r="C580" i="8"/>
  <c r="C261" i="8"/>
  <c r="C672" i="8"/>
  <c r="C581" i="8"/>
  <c r="C483" i="8"/>
  <c r="C262" i="8"/>
  <c r="C53" i="8"/>
  <c r="C673" i="8"/>
  <c r="C582" i="8"/>
  <c r="C54" i="8"/>
  <c r="C263" i="8"/>
  <c r="C484" i="8"/>
  <c r="C875" i="8"/>
  <c r="C583" i="8"/>
  <c r="C55" i="8"/>
  <c r="C264" i="8"/>
  <c r="C56" i="8"/>
  <c r="C57" i="8"/>
  <c r="C970" i="8"/>
  <c r="C265" i="8"/>
  <c r="C378" i="8"/>
  <c r="C971" i="8"/>
  <c r="C972" i="8"/>
  <c r="C777" i="8"/>
  <c r="C876" i="8"/>
  <c r="C58" i="8"/>
  <c r="C59" i="8"/>
  <c r="C152" i="8"/>
  <c r="C485" i="8"/>
  <c r="C973" i="8"/>
  <c r="C778" i="8"/>
  <c r="C266" i="8"/>
  <c r="C584" i="8"/>
  <c r="C877" i="8"/>
  <c r="C779" i="8"/>
  <c r="C60" i="8"/>
  <c r="C780" i="8"/>
  <c r="C153" i="8"/>
  <c r="C379" i="8"/>
  <c r="C878" i="8"/>
  <c r="C380" i="8"/>
  <c r="C486" i="8"/>
  <c r="C781" i="8"/>
  <c r="C267" i="8"/>
  <c r="C487" i="8"/>
  <c r="C488" i="8"/>
  <c r="C974" i="8"/>
  <c r="C381" i="8"/>
  <c r="C61" i="8"/>
  <c r="C585" i="8"/>
  <c r="C586" i="8"/>
  <c r="C268" i="8"/>
  <c r="C879" i="8"/>
  <c r="C382" i="8"/>
  <c r="C383" i="8"/>
  <c r="C975" i="8"/>
  <c r="C154" i="8"/>
  <c r="C674" i="8"/>
  <c r="C675" i="8"/>
  <c r="C976" i="8"/>
  <c r="C977" i="8"/>
  <c r="C384" i="8"/>
  <c r="C782" i="8"/>
  <c r="C155" i="8"/>
  <c r="C978" i="8"/>
  <c r="C385" i="8"/>
  <c r="C156" i="8"/>
  <c r="C979" i="8"/>
  <c r="C980" i="8"/>
  <c r="C587" i="8"/>
  <c r="C157" i="8"/>
  <c r="C158" i="8"/>
  <c r="C981" i="8"/>
  <c r="C386" i="8"/>
  <c r="C783" i="8"/>
  <c r="C676" i="8"/>
  <c r="C588" i="8"/>
  <c r="C269" i="8"/>
  <c r="C589" i="8"/>
  <c r="C489" i="8"/>
  <c r="C677" i="8"/>
  <c r="C590" i="8"/>
  <c r="C387" i="8"/>
  <c r="C270" i="8"/>
  <c r="C678" i="8"/>
  <c r="C982" i="8"/>
  <c r="C271" i="8"/>
  <c r="C983" i="8"/>
  <c r="C159" i="8"/>
  <c r="C679" i="8"/>
  <c r="C62" i="8"/>
  <c r="C272" i="8"/>
  <c r="C880" i="8"/>
  <c r="C784" i="8"/>
  <c r="C160" i="8"/>
  <c r="C273" i="8"/>
  <c r="C161" i="8"/>
  <c r="C785" i="8"/>
  <c r="C388" i="8"/>
  <c r="C490" i="8"/>
  <c r="C881" i="8"/>
  <c r="C984" i="8"/>
  <c r="C491" i="8"/>
  <c r="C63" i="8"/>
  <c r="C882" i="8"/>
  <c r="C680" i="8"/>
  <c r="C64" i="8"/>
  <c r="C786" i="8"/>
  <c r="C985" i="8"/>
  <c r="C65" i="8"/>
  <c r="C274" i="8"/>
  <c r="C883" i="8"/>
  <c r="C389" i="8"/>
  <c r="C681" i="8"/>
  <c r="C787" i="8"/>
  <c r="C162" i="8"/>
  <c r="C682" i="8"/>
  <c r="C163" i="8"/>
  <c r="C788" i="8"/>
  <c r="C390" i="8"/>
  <c r="C66" i="8"/>
  <c r="C884" i="8"/>
  <c r="C67" i="8"/>
  <c r="C275" i="8"/>
  <c r="C68" i="8"/>
  <c r="C492" i="8"/>
  <c r="C69" i="8"/>
  <c r="C986" i="8"/>
  <c r="C591" i="8"/>
  <c r="C592" i="8"/>
  <c r="C276" i="8"/>
  <c r="C391" i="8"/>
  <c r="C493" i="8"/>
  <c r="C593" i="8"/>
  <c r="C494" i="8"/>
  <c r="C164" i="8"/>
  <c r="C495" i="8"/>
  <c r="C70" i="8"/>
  <c r="C165" i="8"/>
  <c r="C392" i="8"/>
  <c r="C789" i="8"/>
  <c r="C393" i="8"/>
  <c r="C987" i="8"/>
  <c r="C277" i="8"/>
  <c r="C394" i="8"/>
  <c r="C790" i="8"/>
  <c r="C683" i="8"/>
  <c r="C166" i="8"/>
  <c r="C885" i="8"/>
  <c r="C167" i="8"/>
  <c r="C988" i="8"/>
  <c r="C791" i="8"/>
  <c r="C496" i="8"/>
  <c r="C168" i="8"/>
  <c r="C278" i="8"/>
  <c r="C886" i="8"/>
  <c r="C594" i="8"/>
  <c r="C595" i="8"/>
  <c r="C684" i="8"/>
  <c r="C887" i="8"/>
  <c r="C685" i="8"/>
  <c r="C888" i="8"/>
  <c r="C395" i="8"/>
  <c r="C889" i="8"/>
  <c r="C792" i="8"/>
  <c r="C596" i="8"/>
  <c r="C279" i="8"/>
  <c r="C989" i="8"/>
  <c r="C169" i="8"/>
  <c r="C396" i="8"/>
  <c r="C793" i="8"/>
  <c r="C794" i="8"/>
  <c r="C686" i="8"/>
  <c r="C280" i="8"/>
  <c r="C990" i="8"/>
  <c r="C170" i="8"/>
  <c r="C281" i="8"/>
  <c r="C597" i="8"/>
  <c r="C687" i="8"/>
  <c r="C171" i="8"/>
  <c r="C172" i="8"/>
  <c r="C397" i="8"/>
  <c r="C173" i="8"/>
  <c r="C688" i="8"/>
  <c r="C689" i="8"/>
  <c r="C174" i="8"/>
  <c r="C282" i="8"/>
  <c r="C283" i="8"/>
  <c r="C284" i="8"/>
  <c r="C598" i="8"/>
  <c r="C71" i="8"/>
  <c r="C599" i="8"/>
  <c r="C795" i="8"/>
  <c r="C175" i="8"/>
  <c r="C285" i="8"/>
  <c r="C991" i="8"/>
  <c r="C497" i="8"/>
  <c r="C398" i="8"/>
  <c r="C72" i="8"/>
  <c r="C73" i="8"/>
  <c r="C399" i="8"/>
  <c r="C400" i="8"/>
  <c r="C600" i="8"/>
  <c r="C890" i="8"/>
  <c r="C796" i="8"/>
  <c r="C74" i="8"/>
  <c r="C401" i="8"/>
  <c r="C992" i="8"/>
  <c r="C498" i="8"/>
  <c r="C993" i="8"/>
  <c r="C286" i="8"/>
  <c r="C402" i="8"/>
  <c r="C287" i="8"/>
  <c r="C891" i="8"/>
  <c r="C499" i="8"/>
  <c r="C601" i="8"/>
  <c r="C75" i="8"/>
  <c r="C892" i="8"/>
  <c r="C893" i="8"/>
  <c r="C403" i="8"/>
  <c r="C994" i="8"/>
  <c r="C690" i="8"/>
  <c r="C500" i="8"/>
  <c r="C501" i="8"/>
  <c r="C288" i="8"/>
  <c r="C502" i="8"/>
  <c r="C797" i="8"/>
  <c r="C691" i="8"/>
  <c r="C602" i="8"/>
  <c r="C176" i="8"/>
  <c r="C76" i="8"/>
  <c r="C894" i="8"/>
  <c r="C603" i="8"/>
  <c r="C895" i="8"/>
  <c r="C289" i="8"/>
  <c r="C798" i="8"/>
  <c r="C799" i="8"/>
  <c r="C177" i="8"/>
  <c r="C404" i="8"/>
  <c r="C405" i="8"/>
  <c r="C290" i="8"/>
  <c r="C604" i="8"/>
  <c r="C291" i="8"/>
  <c r="C692" i="8"/>
  <c r="C406" i="8"/>
  <c r="C995" i="8"/>
  <c r="C996" i="8"/>
  <c r="C997" i="8"/>
  <c r="C77" i="8"/>
  <c r="C896" i="8"/>
  <c r="C605" i="8"/>
  <c r="C178" i="8"/>
  <c r="C606" i="8"/>
  <c r="C78" i="8"/>
  <c r="C79" i="8"/>
  <c r="C292" i="8"/>
  <c r="C693" i="8"/>
  <c r="C407" i="8"/>
  <c r="C503" i="8"/>
  <c r="C80" i="8"/>
  <c r="C998" i="8"/>
  <c r="C293" i="8"/>
  <c r="C408" i="8"/>
  <c r="C81" i="8"/>
  <c r="C82" i="8"/>
  <c r="C607" i="8"/>
  <c r="C409" i="8"/>
  <c r="C410" i="8"/>
  <c r="C800" i="8"/>
  <c r="C801" i="8"/>
  <c r="C83" i="8"/>
  <c r="C897" i="8"/>
  <c r="C179" i="8"/>
  <c r="C294" i="8"/>
  <c r="C411" i="8"/>
  <c r="C84" i="8"/>
  <c r="C180" i="8"/>
  <c r="C181" i="8"/>
  <c r="C802" i="8"/>
  <c r="C504" i="8"/>
  <c r="C182" i="8"/>
  <c r="C999" i="8"/>
  <c r="C85" i="8"/>
  <c r="C898" i="8"/>
  <c r="C86" i="8"/>
  <c r="C183" i="8"/>
  <c r="C1000" i="8"/>
  <c r="C295" i="8"/>
  <c r="C412" i="8"/>
  <c r="C803" i="8"/>
  <c r="C87" i="8"/>
  <c r="C88" i="8"/>
  <c r="C694" i="8"/>
  <c r="C1001" i="8"/>
  <c r="C89" i="8"/>
  <c r="C1002" i="8"/>
  <c r="C296" i="8"/>
  <c r="C297" i="8"/>
  <c r="C695" i="8"/>
  <c r="C804" i="8"/>
  <c r="C608" i="8"/>
  <c r="C184" i="8"/>
  <c r="C696" i="8"/>
  <c r="C899" i="8"/>
  <c r="C505" i="8"/>
  <c r="C805" i="8"/>
  <c r="C90" i="8"/>
  <c r="C806" i="8"/>
  <c r="C697" i="8"/>
  <c r="C506" i="8"/>
  <c r="C298" i="8"/>
  <c r="C609" i="8"/>
  <c r="C698" i="8"/>
  <c r="C91" i="8"/>
  <c r="C92" i="8"/>
  <c r="C413" i="8"/>
  <c r="C414" i="8"/>
  <c r="C185" i="8"/>
  <c r="C299" i="8"/>
  <c r="C300" i="8"/>
  <c r="C3" i="8"/>
  <c r="D59" i="5" l="1"/>
  <c r="D60" i="5"/>
  <c r="D61" i="5"/>
  <c r="D62" i="5"/>
  <c r="D63" i="5"/>
  <c r="D64" i="5"/>
  <c r="D65" i="5"/>
  <c r="D66" i="5"/>
  <c r="D58" i="5"/>
  <c r="C59" i="5"/>
  <c r="C60" i="5"/>
  <c r="C61" i="5"/>
  <c r="C62" i="5"/>
  <c r="C63" i="5"/>
  <c r="C64" i="5"/>
  <c r="C65" i="5"/>
  <c r="C66" i="5"/>
  <c r="C58" i="5"/>
  <c r="F50" i="5"/>
  <c r="F51" i="5"/>
  <c r="G47" i="5" l="1"/>
  <c r="G44" i="5"/>
  <c r="G48" i="5"/>
  <c r="G49" i="5"/>
  <c r="G46" i="5"/>
  <c r="G43" i="5"/>
  <c r="G45" i="5"/>
  <c r="A29" i="5" a="1"/>
  <c r="A29" i="5" s="1"/>
  <c r="A28" i="5"/>
  <c r="A18" i="5" l="1"/>
  <c r="A13" i="5"/>
  <c r="A8" i="5"/>
</calcChain>
</file>

<file path=xl/comments1.xml><?xml version="1.0" encoding="utf-8"?>
<comments xmlns="http://schemas.openxmlformats.org/spreadsheetml/2006/main">
  <authors>
    <author>Author</author>
  </authors>
  <commentList>
    <comment ref="G2" authorId="0" shapeId="0">
      <text>
        <r>
          <rPr>
            <sz val="11"/>
            <color indexed="81"/>
            <rFont val="Calibri"/>
            <family val="2"/>
            <charset val="204"/>
          </rPr>
          <t xml:space="preserve">Кіл-сть Ref Code, у написанні яких зустрічається цей ідентифікатор
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9" authorId="0" shapeId="0">
      <text>
        <r>
          <rPr>
            <sz val="11"/>
            <color indexed="81"/>
            <rFont val="Calibri"/>
            <family val="2"/>
            <charset val="204"/>
          </rPr>
          <t xml:space="preserve">Кіл-сть Ref Code, у написанні яких зустрічається цей ідентифікатор
</t>
        </r>
      </text>
    </comment>
  </commentList>
</comments>
</file>

<file path=xl/sharedStrings.xml><?xml version="1.0" encoding="utf-8"?>
<sst xmlns="http://schemas.openxmlformats.org/spreadsheetml/2006/main" count="423" uniqueCount="280">
  <si>
    <t>№</t>
  </si>
  <si>
    <t>Штаб-квартира</t>
  </si>
  <si>
    <t>Креди Агриколь Банк</t>
  </si>
  <si>
    <t>Райффайзен банк Аваль</t>
  </si>
  <si>
    <t>УкрСиббанк</t>
  </si>
  <si>
    <t>Бангладеш Дакка</t>
  </si>
  <si>
    <t>Date</t>
  </si>
  <si>
    <t>Count</t>
  </si>
  <si>
    <t>Sum USD</t>
  </si>
  <si>
    <t>MIN</t>
  </si>
  <si>
    <t>MAX</t>
  </si>
  <si>
    <t>Статус</t>
  </si>
  <si>
    <t xml:space="preserve">до 100 </t>
  </si>
  <si>
    <t>А</t>
  </si>
  <si>
    <t xml:space="preserve">Техас </t>
  </si>
  <si>
    <t xml:space="preserve">от 101 до 1 000 </t>
  </si>
  <si>
    <t>Б</t>
  </si>
  <si>
    <t>свыше 1 000</t>
  </si>
  <si>
    <t>В</t>
  </si>
  <si>
    <t>Нью Йорк</t>
  </si>
  <si>
    <t>Аризона</t>
  </si>
  <si>
    <t>Вашингтон</t>
  </si>
  <si>
    <t>Номер тел:</t>
  </si>
  <si>
    <t>Оператор</t>
  </si>
  <si>
    <t>0924659398</t>
  </si>
  <si>
    <t>+380924659398</t>
  </si>
  <si>
    <t>PEOPLEnet</t>
  </si>
  <si>
    <t>Ukraine</t>
  </si>
  <si>
    <t>+380934759476</t>
  </si>
  <si>
    <t>lifecell</t>
  </si>
  <si>
    <t>80954759385</t>
  </si>
  <si>
    <t>+380954759385</t>
  </si>
  <si>
    <t>МТС</t>
  </si>
  <si>
    <t>+380584678576</t>
  </si>
  <si>
    <t>80944738493</t>
  </si>
  <si>
    <t>0988549854</t>
  </si>
  <si>
    <t>0937564536</t>
  </si>
  <si>
    <t>380916453975</t>
  </si>
  <si>
    <t>0687564657</t>
  </si>
  <si>
    <t>380997564785</t>
  </si>
  <si>
    <t>+30919876546</t>
  </si>
  <si>
    <t>+380447659685</t>
  </si>
  <si>
    <t>0919876545</t>
  </si>
  <si>
    <t>+380447659324</t>
  </si>
  <si>
    <t>380971656000</t>
  </si>
  <si>
    <t>+380399876578</t>
  </si>
  <si>
    <t>79045800734</t>
  </si>
  <si>
    <t>+79635478594</t>
  </si>
  <si>
    <t>+380507658945</t>
  </si>
  <si>
    <t>380584384387</t>
  </si>
  <si>
    <t>+79035478594</t>
  </si>
  <si>
    <t>380435438490</t>
  </si>
  <si>
    <t>79657037222</t>
  </si>
  <si>
    <t>+79307137500</t>
  </si>
  <si>
    <t>79525549896</t>
  </si>
  <si>
    <t>+380919876045</t>
  </si>
  <si>
    <t>380934759444</t>
  </si>
  <si>
    <t>+380506958945</t>
  </si>
  <si>
    <t>79657037221</t>
  </si>
  <si>
    <t>+380954759085</t>
  </si>
  <si>
    <t>77475674757</t>
  </si>
  <si>
    <t>Ref Code 1</t>
  </si>
  <si>
    <t>Ref Code 2</t>
  </si>
  <si>
    <t>m_reg_paid4_SOURCEREF_rm_thori</t>
  </si>
  <si>
    <t>rm_thori</t>
  </si>
  <si>
    <t>paid1</t>
  </si>
  <si>
    <t>rerwm_reg_paid4_SOURCEREF_rm_tyrrty9856739</t>
  </si>
  <si>
    <t>rm_tyrrty9856739</t>
  </si>
  <si>
    <t>paid2</t>
  </si>
  <si>
    <t>rrewm_reg_paid2_SOURCEREF_ns_dfser</t>
  </si>
  <si>
    <t>ns_dfser</t>
  </si>
  <si>
    <t>paid3</t>
  </si>
  <si>
    <t>rrwem_reg_paid3_SOURCEREF_wp_кеукеввапвпrwe</t>
  </si>
  <si>
    <t>wp_кеукеввапвпrwe</t>
  </si>
  <si>
    <t>paid4</t>
  </si>
  <si>
    <t>rerwm_reg_paid3_SOURCEREF_wp_wкеупважпдлвпзшпв</t>
  </si>
  <si>
    <t>rrrewm_reg_paid4_прлоар_SOURCEREF_mb_ажлапєвазшхoio34234kj</t>
  </si>
  <si>
    <t>rвrewіm_reg_paid4_SOURCEREF_rm_C3423rrewfs</t>
  </si>
  <si>
    <t>wp</t>
  </si>
  <si>
    <t>ваіm_reg_paid4_SOURCEREF_rm_5435trefert45trtghsfhshsty</t>
  </si>
  <si>
    <t>mb</t>
  </si>
  <si>
    <t>rdsm_reg_paid2_SOURCEREF_ns_rwerefdgdsyhrthfbxcb</t>
  </si>
  <si>
    <t>rm</t>
  </si>
  <si>
    <t>rdsm_reg_paid2_SOURCEREF_rm_45435i34irdjf</t>
  </si>
  <si>
    <t>ns</t>
  </si>
  <si>
    <t>rsdm_reg_paid2_SOURCEREF_rm_eliwruwrwene</t>
  </si>
  <si>
    <t>dr</t>
  </si>
  <si>
    <t>rfdgm_reg_paid2_SOURCEREF_rm_ererwejfls</t>
  </si>
  <si>
    <t>rfscm_reg_paid2_SOURCEREF_wp_w1rewrfsdf</t>
  </si>
  <si>
    <t>rdsfm_reg_paid3_SOURCEREF_mb_wrwefrksdk</t>
  </si>
  <si>
    <t>rfsm_reg_ррап_paid3_SOURCEREF_mb_erweflsd</t>
  </si>
  <si>
    <t>rdsm_reg_paid3_SOURCEREF_rm_rflksdjld</t>
  </si>
  <si>
    <t>rdsm_reg_paid3_SOURCEREF_rm_weroiwepi8098</t>
  </si>
  <si>
    <t>rcvcxm_reg_paid3_SOURCEREF_rm_rwe</t>
  </si>
  <si>
    <t>rdsfm_reg_paid3_SOURCEREF_wp_w161yutj</t>
  </si>
  <si>
    <t>rcxvm_reg_paid3_SOURCEREF_wp_w21jfgjtyt</t>
  </si>
  <si>
    <t>rdfsm_reg_прпр_paid3_SOURCEREF_wp_ryeyert</t>
  </si>
  <si>
    <t>rsdsfgm_reg_paid3_SOURCEREF_wp_wrtyrh2971</t>
  </si>
  <si>
    <t>rsdfm_reg_paid3_SOURCEREF_wp_w87rtyer93p114_</t>
  </si>
  <si>
    <t>rsfdm_reg_paid4_SOURCEREF_rm_thorih[hujk</t>
  </si>
  <si>
    <t>rmdsf_reg_paid4_SOURCEREF_rm_tyrrty985673983453</t>
  </si>
  <si>
    <t>rrewm_reg_paid2_SOURCEREF_ns_dfs</t>
  </si>
  <si>
    <t>rrwem_reg_paid3_SOURCEREF_wp_кеукеввапвп</t>
  </si>
  <si>
    <t>Перед вами 5 завдань на перевірку знань програми MS Excel</t>
  </si>
  <si>
    <t>Виконувати завдання можете у будь-якому порядку</t>
  </si>
  <si>
    <t>Відповіді заповнюйте на кожному листі відповідно до завдання</t>
  </si>
  <si>
    <t>Щасти!</t>
  </si>
  <si>
    <t>Виконайте стек коротких задач на знання формул MS Excel</t>
  </si>
  <si>
    <t>Знайдіть мінімальне значення в рядку чисел A4:S4 и відобразіть у клітинці А8</t>
  </si>
  <si>
    <t>Знайдіть максимальне значення в рядку чисел A4:S4 і відобразіть у А13</t>
  </si>
  <si>
    <t>Знайдіть середнє значення в ряду чисел A4:S4 і відобразіть у А18</t>
  </si>
  <si>
    <t>Використовуючи функції Excel знайдіть значення що повторюються в ряду чисел A4:S4 і виділіть їх кольором за допомогою функцій Excel. Опишіть свої дії.</t>
  </si>
  <si>
    <t>Використовуючи функції Excel порахуйте кількість парних значень в ряду чисел A4:S4. Опишіть свої дії.</t>
  </si>
  <si>
    <t>Нижче представлена інформація по Банках України</t>
  </si>
  <si>
    <t>Необхідно:</t>
  </si>
  <si>
    <t>1) Використовуючи функції Excel в столбці G через знак "\" об'єднати дані зі столбців B C D E</t>
  </si>
  <si>
    <t>Результат не переводити у значення, залишити формулами</t>
  </si>
  <si>
    <t>2) Зробити сортування від більшого до меншого по отриманій виручці кожним банком</t>
  </si>
  <si>
    <t>3) Розрахуйте загальну суму прибутку по Києву и впишіте у клітинку F50</t>
  </si>
  <si>
    <t>4) В клітинку F51 пропишіть розрахунок формулою кількість банків у Києві</t>
  </si>
  <si>
    <t>Компанія</t>
  </si>
  <si>
    <t>Материнська компанія</t>
  </si>
  <si>
    <t>Сфера діяльності</t>
  </si>
  <si>
    <t xml:space="preserve">Виручка </t>
  </si>
  <si>
    <t>Відповідь</t>
  </si>
  <si>
    <t>UniCredit Bank Україна</t>
  </si>
  <si>
    <t>Альфа-банк Україна</t>
  </si>
  <si>
    <t>ВТБ Банк Україна</t>
  </si>
  <si>
    <t>Київ</t>
  </si>
  <si>
    <t>Альфа-банк (Росія)</t>
  </si>
  <si>
    <t>Банк ВТБ (Росія)</t>
  </si>
  <si>
    <t>Внешэкономбанк (Росія)</t>
  </si>
  <si>
    <t>Одеса</t>
  </si>
  <si>
    <t>Харків</t>
  </si>
  <si>
    <t>BNP Paribas (Франція)</t>
  </si>
  <si>
    <t>Raiffeisen Zentralbank (Австрія)</t>
  </si>
  <si>
    <t>Crédit Agricole (Франція)</t>
  </si>
  <si>
    <t>UniCredit (Італія)</t>
  </si>
  <si>
    <t>Банківська справа</t>
  </si>
  <si>
    <t>Кількість банків у Києві</t>
  </si>
  <si>
    <t>Теперь зворотня задача, розмістіть текст по стовпчикам так, щоб у стовпчику С були країни, в стовпці D - міста. Опишіть свої дії</t>
  </si>
  <si>
    <t>Країна</t>
  </si>
  <si>
    <t>Столиця</t>
  </si>
  <si>
    <t>Австрія Відень</t>
  </si>
  <si>
    <t>Білорусь Мінськ</t>
  </si>
  <si>
    <t>Великобританія Лондон</t>
  </si>
  <si>
    <t>Болгарія Софія</t>
  </si>
  <si>
    <t>Болівія Сукре</t>
  </si>
  <si>
    <t>Бельгія Брюсель</t>
  </si>
  <si>
    <t>Арменія Єреван</t>
  </si>
  <si>
    <t>Аргентина Буенос-Айрес</t>
  </si>
  <si>
    <t>Завдання 2</t>
  </si>
  <si>
    <t>Завдання 1</t>
  </si>
  <si>
    <r>
      <t xml:space="preserve">В стовпці </t>
    </r>
    <r>
      <rPr>
        <b/>
        <sz val="12"/>
        <color indexed="60"/>
        <rFont val="Calibri"/>
        <family val="2"/>
        <charset val="204"/>
      </rPr>
      <t>A</t>
    </r>
    <r>
      <rPr>
        <sz val="12"/>
        <rFont val="Calibri"/>
        <family val="2"/>
        <charset val="204"/>
      </rPr>
      <t xml:space="preserve"> записані дати транзакцій</t>
    </r>
  </si>
  <si>
    <r>
      <t xml:space="preserve">В стовпці </t>
    </r>
    <r>
      <rPr>
        <b/>
        <sz val="12"/>
        <color indexed="60"/>
        <rFont val="Calibri"/>
        <family val="2"/>
        <charset val="204"/>
      </rPr>
      <t>B</t>
    </r>
    <r>
      <rPr>
        <sz val="12"/>
        <rFont val="Calibri"/>
        <family val="2"/>
        <charset val="204"/>
      </rPr>
      <t xml:space="preserve"> - кількість транзакцій, відповідно цим датам.</t>
    </r>
  </si>
  <si>
    <r>
      <t xml:space="preserve">В столбце </t>
    </r>
    <r>
      <rPr>
        <b/>
        <sz val="12"/>
        <color indexed="60"/>
        <rFont val="Calibri"/>
        <family val="2"/>
        <charset val="204"/>
      </rPr>
      <t>С</t>
    </r>
    <r>
      <rPr>
        <sz val="12"/>
        <rFont val="Calibri"/>
        <family val="2"/>
        <charset val="204"/>
      </rPr>
      <t xml:space="preserve"> - суми, відповідні цим датам.</t>
    </r>
  </si>
  <si>
    <r>
      <t xml:space="preserve">Треба порахувати для </t>
    </r>
    <r>
      <rPr>
        <b/>
        <sz val="12"/>
        <color indexed="60"/>
        <rFont val="Calibri"/>
        <family val="2"/>
        <charset val="204"/>
      </rPr>
      <t>Таблиці 1</t>
    </r>
    <r>
      <rPr>
        <sz val="12"/>
        <rFont val="Calibri"/>
        <family val="2"/>
        <charset val="204"/>
      </rPr>
      <t>/</t>
    </r>
    <r>
      <rPr>
        <b/>
        <sz val="12"/>
        <color indexed="60"/>
        <rFont val="Calibri"/>
        <family val="2"/>
        <charset val="204"/>
      </rPr>
      <t xml:space="preserve">Таблиці 2 </t>
    </r>
  </si>
  <si>
    <t>Таблиця 1:</t>
  </si>
  <si>
    <t>Таблиця 3:</t>
  </si>
  <si>
    <r>
      <rPr>
        <b/>
        <sz val="12"/>
        <color indexed="60"/>
        <rFont val="Calibri"/>
        <family val="2"/>
        <charset val="204"/>
      </rPr>
      <t>кількість і суму</t>
    </r>
    <r>
      <rPr>
        <sz val="12"/>
        <rFont val="Calibri"/>
        <family val="2"/>
        <charset val="204"/>
      </rPr>
      <t xml:space="preserve"> транзакцій по днях и по тижнях відповідно</t>
    </r>
  </si>
  <si>
    <r>
      <t xml:space="preserve">В </t>
    </r>
    <r>
      <rPr>
        <b/>
        <sz val="12"/>
        <color indexed="60"/>
        <rFont val="Calibri"/>
        <family val="2"/>
        <charset val="204"/>
      </rPr>
      <t xml:space="preserve">Таблиці 3 </t>
    </r>
    <r>
      <rPr>
        <sz val="12"/>
        <rFont val="Calibri"/>
        <family val="2"/>
        <charset val="204"/>
      </rPr>
      <t>треба</t>
    </r>
    <r>
      <rPr>
        <b/>
        <sz val="12"/>
        <color indexed="60"/>
        <rFont val="Calibri"/>
        <family val="2"/>
        <charset val="204"/>
      </rPr>
      <t xml:space="preserve"> вказати мінімальне и максимальне</t>
    </r>
    <r>
      <rPr>
        <sz val="12"/>
        <rFont val="Calibri"/>
        <family val="2"/>
        <charset val="204"/>
      </rPr>
      <t xml:space="preserve"> значення</t>
    </r>
  </si>
  <si>
    <t xml:space="preserve">по сумі транзакцій за день (із вихідної таблиці). </t>
  </si>
  <si>
    <r>
      <rPr>
        <b/>
        <sz val="12"/>
        <color indexed="60"/>
        <rFont val="Calibri"/>
        <family val="2"/>
        <charset val="204"/>
      </rPr>
      <t xml:space="preserve">НЕ </t>
    </r>
    <r>
      <rPr>
        <sz val="12"/>
        <rFont val="Calibri"/>
        <family val="2"/>
        <charset val="204"/>
      </rPr>
      <t xml:space="preserve">переводьте написану Вами </t>
    </r>
    <r>
      <rPr>
        <b/>
        <sz val="12"/>
        <color indexed="60"/>
        <rFont val="Calibri"/>
        <family val="2"/>
        <charset val="204"/>
      </rPr>
      <t>формулу у значення</t>
    </r>
  </si>
  <si>
    <t>Якщо рішення завдання не містить формули, тоді опишіть хід ваших дій.</t>
  </si>
  <si>
    <t>Таблиця 1</t>
  </si>
  <si>
    <t>Таблиця 2</t>
  </si>
  <si>
    <t>Таблиця 3</t>
  </si>
  <si>
    <t>Код штату</t>
  </si>
  <si>
    <t>Назва штату</t>
  </si>
  <si>
    <t>Кіл-сть платежів</t>
  </si>
  <si>
    <t>Ціна</t>
  </si>
  <si>
    <t>Дохід</t>
  </si>
  <si>
    <t>Умова</t>
  </si>
  <si>
    <t>Виргінія</t>
  </si>
  <si>
    <t xml:space="preserve">Каліфорнія </t>
  </si>
  <si>
    <t>Джорджія</t>
  </si>
  <si>
    <t>Іллінойс</t>
  </si>
  <si>
    <t>Мічиган</t>
  </si>
  <si>
    <t>Пенсильванія</t>
  </si>
  <si>
    <t>Разом:</t>
  </si>
  <si>
    <r>
      <t xml:space="preserve">1. В </t>
    </r>
    <r>
      <rPr>
        <b/>
        <sz val="12"/>
        <color indexed="60"/>
        <rFont val="Calibri"/>
        <family val="2"/>
        <charset val="204"/>
      </rPr>
      <t>таблиці 1</t>
    </r>
    <r>
      <rPr>
        <sz val="12"/>
        <color indexed="8"/>
        <rFont val="Calibri"/>
        <family val="2"/>
        <charset val="204"/>
      </rPr>
      <t xml:space="preserve"> проставте названня штатів </t>
    </r>
    <r>
      <rPr>
        <b/>
        <sz val="12"/>
        <color indexed="60"/>
        <rFont val="Calibri"/>
        <family val="2"/>
        <charset val="204"/>
      </rPr>
      <t>з таблиці 2</t>
    </r>
    <r>
      <rPr>
        <sz val="12"/>
        <color indexed="8"/>
        <rFont val="Calibri"/>
        <family val="2"/>
        <charset val="204"/>
      </rPr>
      <t xml:space="preserve"> у відповідності з кодами штатів, а також дохід по кожному рядку</t>
    </r>
    <r>
      <rPr>
        <sz val="12"/>
        <color theme="1"/>
        <rFont val="Calibri"/>
        <family val="2"/>
        <charset val="204"/>
        <scheme val="minor"/>
      </rPr>
      <t>.</t>
    </r>
  </si>
  <si>
    <r>
      <t xml:space="preserve">2. В </t>
    </r>
    <r>
      <rPr>
        <b/>
        <sz val="12"/>
        <color indexed="60"/>
        <rFont val="Calibri"/>
        <family val="2"/>
        <charset val="204"/>
      </rPr>
      <t>таблиці 2</t>
    </r>
    <r>
      <rPr>
        <sz val="12"/>
        <color indexed="8"/>
        <rFont val="Calibri"/>
        <family val="2"/>
        <charset val="204"/>
      </rPr>
      <t xml:space="preserve"> порахуйте дохід по кожному штату з </t>
    </r>
    <r>
      <rPr>
        <b/>
        <sz val="12"/>
        <color indexed="60"/>
        <rFont val="Calibri"/>
        <family val="2"/>
        <charset val="204"/>
      </rPr>
      <t>таблиці 1</t>
    </r>
    <r>
      <rPr>
        <sz val="12"/>
        <color indexed="8"/>
        <rFont val="Calibri"/>
        <family val="2"/>
        <charset val="204"/>
      </rPr>
      <t>.</t>
    </r>
  </si>
  <si>
    <r>
      <t xml:space="preserve">3. Проставте в </t>
    </r>
    <r>
      <rPr>
        <b/>
        <sz val="12"/>
        <color indexed="60"/>
        <rFont val="Calibri"/>
        <family val="2"/>
        <charset val="204"/>
      </rPr>
      <t>таблиці 1</t>
    </r>
    <r>
      <rPr>
        <sz val="12"/>
        <color indexed="8"/>
        <rFont val="Calibri"/>
        <family val="2"/>
        <charset val="204"/>
      </rPr>
      <t xml:space="preserve"> статус кожного рядку </t>
    </r>
    <r>
      <rPr>
        <b/>
        <sz val="12"/>
        <color indexed="60"/>
        <rFont val="Calibri"/>
        <family val="2"/>
        <charset val="204"/>
      </rPr>
      <t>з таблиці 3</t>
    </r>
    <r>
      <rPr>
        <sz val="12"/>
        <color indexed="8"/>
        <rFont val="Calibri"/>
        <family val="2"/>
        <charset val="204"/>
      </rPr>
      <t xml:space="preserve"> в залежності від розміру доходу</t>
    </r>
  </si>
  <si>
    <r>
      <t>4.</t>
    </r>
    <r>
      <rPr>
        <b/>
        <sz val="12"/>
        <color indexed="60"/>
        <rFont val="Calibri"/>
        <family val="2"/>
        <charset val="204"/>
      </rPr>
      <t xml:space="preserve"> Зобразіть діаграми</t>
    </r>
    <r>
      <rPr>
        <sz val="12"/>
        <color indexed="8"/>
        <rFont val="Calibri"/>
        <family val="2"/>
        <charset val="204"/>
      </rPr>
      <t xml:space="preserve"> - процентний розподіл штатів за кількістю платежів / за доходом</t>
    </r>
  </si>
  <si>
    <t>Коректний формат</t>
  </si>
  <si>
    <t>Завдання 3</t>
  </si>
  <si>
    <t>Завдання 4</t>
  </si>
  <si>
    <t>1. Запишіть номери телефонів у єдиному форматі</t>
  </si>
  <si>
    <t>2. Проставте оператора мобільного зв'язку та країну, як на прикладі</t>
  </si>
  <si>
    <t>3. Опишіть, як Ви зробили це завдання</t>
  </si>
  <si>
    <t>завдання 5</t>
  </si>
  <si>
    <t>Кіл-сть в таблиці</t>
  </si>
  <si>
    <r>
      <t xml:space="preserve">1. В </t>
    </r>
    <r>
      <rPr>
        <b/>
        <sz val="12"/>
        <color indexed="60"/>
        <rFont val="Calibri"/>
        <family val="2"/>
        <charset val="204"/>
      </rPr>
      <t>таблиці 1</t>
    </r>
    <r>
      <rPr>
        <sz val="12"/>
        <color indexed="8"/>
        <rFont val="Calibri"/>
        <family val="2"/>
        <charset val="204"/>
      </rPr>
      <t>, в стовпці А є певний ідентифікатор Ref Code.</t>
    </r>
  </si>
  <si>
    <t>Треба заповнити стовпець B таким чином, щоб у ньому була частина Ref Code,</t>
  </si>
  <si>
    <t>яка написана після символу SOURCEREF_ (аналогічно прикладу)</t>
  </si>
  <si>
    <r>
      <t>2. Заповніть</t>
    </r>
    <r>
      <rPr>
        <b/>
        <sz val="12"/>
        <color indexed="60"/>
        <rFont val="Calibri"/>
        <family val="2"/>
        <charset val="204"/>
      </rPr>
      <t xml:space="preserve"> таблицю 2 і таблицю 3</t>
    </r>
    <r>
      <rPr>
        <sz val="12"/>
        <color indexed="8"/>
        <rFont val="Calibri"/>
        <family val="2"/>
        <charset val="204"/>
      </rPr>
      <t xml:space="preserve"> . </t>
    </r>
  </si>
  <si>
    <t>Привіт :)</t>
  </si>
  <si>
    <t>відповідь</t>
  </si>
  <si>
    <t>Промінвестбанк</t>
  </si>
  <si>
    <t>Highlight array of numbers -&gt; Home -&gt; Conditional Formatting -&gt; Highlight Cells Rules -&gt; Duplicate Values</t>
  </si>
  <si>
    <t>1) We set up modulo to %2=0 (if division remainder = 0, value is even, elif it is &gt; 0 - odd). 
2) Function returns an array with booleans. 
3) We convert booleans to their integer binary representatives with "--" (1 for True / 0 for False)
4) We use SUMPRODUCT to return the sum of 1 (which are True) if we don't use CSE, else SUM is ok</t>
  </si>
  <si>
    <t>Сума виручки Київ</t>
  </si>
  <si>
    <r>
      <rPr>
        <b/>
        <sz val="11"/>
        <color theme="1"/>
        <rFont val="Calibri"/>
        <family val="2"/>
        <charset val="204"/>
        <scheme val="minor"/>
      </rPr>
      <t>Country: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(!)</t>
    </r>
    <r>
      <rPr>
        <sz val="11"/>
        <color theme="1"/>
        <rFont val="Calibri"/>
        <family val="2"/>
        <scheme val="minor"/>
      </rPr>
      <t xml:space="preserve"> LEFT to take a substring from the left side up to the index of space (which is found by SEARCH)
</t>
    </r>
    <r>
      <rPr>
        <b/>
        <sz val="11"/>
        <color theme="1"/>
        <rFont val="Calibri"/>
        <family val="2"/>
        <charset val="204"/>
        <scheme val="minor"/>
      </rPr>
      <t>Capital: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(!)</t>
    </r>
    <r>
      <rPr>
        <sz val="11"/>
        <color theme="1"/>
        <rFont val="Calibri"/>
        <family val="2"/>
        <scheme val="minor"/>
      </rPr>
      <t xml:space="preserve"> RIGHT to take a substring from the right side.  Since the index is calculated from the beginning of the array and each array LEN is different, we cannot substract a defined value from the index which we receive from SEARCH (since if we subtract 2 in first case - it will produce us errors in further cases where length is different), thus we subtract index from the LEN of the array and get a universal number of chars to extract
(here by array I mean a string (an array of chars)).</t>
    </r>
  </si>
  <si>
    <t>Row Labels</t>
  </si>
  <si>
    <t>Grand Total</t>
  </si>
  <si>
    <t>26-Nov</t>
  </si>
  <si>
    <t>27-Nov</t>
  </si>
  <si>
    <t>28-Nov</t>
  </si>
  <si>
    <t>29-Nov</t>
  </si>
  <si>
    <t>30-Nov</t>
  </si>
  <si>
    <t>1-Dec</t>
  </si>
  <si>
    <t>2-Dec</t>
  </si>
  <si>
    <t>3-Dec</t>
  </si>
  <si>
    <t>4-Dec</t>
  </si>
  <si>
    <t>5-Dec</t>
  </si>
  <si>
    <t>6-Dec</t>
  </si>
  <si>
    <t>7-Dec</t>
  </si>
  <si>
    <t>8-Dec</t>
  </si>
  <si>
    <t>9-Dec</t>
  </si>
  <si>
    <t>10-Dec</t>
  </si>
  <si>
    <t>11-Dec</t>
  </si>
  <si>
    <t>12-Dec</t>
  </si>
  <si>
    <t>13-Dec</t>
  </si>
  <si>
    <t>14-Dec</t>
  </si>
  <si>
    <t>15-Dec</t>
  </si>
  <si>
    <t>16-Dec</t>
  </si>
  <si>
    <t>17-Dec</t>
  </si>
  <si>
    <t>18-Dec</t>
  </si>
  <si>
    <t>19-Dec</t>
  </si>
  <si>
    <t>20-Dec</t>
  </si>
  <si>
    <t>21-Dec</t>
  </si>
  <si>
    <t>22-Dec</t>
  </si>
  <si>
    <t>23-Dec</t>
  </si>
  <si>
    <t>24-Dec</t>
  </si>
  <si>
    <t>25-Dec</t>
  </si>
  <si>
    <t>26-Dec</t>
  </si>
  <si>
    <t>27-Dec</t>
  </si>
  <si>
    <t>28-Dec</t>
  </si>
  <si>
    <t>29-Dec</t>
  </si>
  <si>
    <t>30-Dec</t>
  </si>
  <si>
    <t>Таблиця 2:</t>
  </si>
  <si>
    <t>Min of Sum USD</t>
  </si>
  <si>
    <r>
      <rPr>
        <b/>
        <sz val="11"/>
        <color theme="1"/>
        <rFont val="Calibri"/>
        <family val="2"/>
        <charset val="204"/>
        <scheme val="minor"/>
      </rPr>
      <t>Table 1</t>
    </r>
    <r>
      <rPr>
        <sz val="11"/>
        <color theme="1"/>
        <rFont val="Calibri"/>
        <family val="2"/>
        <scheme val="minor"/>
      </rPr>
      <t xml:space="preserve">. Pasted as values. There is a simple pivot with no modifications except of formatting.
</t>
    </r>
    <r>
      <rPr>
        <b/>
        <sz val="11"/>
        <color theme="1"/>
        <rFont val="Calibri"/>
        <family val="2"/>
        <charset val="204"/>
        <scheme val="minor"/>
      </rPr>
      <t>Table 2</t>
    </r>
    <r>
      <rPr>
        <sz val="11"/>
        <color theme="1"/>
        <rFont val="Calibri"/>
        <family val="2"/>
        <scheme val="minor"/>
      </rPr>
      <t xml:space="preserve">. Also a simple pivot but with partition by weeks (7 days period)
</t>
    </r>
    <r>
      <rPr>
        <b/>
        <sz val="11"/>
        <color theme="1"/>
        <rFont val="Calibri"/>
        <family val="2"/>
        <charset val="204"/>
        <scheme val="minor"/>
      </rPr>
      <t>Table 3</t>
    </r>
    <r>
      <rPr>
        <sz val="11"/>
        <color theme="1"/>
        <rFont val="Calibri"/>
        <family val="2"/>
        <scheme val="minor"/>
      </rPr>
      <t>. Same pivot, with modifications. Left as an example.</t>
    </r>
  </si>
  <si>
    <t>I am not pretty sure whether it is a mistake 
or was it supposed that 100 is ommitted in conditions? I mean "до 100" - means 99 max and "від 101" means that 100 is not within the range. I wrote a formula as was asked, thus all 100s are FALSE intentionally.</t>
  </si>
  <si>
    <t>Sum</t>
  </si>
  <si>
    <t>State</t>
  </si>
  <si>
    <t>%x</t>
  </si>
  <si>
    <t>%y</t>
  </si>
  <si>
    <t>+380944738493</t>
  </si>
  <si>
    <t>+380988549854</t>
  </si>
  <si>
    <t>+380937564536</t>
  </si>
  <si>
    <t>+380916453975</t>
  </si>
  <si>
    <t>+380687564657</t>
  </si>
  <si>
    <t>+380997564785</t>
  </si>
  <si>
    <t>+380919876545</t>
  </si>
  <si>
    <t>+380971656000</t>
  </si>
  <si>
    <t>+79045800734</t>
  </si>
  <si>
    <t>+380584384387</t>
  </si>
  <si>
    <t>+380435438490</t>
  </si>
  <si>
    <t>+79657037222</t>
  </si>
  <si>
    <t>+79525549896</t>
  </si>
  <si>
    <t>+380934759444</t>
  </si>
  <si>
    <t>+79657037221</t>
  </si>
  <si>
    <t>+77475674757</t>
  </si>
  <si>
    <t>Lifecell</t>
  </si>
  <si>
    <t>Vodafone</t>
  </si>
  <si>
    <t>Javornik City, UA</t>
  </si>
  <si>
    <t>Intertelecom UA</t>
  </si>
  <si>
    <t>Kyivstar</t>
  </si>
  <si>
    <t>3Mob UA</t>
  </si>
  <si>
    <t>Kyiv City, UA</t>
  </si>
  <si>
    <t>Tele2 RU</t>
  </si>
  <si>
    <t>Russian Federation</t>
  </si>
  <si>
    <t>Beeline RU</t>
  </si>
  <si>
    <t>Rabca City, UA</t>
  </si>
  <si>
    <t>Megafon RU</t>
  </si>
  <si>
    <t>I know that this task can be done via custom formatting (Number &gt; Custom &gt; *Create Custom*),
though I am not pretty sure how well it can handle foreign numbers with differenet formats and lengths. I would prefer using Python in this case, since it is more flexible and versatile and thus I can create a script which will be further updated. The main goal of such script is to just change a file name each time new transformation needed and then run a script. It's faster + as I said it is more flexible and I can use any condition I want (I attach a simple example of such script. There is one intentional 'issue' to show how script handles it).</t>
  </si>
  <si>
    <t>rewm_reg_paid3_S+A7:A31OURCEREF_wp_w2екуеукпав</t>
  </si>
  <si>
    <t>Paid</t>
  </si>
  <si>
    <t>Prefixes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</si>
</sst>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m/d/yyyy;@"/>
    <numFmt numFmtId="167" formatCode="0.0000%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indexed="8"/>
      <name val="Comic Sans MS"/>
      <family val="4"/>
      <charset val="204"/>
    </font>
    <font>
      <b/>
      <sz val="12"/>
      <color rgb="FFC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2"/>
      <color indexed="60"/>
      <name val="Calibri"/>
      <family val="2"/>
      <charset val="204"/>
    </font>
    <font>
      <sz val="12"/>
      <name val="Calibri"/>
      <family val="2"/>
      <charset val="204"/>
    </font>
    <font>
      <b/>
      <sz val="11"/>
      <color indexed="60"/>
      <name val="Comic Sans MS"/>
      <family val="4"/>
      <charset val="204"/>
    </font>
    <font>
      <b/>
      <sz val="11"/>
      <color indexed="8"/>
      <name val="Calibri"/>
      <family val="2"/>
      <charset val="204"/>
    </font>
    <font>
      <sz val="10"/>
      <name val="Comic Sans MS"/>
      <family val="4"/>
      <charset val="204"/>
    </font>
    <font>
      <sz val="10"/>
      <color indexed="8"/>
      <name val="Calibri"/>
      <family val="2"/>
      <charset val="204"/>
    </font>
    <font>
      <sz val="9"/>
      <color indexed="81"/>
      <name val="Tahoma"/>
      <family val="2"/>
      <charset val="204"/>
    </font>
    <font>
      <sz val="12"/>
      <color indexed="8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indexed="81"/>
      <name val="Calibri"/>
      <family val="2"/>
      <charset val="204"/>
    </font>
    <font>
      <b/>
      <sz val="14"/>
      <color indexed="8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20" fillId="0" borderId="0" applyFont="0" applyFill="0" applyBorder="0" applyAlignment="0" applyProtection="0"/>
    <xf numFmtId="9" fontId="20" fillId="0" borderId="0" applyFont="0" applyFill="0" applyBorder="0" applyAlignment="0" applyProtection="0"/>
  </cellStyleXfs>
  <cellXfs count="114">
    <xf numFmtId="0" fontId="0" fillId="0" borderId="0" xfId="0"/>
    <xf numFmtId="0" fontId="2" fillId="0" borderId="0" xfId="0" applyFont="1"/>
    <xf numFmtId="0" fontId="3" fillId="2" borderId="13" xfId="0" applyFont="1" applyFill="1" applyBorder="1"/>
    <xf numFmtId="0" fontId="0" fillId="0" borderId="14" xfId="0" applyBorder="1"/>
    <xf numFmtId="0" fontId="5" fillId="3" borderId="14" xfId="0" applyFont="1" applyFill="1" applyBorder="1"/>
    <xf numFmtId="0" fontId="4" fillId="3" borderId="14" xfId="0" applyFont="1" applyFill="1" applyBorder="1"/>
    <xf numFmtId="0" fontId="9" fillId="0" borderId="0" xfId="0" applyFont="1"/>
    <xf numFmtId="0" fontId="0" fillId="0" borderId="6" xfId="0" applyBorder="1"/>
    <xf numFmtId="0" fontId="0" fillId="5" borderId="6" xfId="0" applyFill="1" applyBorder="1"/>
    <xf numFmtId="0" fontId="10" fillId="0" borderId="0" xfId="0" applyFont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1" fillId="0" borderId="7" xfId="0" applyFont="1" applyBorder="1"/>
    <xf numFmtId="0" fontId="11" fillId="0" borderId="4" xfId="0" applyFont="1" applyBorder="1"/>
    <xf numFmtId="0" fontId="1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3" fontId="0" fillId="0" borderId="6" xfId="0" applyNumberFormat="1" applyBorder="1" applyAlignment="1">
      <alignment horizontal="center" vertical="center"/>
    </xf>
    <xf numFmtId="3" fontId="0" fillId="0" borderId="0" xfId="0" applyNumberFormat="1"/>
    <xf numFmtId="0" fontId="11" fillId="0" borderId="0" xfId="0" applyFont="1"/>
    <xf numFmtId="0" fontId="10" fillId="5" borderId="6" xfId="0" applyFont="1" applyFill="1" applyBorder="1"/>
    <xf numFmtId="0" fontId="10" fillId="0" borderId="6" xfId="0" applyFont="1" applyBorder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3" fillId="3" borderId="15" xfId="0" applyFont="1" applyFill="1" applyBorder="1"/>
    <xf numFmtId="0" fontId="0" fillId="3" borderId="14" xfId="0" applyFill="1" applyBorder="1"/>
    <xf numFmtId="0" fontId="0" fillId="3" borderId="15" xfId="0" applyFill="1" applyBorder="1"/>
    <xf numFmtId="0" fontId="0" fillId="0" borderId="15" xfId="0" applyBorder="1"/>
    <xf numFmtId="0" fontId="1" fillId="5" borderId="6" xfId="0" applyFont="1" applyFill="1" applyBorder="1"/>
    <xf numFmtId="49" fontId="15" fillId="0" borderId="6" xfId="0" applyNumberFormat="1" applyFont="1" applyBorder="1"/>
    <xf numFmtId="0" fontId="8" fillId="3" borderId="14" xfId="0" applyFont="1" applyFill="1" applyBorder="1"/>
    <xf numFmtId="0" fontId="17" fillId="0" borderId="0" xfId="0" applyFont="1"/>
    <xf numFmtId="0" fontId="18" fillId="0" borderId="0" xfId="0" applyFont="1"/>
    <xf numFmtId="0" fontId="0" fillId="7" borderId="4" xfId="0" applyFill="1" applyBorder="1"/>
    <xf numFmtId="0" fontId="0" fillId="7" borderId="0" xfId="0" applyFill="1"/>
    <xf numFmtId="0" fontId="0" fillId="7" borderId="5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0" borderId="0" xfId="0" applyAlignment="1">
      <alignment wrapText="1"/>
    </xf>
    <xf numFmtId="3" fontId="10" fillId="5" borderId="15" xfId="0" applyNumberFormat="1" applyFont="1" applyFill="1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6" xfId="0" applyNumberFormat="1" applyBorder="1" applyAlignment="1"/>
    <xf numFmtId="0" fontId="0" fillId="0" borderId="6" xfId="0" applyNumberFormat="1" applyBorder="1"/>
    <xf numFmtId="44" fontId="0" fillId="0" borderId="6" xfId="0" applyNumberFormat="1" applyBorder="1"/>
    <xf numFmtId="166" fontId="0" fillId="0" borderId="6" xfId="0" applyNumberFormat="1" applyBorder="1" applyAlignment="1">
      <alignment horizontal="left"/>
    </xf>
    <xf numFmtId="14" fontId="0" fillId="0" borderId="6" xfId="0" applyNumberFormat="1" applyBorder="1"/>
    <xf numFmtId="0" fontId="1" fillId="7" borderId="6" xfId="0" applyFont="1" applyFill="1" applyBorder="1"/>
    <xf numFmtId="0" fontId="1" fillId="4" borderId="6" xfId="0" applyFont="1" applyFill="1" applyBorder="1"/>
    <xf numFmtId="0" fontId="0" fillId="0" borderId="6" xfId="0" applyFill="1" applyBorder="1"/>
    <xf numFmtId="165" fontId="0" fillId="0" borderId="6" xfId="0" applyNumberFormat="1" applyFill="1" applyBorder="1"/>
    <xf numFmtId="0" fontId="1" fillId="4" borderId="6" xfId="0" applyFont="1" applyFill="1" applyBorder="1" applyAlignment="1">
      <alignment horizontal="left"/>
    </xf>
    <xf numFmtId="164" fontId="0" fillId="0" borderId="6" xfId="0" applyNumberFormat="1" applyBorder="1"/>
    <xf numFmtId="14" fontId="0" fillId="0" borderId="6" xfId="0" applyNumberFormat="1" applyFill="1" applyBorder="1"/>
    <xf numFmtId="44" fontId="0" fillId="0" borderId="6" xfId="1" applyFont="1" applyFill="1" applyBorder="1"/>
    <xf numFmtId="0" fontId="0" fillId="0" borderId="0" xfId="0" applyFill="1"/>
    <xf numFmtId="14" fontId="0" fillId="0" borderId="0" xfId="0" applyNumberFormat="1" applyFill="1" applyAlignment="1">
      <alignment horizontal="left"/>
    </xf>
    <xf numFmtId="0" fontId="0" fillId="0" borderId="0" xfId="0" applyNumberFormat="1" applyFill="1"/>
    <xf numFmtId="44" fontId="0" fillId="0" borderId="6" xfId="1" applyNumberFormat="1" applyFont="1" applyFill="1" applyBorder="1"/>
    <xf numFmtId="0" fontId="0" fillId="0" borderId="0" xfId="0" applyBorder="1"/>
    <xf numFmtId="14" fontId="0" fillId="0" borderId="0" xfId="0" applyNumberFormat="1" applyBorder="1"/>
    <xf numFmtId="14" fontId="1" fillId="4" borderId="6" xfId="0" applyNumberFormat="1" applyFont="1" applyFill="1" applyBorder="1" applyAlignment="1">
      <alignment horizontal="left"/>
    </xf>
    <xf numFmtId="0" fontId="1" fillId="4" borderId="6" xfId="0" applyNumberFormat="1" applyFont="1" applyFill="1" applyBorder="1"/>
    <xf numFmtId="44" fontId="1" fillId="4" borderId="6" xfId="0" applyNumberFormat="1" applyFont="1" applyFill="1" applyBorder="1"/>
    <xf numFmtId="0" fontId="19" fillId="0" borderId="6" xfId="0" applyFont="1" applyFill="1" applyBorder="1"/>
    <xf numFmtId="0" fontId="1" fillId="0" borderId="15" xfId="0" applyFont="1" applyBorder="1"/>
    <xf numFmtId="0" fontId="1" fillId="0" borderId="15" xfId="0" applyFont="1" applyFill="1" applyBorder="1"/>
    <xf numFmtId="0" fontId="0" fillId="0" borderId="6" xfId="0" applyFont="1" applyFill="1" applyBorder="1"/>
    <xf numFmtId="167" fontId="0" fillId="0" borderId="0" xfId="2" applyNumberFormat="1" applyFont="1"/>
    <xf numFmtId="0" fontId="22" fillId="0" borderId="0" xfId="0" applyFont="1" applyFill="1"/>
    <xf numFmtId="10" fontId="22" fillId="0" borderId="0" xfId="2" applyNumberFormat="1" applyFont="1" applyFill="1"/>
    <xf numFmtId="0" fontId="21" fillId="0" borderId="0" xfId="0" applyFont="1" applyFill="1"/>
    <xf numFmtId="9" fontId="21" fillId="0" borderId="0" xfId="2" applyFont="1" applyFill="1"/>
    <xf numFmtId="0" fontId="19" fillId="4" borderId="4" xfId="0" applyFont="1" applyFill="1" applyBorder="1" applyAlignment="1">
      <alignment horizontal="left" vertical="center"/>
    </xf>
    <xf numFmtId="0" fontId="19" fillId="4" borderId="0" xfId="0" applyFont="1" applyFill="1" applyBorder="1" applyAlignment="1">
      <alignment horizontal="left" vertical="center"/>
    </xf>
    <xf numFmtId="0" fontId="19" fillId="4" borderId="5" xfId="0" applyFont="1" applyFill="1" applyBorder="1" applyAlignment="1">
      <alignment horizontal="left" vertical="center"/>
    </xf>
    <xf numFmtId="0" fontId="19" fillId="4" borderId="7" xfId="0" applyFont="1" applyFill="1" applyBorder="1" applyAlignment="1">
      <alignment horizontal="left" vertical="center"/>
    </xf>
    <xf numFmtId="0" fontId="19" fillId="4" borderId="8" xfId="0" applyFont="1" applyFill="1" applyBorder="1" applyAlignment="1">
      <alignment horizontal="left" vertical="center"/>
    </xf>
    <xf numFmtId="0" fontId="19" fillId="4" borderId="9" xfId="0" applyFont="1" applyFill="1" applyBorder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10" fillId="5" borderId="6" xfId="0" applyFont="1" applyFill="1" applyBorder="1" applyAlignment="1">
      <alignment horizontal="center" vertical="center"/>
    </xf>
    <xf numFmtId="0" fontId="19" fillId="4" borderId="0" xfId="0" applyFont="1" applyFill="1" applyAlignment="1">
      <alignment horizontal="center" vertical="center" wrapText="1"/>
    </xf>
    <xf numFmtId="0" fontId="10" fillId="0" borderId="6" xfId="0" applyFont="1" applyBorder="1" applyAlignment="1">
      <alignment horizontal="center"/>
    </xf>
    <xf numFmtId="3" fontId="0" fillId="6" borderId="6" xfId="0" applyNumberFormat="1" applyFill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1" fillId="7" borderId="6" xfId="0" applyFont="1" applyFill="1" applyBorder="1" applyAlignment="1">
      <alignment horizontal="center"/>
    </xf>
    <xf numFmtId="0" fontId="23" fillId="8" borderId="0" xfId="0" applyFont="1" applyFill="1" applyAlignment="1">
      <alignment horizontal="center" vertical="center" wrapText="1"/>
    </xf>
    <xf numFmtId="0" fontId="23" fillId="8" borderId="0" xfId="0" applyFont="1" applyFill="1" applyAlignment="1">
      <alignment horizontal="center" vertical="center"/>
    </xf>
    <xf numFmtId="49" fontId="15" fillId="0" borderId="6" xfId="0" applyNumberFormat="1" applyFont="1" applyFill="1" applyBorder="1"/>
    <xf numFmtId="49" fontId="0" fillId="0" borderId="6" xfId="0" applyNumberFormat="1" applyFill="1" applyBorder="1"/>
    <xf numFmtId="0" fontId="0" fillId="4" borderId="0" xfId="0" applyFill="1" applyAlignment="1">
      <alignment horizontal="center" vertical="center" wrapText="1"/>
    </xf>
    <xf numFmtId="0" fontId="1" fillId="0" borderId="0" xfId="0" applyFont="1" applyFill="1"/>
    <xf numFmtId="0" fontId="1" fillId="0" borderId="0" xfId="0" applyFont="1" applyFill="1" applyBorder="1" applyAlignment="1">
      <alignment horizontal="center"/>
    </xf>
    <xf numFmtId="0" fontId="1" fillId="9" borderId="10" xfId="0" applyFont="1" applyFill="1" applyBorder="1" applyAlignment="1">
      <alignment horizontal="center"/>
    </xf>
    <xf numFmtId="0" fontId="1" fillId="9" borderId="12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9">
    <dxf>
      <font>
        <color rgb="FF9C0006"/>
      </font>
      <fill>
        <patternFill>
          <bgColor rgb="FFFFC7CE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b="1"/>
              <a:t>Number of Payments</a:t>
            </a:r>
            <a:r>
              <a:rPr lang="en-US" b="1" baseline="0"/>
              <a:t> by States</a:t>
            </a:r>
            <a:endParaRPr lang="en-GB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5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'3'!$AF$13:$AF$22</c:f>
              <c:strCache>
                <c:ptCount val="10"/>
                <c:pt idx="0">
                  <c:v>Аризона</c:v>
                </c:pt>
                <c:pt idx="1">
                  <c:v>Вашингтон</c:v>
                </c:pt>
                <c:pt idx="2">
                  <c:v>Виргінія</c:v>
                </c:pt>
                <c:pt idx="3">
                  <c:v>Джорджія</c:v>
                </c:pt>
                <c:pt idx="4">
                  <c:v>Іллінойс</c:v>
                </c:pt>
                <c:pt idx="5">
                  <c:v>Каліфорнія </c:v>
                </c:pt>
                <c:pt idx="6">
                  <c:v>Мічиган</c:v>
                </c:pt>
                <c:pt idx="7">
                  <c:v>Нью Йорк</c:v>
                </c:pt>
                <c:pt idx="8">
                  <c:v>Пенсильванія</c:v>
                </c:pt>
                <c:pt idx="9">
                  <c:v>Техас </c:v>
                </c:pt>
              </c:strCache>
            </c:strRef>
          </c:cat>
          <c:val>
            <c:numRef>
              <c:f>'3'!$AI$13:$AI$22</c:f>
              <c:numCache>
                <c:formatCode>0.00%</c:formatCode>
                <c:ptCount val="10"/>
                <c:pt idx="0">
                  <c:v>9.686115138766925E-2</c:v>
                </c:pt>
                <c:pt idx="1">
                  <c:v>0.10519329344252251</c:v>
                </c:pt>
                <c:pt idx="2">
                  <c:v>8.8406477832009306E-2</c:v>
                </c:pt>
                <c:pt idx="3">
                  <c:v>9.1735250270590402E-2</c:v>
                </c:pt>
                <c:pt idx="4">
                  <c:v>0.10852206588110359</c:v>
                </c:pt>
                <c:pt idx="5">
                  <c:v>0.1172830681887802</c:v>
                </c:pt>
                <c:pt idx="6">
                  <c:v>8.8590275083219316E-2</c:v>
                </c:pt>
                <c:pt idx="7">
                  <c:v>0.11685420793595687</c:v>
                </c:pt>
                <c:pt idx="8">
                  <c:v>9.4451365205138152E-2</c:v>
                </c:pt>
                <c:pt idx="9">
                  <c:v>9.2102844773010395E-2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65-407F-A7BF-3A253D7573B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561092912"/>
        <c:axId val="561097504"/>
      </c:barChart>
      <c:catAx>
        <c:axId val="56109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097504"/>
        <c:crosses val="autoZero"/>
        <c:auto val="1"/>
        <c:lblAlgn val="ctr"/>
        <c:lblOffset val="100"/>
        <c:noMultiLvlLbl val="0"/>
      </c:catAx>
      <c:valAx>
        <c:axId val="56109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092912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b="1"/>
              <a:t>Profit Breakdown</a:t>
            </a:r>
            <a:r>
              <a:rPr lang="en-US" b="1" baseline="0"/>
              <a:t> by States</a:t>
            </a:r>
            <a:endParaRPr lang="en-GB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tx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'3'!$AF$13:$AF$22</c:f>
              <c:strCache>
                <c:ptCount val="10"/>
                <c:pt idx="0">
                  <c:v>Аризона</c:v>
                </c:pt>
                <c:pt idx="1">
                  <c:v>Вашингтон</c:v>
                </c:pt>
                <c:pt idx="2">
                  <c:v>Виргінія</c:v>
                </c:pt>
                <c:pt idx="3">
                  <c:v>Джорджія</c:v>
                </c:pt>
                <c:pt idx="4">
                  <c:v>Іллінойс</c:v>
                </c:pt>
                <c:pt idx="5">
                  <c:v>Каліфорнія </c:v>
                </c:pt>
                <c:pt idx="6">
                  <c:v>Мічиган</c:v>
                </c:pt>
                <c:pt idx="7">
                  <c:v>Нью Йорк</c:v>
                </c:pt>
                <c:pt idx="8">
                  <c:v>Пенсильванія</c:v>
                </c:pt>
                <c:pt idx="9">
                  <c:v>Техас </c:v>
                </c:pt>
              </c:strCache>
            </c:strRef>
          </c:cat>
          <c:val>
            <c:numRef>
              <c:f>'3'!$AJ$13:$AJ$22</c:f>
              <c:numCache>
                <c:formatCode>0.00%</c:formatCode>
                <c:ptCount val="10"/>
                <c:pt idx="0">
                  <c:v>9.686115138766925E-2</c:v>
                </c:pt>
                <c:pt idx="1">
                  <c:v>0.10519329344252251</c:v>
                </c:pt>
                <c:pt idx="2">
                  <c:v>8.8406477832009306E-2</c:v>
                </c:pt>
                <c:pt idx="3">
                  <c:v>9.1735250270590402E-2</c:v>
                </c:pt>
                <c:pt idx="4">
                  <c:v>0.10852206588110359</c:v>
                </c:pt>
                <c:pt idx="5">
                  <c:v>0.1172830681887802</c:v>
                </c:pt>
                <c:pt idx="6">
                  <c:v>8.8590275083219316E-2</c:v>
                </c:pt>
                <c:pt idx="7">
                  <c:v>0.11685420793595687</c:v>
                </c:pt>
                <c:pt idx="8">
                  <c:v>9.4451365205138152E-2</c:v>
                </c:pt>
                <c:pt idx="9">
                  <c:v>9.2102844773010395E-2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A3-4897-A7C3-56D18A923BC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561092912"/>
        <c:axId val="561097504"/>
      </c:barChart>
      <c:catAx>
        <c:axId val="56109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097504"/>
        <c:crosses val="autoZero"/>
        <c:auto val="1"/>
        <c:lblAlgn val="ctr"/>
        <c:lblOffset val="100"/>
        <c:noMultiLvlLbl val="0"/>
      </c:catAx>
      <c:valAx>
        <c:axId val="56109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092912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11204</xdr:colOff>
      <xdr:row>11</xdr:row>
      <xdr:rowOff>29135</xdr:rowOff>
    </xdr:from>
    <xdr:to>
      <xdr:col>23</xdr:col>
      <xdr:colOff>56029</xdr:colOff>
      <xdr:row>29</xdr:row>
      <xdr:rowOff>168089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11206</xdr:colOff>
      <xdr:row>30</xdr:row>
      <xdr:rowOff>56028</xdr:rowOff>
    </xdr:from>
    <xdr:to>
      <xdr:col>23</xdr:col>
      <xdr:colOff>56031</xdr:colOff>
      <xdr:row>49</xdr:row>
      <xdr:rowOff>4482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733.658500694444" createdVersion="6" refreshedVersion="6" minRefreshableVersion="3" recordCount="2696">
  <cacheSource type="worksheet">
    <worksheetSource ref="A1:C2697" sheet="2"/>
  </cacheSource>
  <cacheFields count="4">
    <cacheField name="Date" numFmtId="14">
      <sharedItems containsSemiMixedTypes="0" containsNonDate="0" containsDate="1" containsString="0" minDate="2018-11-26T00:00:00" maxDate="2018-12-31T00:00:00" count="35"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</sharedItems>
      <fieldGroup par="3" base="0">
        <rangePr groupBy="days" startDate="2018-11-26T00:00:00" endDate="2018-12-31T00:00:00"/>
        <groupItems count="368">
          <s v="&lt;11/26/2018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31/2018"/>
        </groupItems>
      </fieldGroup>
    </cacheField>
    <cacheField name="Count" numFmtId="0">
      <sharedItems containsSemiMixedTypes="0" containsString="0" containsNumber="1" containsInteger="1" minValue="1" maxValue="40"/>
    </cacheField>
    <cacheField name="Sum USD" numFmtId="164">
      <sharedItems containsSemiMixedTypes="0" containsString="0" containsNumber="1" minValue="0.72" maxValue="2946.18" count="1525">
        <n v="2.98"/>
        <n v="11.17"/>
        <n v="0.75"/>
        <n v="8.98"/>
        <n v="22.34"/>
        <n v="2.2400000000000002"/>
        <n v="51.34"/>
        <n v="39.049999999999997"/>
        <n v="3.73"/>
        <n v="17.940000000000001"/>
        <n v="1.5"/>
        <n v="4.76"/>
        <n v="9.83"/>
        <n v="15"/>
        <n v="44.38"/>
        <n v="11.91"/>
        <n v="117.83"/>
        <n v="8.06"/>
        <n v="30.06"/>
        <n v="1.49"/>
        <n v="29.91"/>
        <n v="2.23"/>
        <n v="8.6999999999999993"/>
        <n v="15.02"/>
        <n v="148.9"/>
        <n v="11.99"/>
        <n v="5.95"/>
        <n v="148.91"/>
        <n v="6.71"/>
        <n v="111.67"/>
        <n v="2.25"/>
        <n v="1.04"/>
        <n v="9.02"/>
        <n v="24.08"/>
        <n v="37.14"/>
        <n v="19.399999999999999"/>
        <n v="3.72"/>
        <n v="5.56"/>
        <n v="0.74"/>
        <n v="15.7"/>
        <n v="12.88"/>
        <n v="6.72"/>
        <n v="2.99"/>
        <n v="3.9"/>
        <n v="29.3"/>
        <n v="5.27"/>
        <n v="22.49"/>
        <n v="0.81"/>
        <n v="7.06"/>
        <n v="8.9499999999999993"/>
        <n v="3"/>
        <n v="14.91"/>
        <n v="13.48"/>
        <n v="7.43"/>
        <n v="37.200000000000003"/>
        <n v="44.72"/>
        <n v="7.5"/>
        <n v="3.13"/>
        <n v="6.69"/>
        <n v="22.36"/>
        <n v="19.329999999999998"/>
        <n v="19.38"/>
        <n v="1.05"/>
        <n v="4.46"/>
        <n v="2.2599999999999998"/>
        <n v="0.99"/>
        <n v="3.33"/>
        <n v="7.45"/>
        <n v="77.95"/>
        <n v="109.19"/>
        <n v="62.95"/>
        <n v="25.27"/>
        <n v="10.1"/>
        <n v="17.53"/>
        <n v="59.94"/>
        <n v="30.66"/>
        <n v="4.5"/>
        <n v="112.5"/>
        <n v="4.47"/>
        <n v="116.85"/>
        <n v="73.040000000000006"/>
        <n v="4.01"/>
        <n v="342.54"/>
        <n v="149.13999999999999"/>
        <n v="1.07"/>
        <n v="19.46"/>
        <n v="13.09"/>
        <n v="8.5299999999999994"/>
        <n v="111.85"/>
        <n v="7.02"/>
        <n v="74.349999999999994"/>
        <n v="1.19"/>
        <n v="40.020000000000003"/>
        <n v="5.66"/>
        <n v="3.74"/>
        <n v="5.97"/>
        <n v="15.72"/>
        <n v="34.200000000000003"/>
        <n v="3.14"/>
        <n v="18.670000000000002"/>
        <n v="6.73"/>
        <n v="7.41"/>
        <n v="14.93"/>
        <n v="11.21"/>
        <n v="1.3"/>
        <n v="1.48"/>
        <n v="14.4"/>
        <n v="125.83"/>
        <n v="78.680000000000007"/>
        <n v="68.63"/>
        <n v="9.7100000000000009"/>
        <n v="148.46"/>
        <n v="3.71"/>
        <n v="1.75"/>
        <n v="8.9700000000000006"/>
        <n v="9.8800000000000008"/>
        <n v="25.03"/>
        <n v="14.82"/>
        <n v="16.41"/>
        <n v="677.92"/>
        <n v="8.9600000000000009"/>
        <n v="2.97"/>
        <n v="29.4"/>
        <n v="1.34"/>
        <n v="5.19"/>
        <n v="44.6"/>
        <n v="297.08"/>
        <n v="29.76"/>
        <n v="201.15"/>
        <n v="13.43"/>
        <n v="18.21"/>
        <n v="742.08"/>
        <n v="77.13"/>
        <n v="7.36"/>
        <n v="22.43"/>
        <n v="1.2"/>
        <n v="59.53"/>
        <n v="149.5"/>
        <n v="18.7"/>
        <n v="74.23"/>
        <n v="1.01"/>
        <n v="63.92"/>
        <n v="2.4"/>
        <n v="2.17"/>
        <n v="2.96"/>
        <n v="7.42"/>
        <n v="4.49"/>
        <n v="15.11"/>
        <n v="21.14"/>
        <n v="30.93"/>
        <n v="59.97"/>
        <n v="5.29"/>
        <n v="15.09"/>
        <n v="37.74"/>
        <n v="1.35"/>
        <n v="90.67"/>
        <n v="67.989999999999995"/>
        <n v="354.77"/>
        <n v="7.05"/>
        <n v="15.87"/>
        <n v="24.15"/>
        <n v="128.46"/>
        <n v="271.95999999999998"/>
        <n v="15.12"/>
        <n v="7.94"/>
        <n v="115.42"/>
        <n v="29.55"/>
        <n v="58.88"/>
        <n v="45.22"/>
        <n v="45.07"/>
        <n v="7.56"/>
        <n v="30.17"/>
        <n v="18.100000000000001"/>
        <n v="112.56"/>
        <n v="9.01"/>
        <n v="30.23"/>
        <n v="104.23"/>
        <n v="70.97"/>
        <n v="17.38"/>
        <n v="1.56"/>
        <n v="52.9"/>
        <n v="79.28"/>
        <n v="535.99"/>
        <n v="1.96"/>
        <n v="75.45"/>
        <n v="13.57"/>
        <n v="5.67"/>
        <n v="44.82"/>
        <n v="128.34"/>
        <n v="6.79"/>
        <n v="29.43"/>
        <n v="142.24"/>
        <n v="112.95"/>
        <n v="1.52"/>
        <n v="45.25"/>
        <n v="20.260000000000002"/>
        <n v="1.51"/>
        <n v="15.1"/>
        <n v="7.67"/>
        <n v="16.97"/>
        <n v="256.7"/>
        <n v="22.68"/>
        <n v="30.19"/>
        <n v="30.22"/>
        <n v="25.32"/>
        <n v="4.53"/>
        <n v="4.51"/>
        <n v="1.45"/>
        <n v="3.02"/>
        <n v="43.05"/>
        <n v="1.43"/>
        <n v="20.86"/>
        <n v="14.9"/>
        <n v="2.69"/>
        <n v="9.2899999999999991"/>
        <n v="6.81"/>
        <n v="49.6"/>
        <n v="13.49"/>
        <n v="20.91"/>
        <n v="12.09"/>
        <n v="16.68"/>
        <n v="23.84"/>
        <n v="3.55"/>
        <n v="14.98"/>
        <n v="167.6"/>
        <n v="90.21"/>
        <n v="121.03"/>
        <n v="15.13"/>
        <n v="10.5"/>
        <n v="29.82"/>
        <n v="14.95"/>
        <n v="7.51"/>
        <n v="2.19"/>
        <n v="149.1"/>
        <n v="1.63"/>
        <n v="5.84"/>
        <n v="5.73"/>
        <n v="9"/>
        <n v="3.28"/>
        <n v="113.42"/>
        <n v="8.0500000000000007"/>
        <n v="10.46"/>
        <n v="10.44"/>
        <n v="67.36"/>
        <n v="44.86"/>
        <n v="7.23"/>
        <n v="6.08"/>
        <n v="29.8"/>
        <n v="14.96"/>
        <n v="3.62"/>
        <n v="24.27"/>
        <n v="2.83"/>
        <n v="0.76"/>
        <n v="7.46"/>
        <n v="14.97"/>
        <n v="7.7"/>
        <n v="12.79"/>
        <n v="5.52"/>
        <n v="32.049999999999997"/>
        <n v="9.56"/>
        <n v="11.95"/>
        <n v="1.47"/>
        <n v="37.28"/>
        <n v="17.739999999999998"/>
        <n v="99.92"/>
        <n v="11.92"/>
        <n v="104.39"/>
        <n v="44.74"/>
        <n v="27.6"/>
        <n v="16.11"/>
        <n v="119.31"/>
        <n v="13.42"/>
        <n v="22.37"/>
        <n v="5.25"/>
        <n v="59.64"/>
        <n v="96.93"/>
        <n v="47.72"/>
        <n v="847.01"/>
        <n v="14.92"/>
        <n v="49.51"/>
        <n v="82.02"/>
        <n v="20.89"/>
        <n v="2.92"/>
        <n v="89.48"/>
        <n v="31.29"/>
        <n v="7.75"/>
        <n v="161.06"/>
        <n v="67.11"/>
        <n v="380.26"/>
        <n v="11.19"/>
        <n v="298.25"/>
        <n v="1.61"/>
        <n v="5.22"/>
        <n v="76.040000000000006"/>
        <n v="46.23"/>
        <n v="10.66"/>
        <n v="93.65"/>
        <n v="2.39"/>
        <n v="49.36"/>
        <n v="49.96"/>
        <n v="4.32"/>
        <n v="49.21"/>
        <n v="5.53"/>
        <n v="0.9"/>
        <n v="73.069999999999993"/>
        <n v="49.18"/>
        <n v="46.96"/>
        <n v="29.83"/>
        <n v="8.94"/>
        <n v="22.07"/>
        <n v="25.98"/>
        <n v="23.86"/>
        <n v="119.3"/>
        <n v="0.91"/>
        <n v="22.22"/>
        <n v="38.03"/>
        <n v="1.88"/>
        <n v="49.74"/>
        <n v="35.799999999999997"/>
        <n v="20.87"/>
        <n v="227.42"/>
        <n v="59.66"/>
        <n v="31.33"/>
        <n v="16.399999999999999"/>
        <n v="3.47"/>
        <n v="447.38"/>
        <n v="12.68"/>
        <n v="0.89"/>
        <n v="7.26"/>
        <n v="4.03"/>
        <n v="22.95"/>
        <n v="5.96"/>
        <n v="8"/>
        <n v="2.44"/>
        <n v="1.42"/>
        <n v="8.35"/>
        <n v="12.8"/>
        <n v="9.5399999999999991"/>
        <n v="104.97"/>
        <n v="1.67"/>
        <n v="90.28"/>
        <n v="6.75"/>
        <n v="22.53"/>
        <n v="6"/>
        <n v="45.1"/>
        <n v="8.26"/>
        <n v="7.52"/>
        <n v="595.55999999999995"/>
        <n v="112.57"/>
        <n v="15.73"/>
        <n v="51.09"/>
        <n v="3.75"/>
        <n v="37.520000000000003"/>
        <n v="22.5"/>
        <n v="6.03"/>
        <n v="97.73"/>
        <n v="15.04"/>
        <n v="204.81"/>
        <n v="390.92"/>
        <n v="45"/>
        <n v="7.53"/>
        <n v="300.45"/>
        <n v="30"/>
        <n v="15.03"/>
        <n v="13.58"/>
        <n v="75.19"/>
        <n v="3.38"/>
        <n v="6.02"/>
        <n v="6.01"/>
        <n v="90.06"/>
        <n v="225"/>
        <n v="34.5"/>
        <n v="29.99"/>
        <n v="47.78"/>
        <n v="6.77"/>
        <n v="4.95"/>
        <n v="45.06"/>
        <n v="1.8"/>
        <n v="90.15"/>
        <n v="2.94"/>
        <n v="5.31"/>
        <n v="8.77"/>
        <n v="9.32"/>
        <n v="90.14"/>
        <n v="1.27"/>
        <n v="2.61"/>
        <n v="8.6"/>
        <n v="33.090000000000003"/>
        <n v="37.4"/>
        <n v="14.94"/>
        <n v="30.04"/>
        <n v="45.08"/>
        <n v="3.76"/>
        <n v="1158.77"/>
        <n v="6.05"/>
        <n v="15.06"/>
        <n v="127.78"/>
        <n v="13.46"/>
        <n v="40.65"/>
        <n v="42.26"/>
        <n v="49.38"/>
        <n v="15.07"/>
        <n v="45.2"/>
        <n v="6.76"/>
        <n v="8.2799999999999994"/>
        <n v="150.41999999999999"/>
        <n v="5.82"/>
        <n v="13.53"/>
        <n v="484.73"/>
        <n v="3.68"/>
        <n v="225.63"/>
        <n v="15.74"/>
        <n v="35.36"/>
        <n v="3.01"/>
        <n v="16.579999999999998"/>
        <n v="878.99"/>
        <n v="13.34"/>
        <n v="45.13"/>
        <n v="52.4"/>
        <n v="5.94"/>
        <n v="3.77"/>
        <n v="6.21"/>
        <n v="15.91"/>
        <n v="18.010000000000002"/>
        <n v="3.46"/>
        <n v="67.48"/>
        <n v="7.89"/>
        <n v="53.59"/>
        <n v="17.98"/>
        <n v="14.99"/>
        <n v="44.87"/>
        <n v="29.95"/>
        <n v="15.01"/>
        <n v="37.44"/>
        <n v="22.46"/>
        <n v="9.0399999999999991"/>
        <n v="52.6"/>
        <n v="30.84"/>
        <n v="395.81"/>
        <n v="161.46"/>
        <n v="22.47"/>
        <n v="150.24"/>
        <n v="3.59"/>
        <n v="82.37"/>
        <n v="24.04"/>
        <n v="5.24"/>
        <n v="8.31"/>
        <n v="134.99"/>
        <n v="173.76"/>
        <n v="9.74"/>
        <n v="21.42"/>
        <n v="3.63"/>
        <n v="5.62"/>
        <n v="405.77"/>
        <n v="30.01"/>
        <n v="338.17"/>
        <n v="21.72"/>
        <n v="20.18"/>
        <n v="82.32"/>
        <n v="5.07"/>
        <n v="74.92"/>
        <n v="16.510000000000002"/>
        <n v="5.34"/>
        <n v="21.77"/>
        <n v="30.05"/>
        <n v="104.8"/>
        <n v="18.71"/>
        <n v="44.97"/>
        <n v="110.35"/>
        <n v="44.91"/>
        <n v="34.43"/>
        <n v="5.99"/>
        <n v="9.4499999999999993"/>
        <n v="14.04"/>
        <n v="7.47"/>
        <n v="5.79"/>
        <n v="2.1"/>
        <n v="22.42"/>
        <n v="59.98"/>
        <n v="4.78"/>
        <n v="75.16"/>
        <n v="13.33"/>
        <n v="14.27"/>
        <n v="44.78"/>
        <n v="56.78"/>
        <n v="4.93"/>
        <n v="25.43"/>
        <n v="37.35"/>
        <n v="15.84"/>
        <n v="74.819999999999993"/>
        <n v="12.57"/>
        <n v="0.88"/>
        <n v="44.84"/>
        <n v="74.77"/>
        <n v="6.88"/>
        <n v="34.56"/>
        <n v="31.47"/>
        <n v="9.0299999999999994"/>
        <n v="16.420000000000002"/>
        <n v="11.5"/>
        <n v="581.52"/>
        <n v="82.19"/>
        <n v="121.19"/>
        <n v="1.94"/>
        <n v="44.96"/>
        <n v="5.23"/>
        <n v="63.13"/>
        <n v="26.28"/>
        <n v="4.37"/>
        <n v="74.760000000000005"/>
        <n v="112.14"/>
        <n v="22.4"/>
        <n v="37.380000000000003"/>
        <n v="142.44"/>
        <n v="59.81"/>
        <n v="80.400000000000006"/>
        <n v="7.48"/>
        <n v="37.450000000000003"/>
        <n v="11.76"/>
        <n v="373.43"/>
        <n v="18.600000000000001"/>
        <n v="46.39"/>
        <n v="26.87"/>
        <n v="330.14"/>
        <n v="266.08"/>
        <n v="1.1200000000000001"/>
        <n v="29.86"/>
        <n v="59.85"/>
        <n v="2.77"/>
        <n v="82.15"/>
        <n v="4.42"/>
        <n v="2.5499999999999998"/>
        <n v="2.84"/>
        <n v="13.44"/>
        <n v="1.95"/>
        <n v="7.55"/>
        <n v="10.54"/>
        <n v="22.58"/>
        <n v="8.2200000000000006"/>
        <n v="67.37"/>
        <n v="13.06"/>
        <n v="7.25"/>
        <n v="22.17"/>
        <n v="29.94"/>
        <n v="30.13"/>
        <n v="50.55"/>
        <n v="2.64"/>
        <n v="455.7"/>
        <n v="143.49"/>
        <n v="11.31"/>
        <n v="2.95"/>
        <n v="1.1100000000000001"/>
        <n v="266.91000000000003"/>
        <n v="1.65"/>
        <n v="232.09"/>
        <n v="7.49"/>
        <n v="29.92"/>
        <n v="149.38999999999999"/>
        <n v="135.18"/>
        <n v="58.15"/>
        <n v="66.72"/>
        <n v="677.48"/>
        <n v="644.17999999999995"/>
        <n v="19.48"/>
        <n v="37.020000000000003"/>
        <n v="37.64"/>
        <n v="5.13"/>
        <n v="2.9"/>
        <n v="1049.73"/>
        <n v="36.82"/>
        <n v="3.03"/>
        <n v="7.16"/>
        <n v="30.26"/>
        <n v="4.54"/>
        <n v="29.9"/>
        <n v="1.69"/>
        <n v="180.68"/>
        <n v="3.61"/>
        <n v="23.34"/>
        <n v="16.71"/>
        <n v="165.62"/>
        <n v="56.31"/>
        <n v="46.18"/>
        <n v="22.59"/>
        <n v="16.45"/>
        <n v="17.32"/>
        <n v="30.11"/>
        <n v="4.5199999999999996"/>
        <n v="254.5"/>
        <n v="15.05"/>
        <n v="5.9"/>
        <n v="987.78"/>
        <n v="9.65"/>
        <n v="135.53"/>
        <n v="903.36"/>
        <n v="75.28"/>
        <n v="746.77"/>
        <n v="1919.64"/>
        <n v="150.56"/>
        <n v="10.53"/>
        <n v="10.99"/>
        <n v="31.62"/>
        <n v="6.04"/>
        <n v="67.760000000000005"/>
        <n v="8.18"/>
        <n v="1.74"/>
        <n v="4.22"/>
        <n v="37.76"/>
        <n v="14.76"/>
        <n v="13.87"/>
        <n v="12.04"/>
        <n v="246.91"/>
        <n v="112.92"/>
        <n v="109.91"/>
        <n v="13.55"/>
        <n v="48.21"/>
        <n v="6.18"/>
        <n v="10.52"/>
        <n v="8.44"/>
        <n v="208.53"/>
        <n v="32.07"/>
        <n v="30.12"/>
        <n v="90.32"/>
        <n v="7.54"/>
        <n v="52.71"/>
        <n v="14.3"/>
        <n v="11.28"/>
        <n v="7.09"/>
        <n v="240.9"/>
        <n v="82.81"/>
        <n v="10.25"/>
        <n v="75.3"/>
        <n v="361.34"/>
        <n v="32.369999999999997"/>
        <n v="16.559999999999999"/>
        <n v="13.54"/>
        <n v="591.85"/>
        <n v="3.66"/>
        <n v="2.71"/>
        <n v="33"/>
        <n v="30.07"/>
        <n v="12.05"/>
        <n v="37.54"/>
        <n v="24.02"/>
        <n v="40.549999999999997"/>
        <n v="45.11"/>
        <n v="151.03"/>
        <n v="34.630000000000003"/>
        <n v="702.16"/>
        <n v="33.08"/>
        <n v="60.16"/>
        <n v="12"/>
        <n v="353.64"/>
        <n v="75"/>
        <n v="0.86"/>
        <n v="147.13999999999999"/>
        <n v="51.49"/>
        <n v="19.55"/>
        <n v="56.96"/>
        <n v="187.88"/>
        <n v="127.98"/>
        <n v="3.92"/>
        <n v="37.06"/>
        <n v="37.630000000000003"/>
        <n v="28.23"/>
        <n v="184.62"/>
        <n v="52.62"/>
        <n v="43.56"/>
        <n v="45.15"/>
        <n v="39.04"/>
        <n v="75.08"/>
        <n v="6.6"/>
        <n v="52.61"/>
        <n v="6.26"/>
        <n v="645.95000000000005"/>
        <n v="24.06"/>
        <n v="0.82"/>
        <n v="25.49"/>
        <n v="4.2"/>
        <n v="24.05"/>
        <n v="75.180000000000007"/>
        <n v="39.1"/>
        <n v="31.64"/>
        <n v="135.68"/>
        <n v="42.04"/>
        <n v="40.32"/>
        <n v="24.1"/>
        <n v="75.22"/>
        <n v="75.2"/>
        <n v="23.38"/>
        <n v="259.95"/>
        <n v="30.18"/>
        <n v="28.66"/>
        <n v="37.61"/>
        <n v="22.57"/>
        <n v="30.09"/>
        <n v="123.24"/>
        <n v="13.65"/>
        <n v="75.25"/>
        <n v="1.37"/>
        <n v="625.41999999999996"/>
        <n v="331.31"/>
        <n v="185.39"/>
        <n v="17.93"/>
        <n v="75.31"/>
        <n v="1.73"/>
        <n v="25.57"/>
        <n v="534.26"/>
        <n v="14.75"/>
        <n v="1.31"/>
        <n v="20.34"/>
        <n v="5.55"/>
        <n v="18.52"/>
        <n v="2.48"/>
        <n v="45.16"/>
        <n v="30.1"/>
        <n v="31.61"/>
        <n v="12.43"/>
        <n v="9.77"/>
        <n v="24.12"/>
        <n v="12.06"/>
        <n v="16.59"/>
        <n v="37.68"/>
        <n v="18.309999999999999"/>
        <n v="24.11"/>
        <n v="6.78"/>
        <n v="52.74"/>
        <n v="15.08"/>
        <n v="3.45"/>
        <n v="783.64"/>
        <n v="5.98"/>
        <n v="72.739999999999995"/>
        <n v="66.989999999999995"/>
        <n v="91.99"/>
        <n v="11.3"/>
        <n v="982.24"/>
        <n v="519.57000000000005"/>
        <n v="378.6"/>
        <n v="169.06"/>
        <n v="37.75"/>
        <n v="2.42"/>
        <n v="40.68"/>
        <n v="3.16"/>
        <n v="58.64"/>
        <n v="28.94"/>
        <n v="28.61"/>
        <n v="30.2"/>
        <n v="301.63"/>
        <n v="12.82"/>
        <n v="5.12"/>
        <n v="0.83"/>
        <n v="27.11"/>
        <n v="131.09"/>
        <n v="37.700000000000003"/>
        <n v="8.27"/>
        <n v="0.93"/>
        <n v="24.13"/>
        <n v="13.56"/>
        <n v="9.92"/>
        <n v="8.2899999999999991"/>
        <n v="10.57"/>
        <n v="1.87"/>
        <n v="1.21"/>
        <n v="75.37"/>
        <n v="108.46"/>
        <n v="165.97"/>
        <n v="42.21"/>
        <n v="9.81"/>
        <n v="12.47"/>
        <n v="57.35"/>
        <n v="30.16"/>
        <n v="1.36"/>
        <n v="34.72"/>
        <n v="22.61"/>
        <n v="67.77"/>
        <n v="150.78"/>
        <n v="2.04"/>
        <n v="173.19"/>
        <n v="155.04"/>
        <n v="10.56"/>
        <n v="218.41"/>
        <n v="226.46"/>
        <n v="75.41"/>
        <n v="678.61"/>
        <n v="226.05"/>
        <n v="14.48"/>
        <n v="78.36"/>
        <n v="422.26"/>
        <n v="25.22"/>
        <n v="5.89"/>
        <n v="10.55"/>
        <n v="2.79"/>
        <n v="37.71"/>
        <n v="46.73"/>
        <n v="36.200000000000003"/>
        <n v="4.1500000000000004"/>
        <n v="9.64"/>
        <n v="2.29"/>
        <n v="67.849999999999994"/>
        <n v="120.61"/>
        <n v="0.95"/>
        <n v="74.930000000000007"/>
        <n v="19.18"/>
        <n v="12.01"/>
        <n v="22.56"/>
        <n v="74.94"/>
        <n v="126.06"/>
        <n v="52.15"/>
        <n v="46.5"/>
        <n v="75.260000000000005"/>
        <n v="8.99"/>
        <n v="147.91999999999999"/>
        <n v="188.08"/>
        <n v="45.14"/>
        <n v="88.1"/>
        <n v="3.3"/>
        <n v="1.44"/>
        <n v="59.09"/>
        <n v="72.27"/>
        <n v="179.04"/>
        <n v="66.02"/>
        <n v="45.12"/>
        <n v="158.09"/>
        <n v="10.49"/>
        <n v="85.22"/>
        <n v="749.27"/>
        <n v="12.13"/>
        <n v="37.58"/>
        <n v="14.31"/>
        <n v="104.92"/>
        <n v="21"/>
        <n v="11.86"/>
        <n v="91.1"/>
        <n v="21.06"/>
        <n v="80.59"/>
        <n v="12.71"/>
        <n v="24.84"/>
        <n v="10.19"/>
        <n v="37.47"/>
        <n v="1.1599999999999999"/>
        <n v="37.67"/>
        <n v="17.23"/>
        <n v="13.04"/>
        <n v="43.47"/>
        <n v="15.79"/>
        <n v="60.23"/>
        <n v="20.28"/>
        <n v="52.42"/>
        <n v="17.46"/>
        <n v="33.130000000000003"/>
        <n v="24.07"/>
        <n v="29.96"/>
        <n v="28.47"/>
        <n v="11.22"/>
        <n v="29.08"/>
        <n v="12.72"/>
        <n v="29.93"/>
        <n v="100.55"/>
        <n v="38.9"/>
        <n v="38.909999999999997"/>
        <n v="14.22"/>
        <n v="89.76"/>
        <n v="22.45"/>
        <n v="4.13"/>
        <n v="31.42"/>
        <n v="25.44"/>
        <n v="56.87"/>
        <n v="23.94"/>
        <n v="77.150000000000006"/>
        <n v="37.409999999999997"/>
        <n v="8.23"/>
        <n v="314.25"/>
        <n v="135.38999999999999"/>
        <n v="19.5"/>
        <n v="9.18"/>
        <n v="9.7200000000000006"/>
        <n v="9.2799999999999994"/>
        <n v="1.84"/>
        <n v="2.81"/>
        <n v="448.92"/>
        <n v="5.6"/>
        <n v="10.47"/>
        <n v="70.930000000000007"/>
        <n v="5.54"/>
        <n v="40.39"/>
        <n v="21.75"/>
        <n v="2.85"/>
        <n v="31.43"/>
        <n v="9.73"/>
        <n v="21.55"/>
        <n v="4.05"/>
        <n v="9.98"/>
        <n v="5.46"/>
        <n v="11.53"/>
        <n v="26.97"/>
        <n v="7.04"/>
        <n v="17.96"/>
        <n v="13.47"/>
        <n v="0.97"/>
        <n v="33.82"/>
        <n v="19.45"/>
        <n v="26.94"/>
        <n v="64.349999999999994"/>
        <n v="41.15"/>
        <n v="71.849999999999994"/>
        <n v="224.64"/>
        <n v="14.07"/>
        <n v="22.6"/>
        <n v="224.47"/>
        <n v="478.85"/>
        <n v="16.3"/>
        <n v="0.96"/>
        <n v="16.440000000000001"/>
        <n v="47.89"/>
        <n v="8.1"/>
        <n v="60.08"/>
        <n v="85.63"/>
        <n v="44.28"/>
        <n v="12.75"/>
        <n v="19.510000000000002"/>
        <n v="29.98"/>
        <n v="262.32"/>
        <n v="75.12"/>
        <n v="74.88"/>
        <n v="14.08"/>
        <n v="5.7"/>
        <n v="114.17"/>
        <n v="20.6"/>
        <n v="42.57"/>
        <n v="76.48"/>
        <n v="8.7100000000000009"/>
        <n v="26.25"/>
        <n v="1.72"/>
        <n v="74.959999999999994"/>
        <n v="449.26"/>
        <n v="15.55"/>
        <n v="43.59"/>
        <n v="32.29"/>
        <n v="52.53"/>
        <n v="5.1100000000000003"/>
        <n v="54.65"/>
        <n v="91.4"/>
        <n v="10.48"/>
        <n v="29.7"/>
        <n v="35.74"/>
        <n v="31.16"/>
        <n v="13.35"/>
        <n v="37.18"/>
        <n v="23.83"/>
        <n v="20.55"/>
        <n v="6.11"/>
        <n v="52.16"/>
        <n v="37.25"/>
        <n v="78.61"/>
        <n v="6.23"/>
        <n v="14.85"/>
        <n v="192.72"/>
        <n v="28.84"/>
        <n v="95.75"/>
        <n v="194.96"/>
        <n v="30.02"/>
        <n v="37.29"/>
        <n v="298.91000000000003"/>
        <n v="37.36"/>
        <n v="22.11"/>
        <n v="127.05"/>
        <n v="89.3"/>
        <n v="4.3499999999999996"/>
        <n v="60.02"/>
        <n v="112.59"/>
        <n v="8.92"/>
        <n v="61.23"/>
        <n v="89.41"/>
        <n v="1833.37"/>
        <n v="7.44"/>
        <n v="7.39"/>
        <n v="3.69"/>
        <n v="44.62"/>
        <n v="14.02"/>
        <n v="1.28"/>
        <n v="29.87"/>
        <n v="2.5299999999999998"/>
        <n v="11.09"/>
        <n v="44.89"/>
        <n v="17.75"/>
        <n v="44.4"/>
        <n v="60.82"/>
        <n v="17.399999999999999"/>
        <n v="44.37"/>
        <n v="6.7"/>
        <n v="13.37"/>
        <n v="51.66"/>
        <n v="16.82"/>
        <n v="36.96"/>
        <n v="26.78"/>
        <n v="17.82"/>
        <n v="59.4"/>
        <n v="26.62"/>
        <n v="207.88"/>
        <n v="5.18"/>
        <n v="21.37"/>
        <n v="111.65"/>
        <n v="28.19"/>
        <n v="229.3"/>
        <n v="74.31"/>
        <n v="77.06"/>
        <n v="5.92"/>
        <n v="37.11"/>
        <n v="117.16"/>
        <n v="7.4"/>
        <n v="32.57"/>
        <n v="15.38"/>
        <n v="5.05"/>
        <n v="437.39"/>
        <n v="1179.01"/>
        <n v="483.59"/>
        <n v="26.4"/>
        <n v="8.15"/>
        <n v="11.07"/>
        <n v="49.32"/>
        <n v="13.03"/>
        <n v="3.52"/>
        <n v="6.15"/>
        <n v="2.2200000000000002"/>
        <n v="13.39"/>
        <n v="15.34"/>
        <n v="7.38"/>
        <n v="26.33"/>
        <n v="20.46"/>
        <n v="13.66"/>
        <n v="170.55"/>
        <n v="29.5"/>
        <n v="14.78"/>
        <n v="29.66"/>
        <n v="14.61"/>
        <n v="2"/>
        <n v="44.29"/>
        <n v="0.73"/>
        <n v="44.33"/>
        <n v="58.7"/>
        <n v="14.66"/>
        <n v="148.13999999999999"/>
        <n v="29.31"/>
        <n v="739.32"/>
        <n v="14.83"/>
        <n v="69.27"/>
        <n v="11.68"/>
        <n v="1.23"/>
        <n v="47.92"/>
        <n v="32.58"/>
        <n v="164.1"/>
        <n v="26.35"/>
        <n v="5.85"/>
        <n v="91.62"/>
        <n v="1.46"/>
        <n v="65.87"/>
        <n v="8.7799999999999994"/>
        <n v="13.22"/>
        <n v="17.41"/>
        <n v="154.57"/>
        <n v="14.62"/>
        <n v="2.66"/>
        <n v="19.77"/>
        <n v="44.58"/>
        <n v="15.76"/>
        <n v="43.91"/>
        <n v="2.93"/>
        <n v="7.31"/>
        <n v="229.72"/>
        <n v="11"/>
        <n v="67.98"/>
        <n v="147.76"/>
        <n v="54.58"/>
        <n v="10.34"/>
        <n v="14.8"/>
        <n v="8.91"/>
        <n v="14.65"/>
        <n v="1.39"/>
        <n v="8.89"/>
        <n v="29.23"/>
        <n v="14.64"/>
        <n v="3.96"/>
        <n v="147.69"/>
        <n v="7.71"/>
        <n v="36.590000000000003"/>
        <n v="94.65"/>
        <n v="0.87"/>
        <n v="5.44"/>
        <n v="18.14"/>
        <n v="2.13"/>
        <n v="43.54"/>
        <n v="14.52"/>
        <n v="5.8"/>
        <n v="14.68"/>
        <n v="195.41"/>
        <n v="29.47"/>
        <n v="406.04"/>
        <n v="18.87"/>
        <n v="175.68"/>
        <n v="167.47"/>
        <n v="612.91"/>
        <n v="20.329999999999998"/>
        <n v="36.19"/>
        <n v="29.25"/>
        <n v="30.49"/>
        <n v="33.35"/>
        <n v="7.29"/>
        <n v="29.75"/>
        <n v="50.72"/>
        <n v="149.59"/>
        <n v="14.58"/>
        <n v="15.37"/>
        <n v="769.85"/>
        <n v="131.79"/>
        <n v="348.23"/>
        <n v="87.36"/>
        <n v="61.67"/>
        <n v="299.13"/>
        <n v="7.35"/>
        <n v="13.15"/>
        <n v="14.56"/>
        <n v="36.29"/>
        <n v="36.46"/>
        <n v="2.76"/>
        <n v="145.37"/>
        <n v="9.52"/>
        <n v="17.16"/>
        <n v="14.47"/>
        <n v="364.2"/>
        <n v="164.23"/>
        <n v="23.2"/>
        <n v="73.31"/>
        <n v="43.77"/>
        <n v="43.85"/>
        <n v="58.35"/>
        <n v="72.540000000000006"/>
        <n v="17.5"/>
        <n v="14.69"/>
        <n v="179.95"/>
        <n v="13.12"/>
        <n v="43.42"/>
        <n v="43.76"/>
        <n v="7.32"/>
        <n v="29.03"/>
        <n v="1.22"/>
        <n v="72.58"/>
        <n v="58.06"/>
        <n v="18.86"/>
        <n v="50.81"/>
        <n v="116.14"/>
        <n v="0.94"/>
        <n v="25.4"/>
        <n v="5.81"/>
        <n v="2.4700000000000002"/>
        <n v="108.87"/>
        <n v="22.65"/>
        <n v="17.420000000000002"/>
        <n v="10.88"/>
        <n v="9.36"/>
        <n v="5.21"/>
        <n v="26.13"/>
        <n v="24.67"/>
        <n v="10.15"/>
        <n v="213.09"/>
        <n v="65.34"/>
        <n v="10.16"/>
        <n v="1.02"/>
        <n v="4.0599999999999996"/>
        <n v="15.24"/>
        <n v="174.22"/>
        <n v="769.34"/>
        <n v="19.600000000000001"/>
        <n v="9.44"/>
        <n v="18.8"/>
        <n v="2.1800000000000002"/>
        <n v="3.34"/>
        <n v="7.91"/>
        <n v="3.48"/>
        <n v="16.21"/>
        <n v="3.19"/>
        <n v="4.3600000000000003"/>
        <n v="12.48"/>
        <n v="87.04"/>
        <n v="9.8699999999999992"/>
        <n v="58.07"/>
        <n v="1.1000000000000001"/>
        <n v="63.59"/>
        <n v="14.5"/>
        <n v="49.35"/>
        <n v="101.61"/>
        <n v="106.09"/>
        <n v="50.82"/>
        <n v="87.1"/>
        <n v="7.72"/>
        <n v="7.99"/>
        <n v="8.4499999999999993"/>
        <n v="188.64"/>
        <n v="5.37"/>
        <n v="10.02"/>
        <n v="14.36"/>
        <n v="4.79"/>
        <n v="1.6"/>
        <n v="6.47"/>
        <n v="14.84"/>
        <n v="7.24"/>
        <n v="3.36"/>
        <n v="7.28"/>
        <n v="73.16"/>
        <n v="13.17"/>
        <n v="35.090000000000003"/>
        <n v="8.74"/>
        <n v="25.26"/>
        <n v="14.6"/>
        <n v="3.65"/>
        <n v="29.27"/>
        <n v="21.86"/>
        <n v="29.1"/>
        <n v="29.24"/>
        <n v="7.3"/>
        <n v="248.56"/>
        <n v="168.29"/>
        <n v="12.24"/>
        <n v="4.38"/>
        <n v="582.95000000000005"/>
        <n v="254.82"/>
        <n v="36.479999999999997"/>
        <n v="70.13"/>
        <n v="7.1"/>
        <n v="21.9"/>
        <n v="843.21"/>
        <n v="43.78"/>
        <n v="161.47"/>
        <n v="65.849999999999994"/>
        <n v="14.63"/>
        <n v="3.56"/>
        <n v="188.44"/>
        <n v="29.09"/>
        <n v="87.65"/>
        <n v="12.41"/>
        <n v="14.44"/>
        <n v="8.01"/>
        <n v="17.73"/>
        <n v="1.17"/>
        <n v="21.89"/>
        <n v="50.93"/>
        <n v="14.53"/>
        <n v="14.54"/>
        <n v="72.67"/>
        <n v="5.09"/>
        <n v="2.56"/>
        <n v="20.39"/>
        <n v="4.7300000000000004"/>
        <n v="8.73"/>
        <n v="14.55"/>
        <n v="101.01"/>
        <n v="0.84"/>
        <n v="31.98"/>
        <n v="646.66"/>
        <n v="72.72"/>
        <n v="13.11"/>
        <n v="14.57"/>
        <n v="1657.7"/>
        <n v="683.25"/>
        <n v="27.74"/>
        <n v="7.27"/>
        <n v="36.33"/>
        <n v="20.350000000000001"/>
        <n v="39.950000000000003"/>
        <n v="18.03"/>
        <n v="133.68"/>
        <n v="55.28"/>
        <n v="465.55"/>
        <n v="101.82"/>
        <n v="101.77"/>
        <n v="15.99"/>
        <n v="9.6"/>
        <n v="143.99"/>
        <n v="21.81"/>
        <n v="47.26"/>
        <n v="363.67"/>
        <n v="11.77"/>
        <n v="29.11"/>
        <n v="21.07"/>
        <n v="50.99"/>
        <n v="10.18"/>
        <n v="123.53"/>
        <n v="2946.18"/>
        <n v="6.57"/>
        <n v="31.96"/>
        <n v="101.69"/>
        <n v="8.7200000000000006"/>
        <n v="37.799999999999997"/>
        <n v="2.62"/>
        <n v="4.8899999999999997"/>
        <n v="23.98"/>
        <n v="2.91"/>
        <n v="36.35"/>
        <n v="7.68"/>
        <n v="2.5099999999999998"/>
        <n v="8.43"/>
        <n v="57.72"/>
        <n v="144.76"/>
        <n v="80.03"/>
        <n v="45.48"/>
        <n v="12.99"/>
        <n v="72.11"/>
        <n v="1.38"/>
        <n v="2.0299999999999998"/>
        <n v="12.34"/>
        <n v="14.43"/>
        <n v="41.87"/>
        <n v="101.06"/>
        <n v="28.86"/>
        <n v="18.88"/>
        <n v="21.79"/>
        <n v="1599.77"/>
        <n v="2.88"/>
        <n v="15.35"/>
        <n v="36.31"/>
        <n v="0.72"/>
        <n v="29.06"/>
        <n v="19.239999999999998"/>
        <n v="29.05"/>
        <n v="34.85"/>
        <n v="116.97"/>
        <n v="14.42"/>
        <n v="101.65"/>
        <n v="54.86"/>
        <n v="49.39"/>
        <n v="24.63"/>
        <n v="4.07"/>
        <n v="33.299999999999997"/>
        <n v="180.52"/>
        <n v="93.98"/>
        <n v="43.55"/>
        <n v="247.25"/>
        <n v="10.029999999999999"/>
        <n v="34.67"/>
        <n v="43.44"/>
        <n v="28.96"/>
        <n v="80"/>
        <n v="101.31"/>
        <n v="11.48"/>
        <n v="934.24"/>
        <n v="23.08"/>
        <n v="34.83"/>
        <n v="36.26"/>
        <n v="29"/>
        <n v="2.16"/>
        <n v="2.6"/>
        <n v="82.54"/>
        <n v="88.63"/>
        <n v="10.11"/>
        <n v="67.06"/>
        <n v="30.35"/>
        <n v="20.27"/>
        <n v="7.22"/>
        <n v="28.88"/>
        <n v="1.89"/>
        <n v="122.67"/>
        <n v="1.59"/>
        <n v="47.93"/>
        <n v="47.86"/>
        <n v="174"/>
        <n v="79.8"/>
        <n v="3.88"/>
        <n v="79.930000000000007"/>
        <n v="79.42"/>
        <n v="8.68"/>
        <n v="143.72"/>
        <n v="28.82"/>
        <n v="72.05"/>
        <n v="35.880000000000003"/>
        <n v="71.83"/>
        <n v="3.09"/>
        <n v="40.69"/>
        <n v="175.65"/>
        <n v="76.17"/>
        <n v="5.08"/>
        <n v="21.2"/>
        <n v="31.58"/>
        <n v="31.71"/>
        <n v="56.22"/>
        <n v="346.25"/>
        <n v="1.25"/>
        <n v="89.46"/>
        <n v="28.75"/>
        <n v="14.37"/>
        <n v="59.6"/>
        <n v="145.33000000000001"/>
        <n v="6.46"/>
        <n v="7.18"/>
        <n v="115.73"/>
        <n v="6.31"/>
        <n v="72.08"/>
        <n v="7.21"/>
        <n v="71.77"/>
        <n v="23.04"/>
        <n v="28.81"/>
        <n v="216.38"/>
        <n v="5.76"/>
        <n v="14.39"/>
        <n v="78.94"/>
        <n v="3.6"/>
        <n v="57.49"/>
        <n v="115.23"/>
        <n v="29.01"/>
        <n v="79.22"/>
        <n v="4.3099999999999996"/>
        <n v="10.130000000000001"/>
        <n v="2.89"/>
        <n v="71.98"/>
        <n v="36.020000000000003"/>
        <n v="25.87"/>
        <n v="20.04"/>
        <n v="112.84"/>
        <n v="12.97"/>
        <n v="12.95"/>
        <n v="35.94"/>
        <n v="184"/>
        <n v="28.78"/>
        <n v="129.44"/>
        <n v="14.35"/>
        <n v="18.440000000000001"/>
        <n v="57.55"/>
        <n v="43.12"/>
        <n v="57.47"/>
        <n v="14.38"/>
        <n v="216.16"/>
        <n v="39.56"/>
        <n v="123"/>
        <n v="12.23"/>
        <n v="11.96"/>
        <n v="71.94"/>
        <n v="100.73"/>
        <n v="7.01"/>
        <n v="7.19"/>
        <n v="26.19"/>
        <n v="639.96"/>
        <n v="412.69"/>
        <n v="10.08"/>
        <n v="121.84"/>
        <n v="15.83"/>
        <n v="35.950000000000003"/>
        <n v="259.02999999999997"/>
        <n v="107.75"/>
        <n v="28.83"/>
        <n v="15.81"/>
        <n v="94.94"/>
        <n v="51.77"/>
        <n v="13.67"/>
        <n v="2.73"/>
        <n v="13.51"/>
        <n v="7.2"/>
        <n v="25.17"/>
        <n v="8.64"/>
        <n v="287.86"/>
        <n v="1.9"/>
        <n v="10.96"/>
        <n v="16.54"/>
        <n v="279.91000000000003"/>
        <n v="863.16"/>
        <n v="43.2"/>
        <n v="21.03"/>
        <n v="142.66999999999999"/>
        <n v="27.34"/>
        <n v="3.89"/>
        <n v="7.92"/>
        <n v="6.48"/>
        <n v="43.19"/>
        <n v="43.18"/>
        <n v="21.6"/>
        <n v="26.91"/>
        <n v="43.17"/>
        <n v="223.01"/>
        <n v="52.95"/>
        <n v="70.510000000000005"/>
        <n v="57.52"/>
        <n v="25.92"/>
        <n v="63.31"/>
        <n v="13.97"/>
        <n v="21.58"/>
        <n v="41.59"/>
        <n v="40.31"/>
        <n v="40.86"/>
        <n v="64.75"/>
        <n v="71.95"/>
        <n v="4.1900000000000004"/>
        <n v="80.569999999999993"/>
        <n v="11.51"/>
        <n v="723.3"/>
        <n v="19.260000000000002"/>
        <n v="10.61"/>
        <n v="16.55"/>
        <n v="28.76"/>
        <n v="13.68"/>
        <n v="143.9"/>
        <n v="77.400000000000006"/>
        <n v="20.02"/>
        <n v="100.72"/>
        <n v="145.21"/>
        <n v="1.91"/>
        <n v="18.47"/>
        <n v="93.48"/>
        <n v="1.97"/>
        <n v="43.16"/>
        <n v="5.04"/>
        <n v="135.26"/>
        <n v="79.13"/>
        <n v="12.96"/>
        <n v="15.25"/>
        <n v="2.59"/>
        <n v="40.29"/>
        <n v="13.52"/>
        <n v="35.97"/>
        <n v="313.63"/>
        <n v="2.0099999999999998"/>
        <n v="7.74"/>
        <n v="24.47"/>
        <n v="11.73"/>
        <n v="17.28"/>
        <n v="3.31"/>
        <n v="7.87"/>
        <n v="4.6100000000000003"/>
        <n v="15.45"/>
      </sharedItems>
    </cacheField>
    <cacheField name="Months" numFmtId="0" databaseField="0">
      <fieldGroup base="0">
        <rangePr groupBy="months" startDate="2018-11-26T00:00:00" endDate="2018-12-31T00:00:00"/>
        <groupItems count="14">
          <s v="&lt;11/26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1/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96">
  <r>
    <x v="0"/>
    <n v="1"/>
    <x v="0"/>
  </r>
  <r>
    <x v="0"/>
    <n v="1"/>
    <x v="0"/>
  </r>
  <r>
    <x v="0"/>
    <n v="2"/>
    <x v="1"/>
  </r>
  <r>
    <x v="0"/>
    <n v="1"/>
    <x v="0"/>
  </r>
  <r>
    <x v="0"/>
    <n v="1"/>
    <x v="2"/>
  </r>
  <r>
    <x v="0"/>
    <n v="4"/>
    <x v="3"/>
  </r>
  <r>
    <x v="0"/>
    <n v="1"/>
    <x v="4"/>
  </r>
  <r>
    <x v="0"/>
    <n v="2"/>
    <x v="5"/>
  </r>
  <r>
    <x v="0"/>
    <n v="8"/>
    <x v="6"/>
  </r>
  <r>
    <x v="0"/>
    <n v="3"/>
    <x v="7"/>
  </r>
  <r>
    <x v="0"/>
    <n v="1"/>
    <x v="2"/>
  </r>
  <r>
    <x v="0"/>
    <n v="5"/>
    <x v="8"/>
  </r>
  <r>
    <x v="0"/>
    <n v="4"/>
    <x v="9"/>
  </r>
  <r>
    <x v="0"/>
    <n v="1"/>
    <x v="10"/>
  </r>
  <r>
    <x v="0"/>
    <n v="3"/>
    <x v="11"/>
  </r>
  <r>
    <x v="0"/>
    <n v="2"/>
    <x v="12"/>
  </r>
  <r>
    <x v="0"/>
    <n v="9"/>
    <x v="13"/>
  </r>
  <r>
    <x v="0"/>
    <n v="4"/>
    <x v="14"/>
  </r>
  <r>
    <x v="0"/>
    <n v="1"/>
    <x v="15"/>
  </r>
  <r>
    <x v="0"/>
    <n v="15"/>
    <x v="16"/>
  </r>
  <r>
    <x v="0"/>
    <n v="2"/>
    <x v="17"/>
  </r>
  <r>
    <x v="0"/>
    <n v="2"/>
    <x v="18"/>
  </r>
  <r>
    <x v="0"/>
    <n v="1"/>
    <x v="19"/>
  </r>
  <r>
    <x v="0"/>
    <n v="1"/>
    <x v="20"/>
  </r>
  <r>
    <x v="0"/>
    <n v="1"/>
    <x v="21"/>
  </r>
  <r>
    <x v="0"/>
    <n v="6"/>
    <x v="22"/>
  </r>
  <r>
    <x v="0"/>
    <n v="1"/>
    <x v="23"/>
  </r>
  <r>
    <x v="0"/>
    <n v="4"/>
    <x v="24"/>
  </r>
  <r>
    <x v="0"/>
    <n v="4"/>
    <x v="25"/>
  </r>
  <r>
    <x v="0"/>
    <n v="1"/>
    <x v="19"/>
  </r>
  <r>
    <x v="0"/>
    <n v="1"/>
    <x v="26"/>
  </r>
  <r>
    <x v="0"/>
    <n v="1"/>
    <x v="27"/>
  </r>
  <r>
    <x v="0"/>
    <n v="2"/>
    <x v="28"/>
  </r>
  <r>
    <x v="0"/>
    <n v="3"/>
    <x v="29"/>
  </r>
  <r>
    <x v="0"/>
    <n v="1"/>
    <x v="30"/>
  </r>
  <r>
    <x v="0"/>
    <n v="1"/>
    <x v="31"/>
  </r>
  <r>
    <x v="0"/>
    <n v="3"/>
    <x v="32"/>
  </r>
  <r>
    <x v="0"/>
    <n v="3"/>
    <x v="33"/>
  </r>
  <r>
    <x v="0"/>
    <n v="2"/>
    <x v="34"/>
  </r>
  <r>
    <x v="0"/>
    <n v="6"/>
    <x v="35"/>
  </r>
  <r>
    <x v="0"/>
    <n v="1"/>
    <x v="36"/>
  </r>
  <r>
    <x v="0"/>
    <n v="3"/>
    <x v="37"/>
  </r>
  <r>
    <x v="0"/>
    <n v="1"/>
    <x v="38"/>
  </r>
  <r>
    <x v="0"/>
    <n v="5"/>
    <x v="39"/>
  </r>
  <r>
    <x v="0"/>
    <n v="2"/>
    <x v="40"/>
  </r>
  <r>
    <x v="0"/>
    <n v="1"/>
    <x v="23"/>
  </r>
  <r>
    <x v="0"/>
    <n v="1"/>
    <x v="19"/>
  </r>
  <r>
    <x v="0"/>
    <n v="1"/>
    <x v="19"/>
  </r>
  <r>
    <x v="0"/>
    <n v="1"/>
    <x v="19"/>
  </r>
  <r>
    <x v="0"/>
    <n v="2"/>
    <x v="0"/>
  </r>
  <r>
    <x v="0"/>
    <n v="1"/>
    <x v="8"/>
  </r>
  <r>
    <x v="0"/>
    <n v="1"/>
    <x v="41"/>
  </r>
  <r>
    <x v="0"/>
    <n v="1"/>
    <x v="42"/>
  </r>
  <r>
    <x v="0"/>
    <n v="1"/>
    <x v="38"/>
  </r>
  <r>
    <x v="0"/>
    <n v="1"/>
    <x v="2"/>
  </r>
  <r>
    <x v="0"/>
    <n v="4"/>
    <x v="43"/>
  </r>
  <r>
    <x v="0"/>
    <n v="6"/>
    <x v="44"/>
  </r>
  <r>
    <x v="0"/>
    <n v="1"/>
    <x v="19"/>
  </r>
  <r>
    <x v="0"/>
    <n v="1"/>
    <x v="45"/>
  </r>
  <r>
    <x v="0"/>
    <n v="3"/>
    <x v="46"/>
  </r>
  <r>
    <x v="0"/>
    <n v="1"/>
    <x v="47"/>
  </r>
  <r>
    <x v="0"/>
    <n v="4"/>
    <x v="48"/>
  </r>
  <r>
    <x v="0"/>
    <n v="1"/>
    <x v="2"/>
  </r>
  <r>
    <x v="0"/>
    <n v="3"/>
    <x v="49"/>
  </r>
  <r>
    <x v="0"/>
    <n v="1"/>
    <x v="50"/>
  </r>
  <r>
    <x v="0"/>
    <n v="1"/>
    <x v="0"/>
  </r>
  <r>
    <x v="1"/>
    <n v="1"/>
    <x v="51"/>
  </r>
  <r>
    <x v="1"/>
    <n v="1"/>
    <x v="5"/>
  </r>
  <r>
    <x v="1"/>
    <n v="9"/>
    <x v="52"/>
  </r>
  <r>
    <x v="1"/>
    <n v="1"/>
    <x v="53"/>
  </r>
  <r>
    <x v="1"/>
    <n v="1"/>
    <x v="54"/>
  </r>
  <r>
    <x v="1"/>
    <n v="1"/>
    <x v="55"/>
  </r>
  <r>
    <x v="1"/>
    <n v="1"/>
    <x v="56"/>
  </r>
  <r>
    <x v="1"/>
    <n v="2"/>
    <x v="57"/>
  </r>
  <r>
    <x v="1"/>
    <n v="1"/>
    <x v="58"/>
  </r>
  <r>
    <x v="1"/>
    <n v="4"/>
    <x v="59"/>
  </r>
  <r>
    <x v="1"/>
    <n v="1"/>
    <x v="51"/>
  </r>
  <r>
    <x v="1"/>
    <n v="1"/>
    <x v="2"/>
  </r>
  <r>
    <x v="1"/>
    <n v="8"/>
    <x v="60"/>
  </r>
  <r>
    <x v="1"/>
    <n v="1"/>
    <x v="2"/>
  </r>
  <r>
    <x v="1"/>
    <n v="3"/>
    <x v="61"/>
  </r>
  <r>
    <x v="1"/>
    <n v="1"/>
    <x v="62"/>
  </r>
  <r>
    <x v="1"/>
    <n v="1"/>
    <x v="63"/>
  </r>
  <r>
    <x v="1"/>
    <n v="1"/>
    <x v="64"/>
  </r>
  <r>
    <x v="1"/>
    <n v="1"/>
    <x v="65"/>
  </r>
  <r>
    <x v="1"/>
    <n v="2"/>
    <x v="66"/>
  </r>
  <r>
    <x v="1"/>
    <n v="1"/>
    <x v="0"/>
  </r>
  <r>
    <x v="1"/>
    <n v="1"/>
    <x v="67"/>
  </r>
  <r>
    <x v="1"/>
    <n v="24"/>
    <x v="68"/>
  </r>
  <r>
    <x v="1"/>
    <n v="5"/>
    <x v="69"/>
  </r>
  <r>
    <x v="1"/>
    <n v="4"/>
    <x v="70"/>
  </r>
  <r>
    <x v="1"/>
    <n v="1"/>
    <x v="51"/>
  </r>
  <r>
    <x v="1"/>
    <n v="2"/>
    <x v="71"/>
  </r>
  <r>
    <x v="1"/>
    <n v="2"/>
    <x v="72"/>
  </r>
  <r>
    <x v="1"/>
    <n v="4"/>
    <x v="73"/>
  </r>
  <r>
    <x v="1"/>
    <n v="2"/>
    <x v="21"/>
  </r>
  <r>
    <x v="1"/>
    <n v="5"/>
    <x v="74"/>
  </r>
  <r>
    <x v="1"/>
    <n v="2"/>
    <x v="75"/>
  </r>
  <r>
    <x v="1"/>
    <n v="1"/>
    <x v="76"/>
  </r>
  <r>
    <x v="1"/>
    <n v="3"/>
    <x v="77"/>
  </r>
  <r>
    <x v="1"/>
    <n v="3"/>
    <x v="78"/>
  </r>
  <r>
    <x v="1"/>
    <n v="9"/>
    <x v="79"/>
  </r>
  <r>
    <x v="1"/>
    <n v="1"/>
    <x v="80"/>
  </r>
  <r>
    <x v="1"/>
    <n v="1"/>
    <x v="81"/>
  </r>
  <r>
    <x v="1"/>
    <n v="3"/>
    <x v="82"/>
  </r>
  <r>
    <x v="1"/>
    <n v="1"/>
    <x v="83"/>
  </r>
  <r>
    <x v="1"/>
    <n v="1"/>
    <x v="53"/>
  </r>
  <r>
    <x v="1"/>
    <n v="1"/>
    <x v="84"/>
  </r>
  <r>
    <x v="1"/>
    <n v="2"/>
    <x v="85"/>
  </r>
  <r>
    <x v="1"/>
    <n v="1"/>
    <x v="50"/>
  </r>
  <r>
    <x v="1"/>
    <n v="6"/>
    <x v="86"/>
  </r>
  <r>
    <x v="1"/>
    <n v="3"/>
    <x v="87"/>
  </r>
  <r>
    <x v="1"/>
    <n v="2"/>
    <x v="88"/>
  </r>
  <r>
    <x v="1"/>
    <n v="1"/>
    <x v="2"/>
  </r>
  <r>
    <x v="1"/>
    <n v="5"/>
    <x v="89"/>
  </r>
  <r>
    <x v="1"/>
    <n v="2"/>
    <x v="90"/>
  </r>
  <r>
    <x v="1"/>
    <n v="1"/>
    <x v="91"/>
  </r>
  <r>
    <x v="1"/>
    <n v="13"/>
    <x v="92"/>
  </r>
  <r>
    <x v="1"/>
    <n v="1"/>
    <x v="67"/>
  </r>
  <r>
    <x v="1"/>
    <n v="2"/>
    <x v="93"/>
  </r>
  <r>
    <x v="1"/>
    <n v="1"/>
    <x v="94"/>
  </r>
  <r>
    <x v="1"/>
    <n v="1"/>
    <x v="67"/>
  </r>
  <r>
    <x v="1"/>
    <n v="2"/>
    <x v="0"/>
  </r>
  <r>
    <x v="1"/>
    <n v="1"/>
    <x v="28"/>
  </r>
  <r>
    <x v="1"/>
    <n v="3"/>
    <x v="95"/>
  </r>
  <r>
    <x v="1"/>
    <n v="1"/>
    <x v="31"/>
  </r>
  <r>
    <x v="1"/>
    <n v="1"/>
    <x v="76"/>
  </r>
  <r>
    <x v="1"/>
    <n v="5"/>
    <x v="94"/>
  </r>
  <r>
    <x v="1"/>
    <n v="3"/>
    <x v="36"/>
  </r>
  <r>
    <x v="1"/>
    <n v="3"/>
    <x v="96"/>
  </r>
  <r>
    <x v="1"/>
    <n v="5"/>
    <x v="97"/>
  </r>
  <r>
    <x v="1"/>
    <n v="2"/>
    <x v="98"/>
  </r>
  <r>
    <x v="2"/>
    <n v="6"/>
    <x v="99"/>
  </r>
  <r>
    <x v="2"/>
    <n v="2"/>
    <x v="100"/>
  </r>
  <r>
    <x v="2"/>
    <n v="1"/>
    <x v="101"/>
  </r>
  <r>
    <x v="2"/>
    <n v="1"/>
    <x v="102"/>
  </r>
  <r>
    <x v="2"/>
    <n v="4"/>
    <x v="103"/>
  </r>
  <r>
    <x v="2"/>
    <n v="1"/>
    <x v="104"/>
  </r>
  <r>
    <x v="2"/>
    <n v="1"/>
    <x v="38"/>
  </r>
  <r>
    <x v="2"/>
    <n v="1"/>
    <x v="105"/>
  </r>
  <r>
    <x v="2"/>
    <n v="1"/>
    <x v="106"/>
  </r>
  <r>
    <x v="2"/>
    <n v="16"/>
    <x v="107"/>
  </r>
  <r>
    <x v="2"/>
    <n v="2"/>
    <x v="108"/>
  </r>
  <r>
    <x v="2"/>
    <n v="5"/>
    <x v="109"/>
  </r>
  <r>
    <x v="2"/>
    <n v="2"/>
    <x v="110"/>
  </r>
  <r>
    <x v="2"/>
    <n v="1"/>
    <x v="111"/>
  </r>
  <r>
    <x v="2"/>
    <n v="3"/>
    <x v="5"/>
  </r>
  <r>
    <x v="2"/>
    <n v="1"/>
    <x v="112"/>
  </r>
  <r>
    <x v="2"/>
    <n v="2"/>
    <x v="113"/>
  </r>
  <r>
    <x v="2"/>
    <n v="3"/>
    <x v="114"/>
  </r>
  <r>
    <x v="2"/>
    <n v="1"/>
    <x v="115"/>
  </r>
  <r>
    <x v="2"/>
    <n v="5"/>
    <x v="116"/>
  </r>
  <r>
    <x v="2"/>
    <n v="1"/>
    <x v="117"/>
  </r>
  <r>
    <x v="2"/>
    <n v="8"/>
    <x v="118"/>
  </r>
  <r>
    <x v="2"/>
    <n v="35"/>
    <x v="119"/>
  </r>
  <r>
    <x v="2"/>
    <n v="1"/>
    <x v="120"/>
  </r>
  <r>
    <x v="2"/>
    <n v="1"/>
    <x v="121"/>
  </r>
  <r>
    <x v="2"/>
    <n v="5"/>
    <x v="122"/>
  </r>
  <r>
    <x v="2"/>
    <n v="1"/>
    <x v="123"/>
  </r>
  <r>
    <x v="2"/>
    <n v="2"/>
    <x v="124"/>
  </r>
  <r>
    <x v="2"/>
    <n v="1"/>
    <x v="19"/>
  </r>
  <r>
    <x v="2"/>
    <n v="6"/>
    <x v="125"/>
  </r>
  <r>
    <x v="2"/>
    <n v="4"/>
    <x v="126"/>
  </r>
  <r>
    <x v="2"/>
    <n v="1"/>
    <x v="112"/>
  </r>
  <r>
    <x v="2"/>
    <n v="3"/>
    <x v="127"/>
  </r>
  <r>
    <x v="2"/>
    <n v="6"/>
    <x v="128"/>
  </r>
  <r>
    <x v="2"/>
    <n v="3"/>
    <x v="129"/>
  </r>
  <r>
    <x v="2"/>
    <n v="8"/>
    <x v="130"/>
  </r>
  <r>
    <x v="2"/>
    <n v="19"/>
    <x v="131"/>
  </r>
  <r>
    <x v="2"/>
    <n v="4"/>
    <x v="132"/>
  </r>
  <r>
    <x v="2"/>
    <n v="2"/>
    <x v="133"/>
  </r>
  <r>
    <x v="2"/>
    <n v="1"/>
    <x v="134"/>
  </r>
  <r>
    <x v="2"/>
    <n v="1"/>
    <x v="10"/>
  </r>
  <r>
    <x v="2"/>
    <n v="1"/>
    <x v="135"/>
  </r>
  <r>
    <x v="2"/>
    <n v="1"/>
    <x v="2"/>
  </r>
  <r>
    <x v="2"/>
    <n v="4"/>
    <x v="136"/>
  </r>
  <r>
    <x v="2"/>
    <n v="2"/>
    <x v="137"/>
  </r>
  <r>
    <x v="2"/>
    <n v="5"/>
    <x v="138"/>
  </r>
  <r>
    <x v="2"/>
    <n v="2"/>
    <x v="139"/>
  </r>
  <r>
    <x v="2"/>
    <n v="1"/>
    <x v="140"/>
  </r>
  <r>
    <x v="2"/>
    <n v="19"/>
    <x v="141"/>
  </r>
  <r>
    <x v="2"/>
    <n v="2"/>
    <x v="124"/>
  </r>
  <r>
    <x v="2"/>
    <n v="1"/>
    <x v="38"/>
  </r>
  <r>
    <x v="2"/>
    <n v="1"/>
    <x v="2"/>
  </r>
  <r>
    <x v="2"/>
    <n v="2"/>
    <x v="0"/>
  </r>
  <r>
    <x v="2"/>
    <n v="2"/>
    <x v="142"/>
  </r>
  <r>
    <x v="2"/>
    <n v="1"/>
    <x v="2"/>
  </r>
  <r>
    <x v="2"/>
    <n v="2"/>
    <x v="143"/>
  </r>
  <r>
    <x v="2"/>
    <n v="2"/>
    <x v="144"/>
  </r>
  <r>
    <x v="2"/>
    <n v="1"/>
    <x v="145"/>
  </r>
  <r>
    <x v="2"/>
    <n v="1"/>
    <x v="146"/>
  </r>
  <r>
    <x v="3"/>
    <n v="1"/>
    <x v="147"/>
  </r>
  <r>
    <x v="3"/>
    <n v="1"/>
    <x v="148"/>
  </r>
  <r>
    <x v="3"/>
    <n v="1"/>
    <x v="149"/>
  </r>
  <r>
    <x v="3"/>
    <n v="1"/>
    <x v="10"/>
  </r>
  <r>
    <x v="3"/>
    <n v="1"/>
    <x v="147"/>
  </r>
  <r>
    <x v="3"/>
    <n v="5"/>
    <x v="150"/>
  </r>
  <r>
    <x v="3"/>
    <n v="1"/>
    <x v="151"/>
  </r>
  <r>
    <x v="3"/>
    <n v="1"/>
    <x v="8"/>
  </r>
  <r>
    <x v="3"/>
    <n v="1"/>
    <x v="152"/>
  </r>
  <r>
    <x v="3"/>
    <n v="1"/>
    <x v="153"/>
  </r>
  <r>
    <x v="3"/>
    <n v="1"/>
    <x v="154"/>
  </r>
  <r>
    <x v="3"/>
    <n v="3"/>
    <x v="155"/>
  </r>
  <r>
    <x v="3"/>
    <n v="2"/>
    <x v="156"/>
  </r>
  <r>
    <x v="3"/>
    <n v="1"/>
    <x v="152"/>
  </r>
  <r>
    <x v="3"/>
    <n v="14"/>
    <x v="157"/>
  </r>
  <r>
    <x v="3"/>
    <n v="1"/>
    <x v="156"/>
  </r>
  <r>
    <x v="3"/>
    <n v="2"/>
    <x v="158"/>
  </r>
  <r>
    <x v="3"/>
    <n v="1"/>
    <x v="159"/>
  </r>
  <r>
    <x v="3"/>
    <n v="1"/>
    <x v="160"/>
  </r>
  <r>
    <x v="3"/>
    <n v="13"/>
    <x v="161"/>
  </r>
  <r>
    <x v="3"/>
    <n v="3"/>
    <x v="162"/>
  </r>
  <r>
    <x v="3"/>
    <n v="1"/>
    <x v="163"/>
  </r>
  <r>
    <x v="3"/>
    <n v="1"/>
    <x v="2"/>
  </r>
  <r>
    <x v="3"/>
    <n v="1"/>
    <x v="19"/>
  </r>
  <r>
    <x v="3"/>
    <n v="4"/>
    <x v="164"/>
  </r>
  <r>
    <x v="3"/>
    <n v="1"/>
    <x v="152"/>
  </r>
  <r>
    <x v="3"/>
    <n v="2"/>
    <x v="64"/>
  </r>
  <r>
    <x v="3"/>
    <n v="16"/>
    <x v="165"/>
  </r>
  <r>
    <x v="3"/>
    <n v="4"/>
    <x v="166"/>
  </r>
  <r>
    <x v="3"/>
    <n v="3"/>
    <x v="167"/>
  </r>
  <r>
    <x v="3"/>
    <n v="1"/>
    <x v="163"/>
  </r>
  <r>
    <x v="3"/>
    <n v="2"/>
    <x v="168"/>
  </r>
  <r>
    <x v="3"/>
    <n v="5"/>
    <x v="169"/>
  </r>
  <r>
    <x v="3"/>
    <n v="1"/>
    <x v="170"/>
  </r>
  <r>
    <x v="3"/>
    <n v="1"/>
    <x v="147"/>
  </r>
  <r>
    <x v="3"/>
    <n v="1"/>
    <x v="171"/>
  </r>
  <r>
    <x v="3"/>
    <n v="1"/>
    <x v="172"/>
  </r>
  <r>
    <x v="3"/>
    <n v="3"/>
    <x v="173"/>
  </r>
  <r>
    <x v="3"/>
    <n v="1"/>
    <x v="153"/>
  </r>
  <r>
    <x v="3"/>
    <n v="3"/>
    <x v="174"/>
  </r>
  <r>
    <x v="3"/>
    <n v="1"/>
    <x v="10"/>
  </r>
  <r>
    <x v="3"/>
    <n v="1"/>
    <x v="175"/>
  </r>
  <r>
    <x v="3"/>
    <n v="9"/>
    <x v="176"/>
  </r>
  <r>
    <x v="3"/>
    <n v="1"/>
    <x v="177"/>
  </r>
  <r>
    <x v="3"/>
    <n v="1"/>
    <x v="170"/>
  </r>
  <r>
    <x v="3"/>
    <n v="3"/>
    <x v="178"/>
  </r>
  <r>
    <x v="3"/>
    <n v="1"/>
    <x v="179"/>
  </r>
  <r>
    <x v="3"/>
    <n v="1"/>
    <x v="180"/>
  </r>
  <r>
    <x v="3"/>
    <n v="7"/>
    <x v="181"/>
  </r>
  <r>
    <x v="3"/>
    <n v="11"/>
    <x v="182"/>
  </r>
  <r>
    <x v="3"/>
    <n v="1"/>
    <x v="183"/>
  </r>
  <r>
    <x v="3"/>
    <n v="1"/>
    <x v="184"/>
  </r>
  <r>
    <x v="3"/>
    <n v="9"/>
    <x v="185"/>
  </r>
  <r>
    <x v="3"/>
    <n v="1"/>
    <x v="186"/>
  </r>
  <r>
    <x v="3"/>
    <n v="2"/>
    <x v="187"/>
  </r>
  <r>
    <x v="3"/>
    <n v="3"/>
    <x v="188"/>
  </r>
  <r>
    <x v="3"/>
    <n v="4"/>
    <x v="189"/>
  </r>
  <r>
    <x v="3"/>
    <n v="1"/>
    <x v="190"/>
  </r>
  <r>
    <x v="3"/>
    <n v="9"/>
    <x v="191"/>
  </r>
  <r>
    <x v="3"/>
    <n v="1"/>
    <x v="10"/>
  </r>
  <r>
    <x v="3"/>
    <n v="2"/>
    <x v="192"/>
  </r>
  <r>
    <x v="3"/>
    <n v="2"/>
    <x v="193"/>
  </r>
  <r>
    <x v="3"/>
    <n v="1"/>
    <x v="194"/>
  </r>
  <r>
    <x v="3"/>
    <n v="1"/>
    <x v="67"/>
  </r>
  <r>
    <x v="3"/>
    <n v="7"/>
    <x v="195"/>
  </r>
  <r>
    <x v="3"/>
    <n v="1"/>
    <x v="196"/>
  </r>
  <r>
    <x v="3"/>
    <n v="1"/>
    <x v="197"/>
  </r>
  <r>
    <x v="3"/>
    <n v="2"/>
    <x v="198"/>
  </r>
  <r>
    <x v="3"/>
    <n v="13"/>
    <x v="199"/>
  </r>
  <r>
    <x v="3"/>
    <n v="1"/>
    <x v="196"/>
  </r>
  <r>
    <x v="3"/>
    <n v="10"/>
    <x v="200"/>
  </r>
  <r>
    <x v="3"/>
    <n v="1"/>
    <x v="201"/>
  </r>
  <r>
    <x v="3"/>
    <n v="1"/>
    <x v="147"/>
  </r>
  <r>
    <x v="3"/>
    <n v="1"/>
    <x v="202"/>
  </r>
  <r>
    <x v="3"/>
    <n v="2"/>
    <x v="203"/>
  </r>
  <r>
    <x v="3"/>
    <n v="1"/>
    <x v="204"/>
  </r>
  <r>
    <x v="3"/>
    <n v="1"/>
    <x v="205"/>
  </r>
  <r>
    <x v="3"/>
    <n v="1"/>
    <x v="152"/>
  </r>
  <r>
    <x v="3"/>
    <n v="5"/>
    <x v="206"/>
  </r>
  <r>
    <x v="3"/>
    <n v="1"/>
    <x v="207"/>
  </r>
  <r>
    <x v="3"/>
    <n v="2"/>
    <x v="208"/>
  </r>
  <r>
    <x v="3"/>
    <n v="10"/>
    <x v="209"/>
  </r>
  <r>
    <x v="3"/>
    <n v="1"/>
    <x v="210"/>
  </r>
  <r>
    <x v="4"/>
    <n v="7"/>
    <x v="211"/>
  </r>
  <r>
    <x v="4"/>
    <n v="5"/>
    <x v="212"/>
  </r>
  <r>
    <x v="4"/>
    <n v="2"/>
    <x v="213"/>
  </r>
  <r>
    <x v="4"/>
    <n v="6"/>
    <x v="214"/>
  </r>
  <r>
    <x v="4"/>
    <n v="1"/>
    <x v="13"/>
  </r>
  <r>
    <x v="4"/>
    <n v="2"/>
    <x v="215"/>
  </r>
  <r>
    <x v="4"/>
    <n v="1"/>
    <x v="51"/>
  </r>
  <r>
    <x v="4"/>
    <n v="2"/>
    <x v="120"/>
  </r>
  <r>
    <x v="4"/>
    <n v="8"/>
    <x v="216"/>
  </r>
  <r>
    <x v="4"/>
    <n v="1"/>
    <x v="217"/>
  </r>
  <r>
    <x v="4"/>
    <n v="3"/>
    <x v="218"/>
  </r>
  <r>
    <x v="4"/>
    <n v="1"/>
    <x v="219"/>
  </r>
  <r>
    <x v="4"/>
    <n v="2"/>
    <x v="10"/>
  </r>
  <r>
    <x v="4"/>
    <n v="1"/>
    <x v="123"/>
  </r>
  <r>
    <x v="4"/>
    <n v="2"/>
    <x v="10"/>
  </r>
  <r>
    <x v="4"/>
    <n v="2"/>
    <x v="220"/>
  </r>
  <r>
    <x v="4"/>
    <n v="8"/>
    <x v="221"/>
  </r>
  <r>
    <x v="4"/>
    <n v="1"/>
    <x v="196"/>
  </r>
  <r>
    <x v="4"/>
    <n v="1"/>
    <x v="222"/>
  </r>
  <r>
    <x v="4"/>
    <n v="1"/>
    <x v="223"/>
  </r>
  <r>
    <x v="4"/>
    <n v="2"/>
    <x v="28"/>
  </r>
  <r>
    <x v="4"/>
    <n v="18"/>
    <x v="224"/>
  </r>
  <r>
    <x v="4"/>
    <n v="13"/>
    <x v="225"/>
  </r>
  <r>
    <x v="4"/>
    <n v="2"/>
    <x v="23"/>
  </r>
  <r>
    <x v="4"/>
    <n v="9"/>
    <x v="226"/>
  </r>
  <r>
    <x v="4"/>
    <n v="1"/>
    <x v="227"/>
  </r>
  <r>
    <x v="4"/>
    <n v="1"/>
    <x v="228"/>
  </r>
  <r>
    <x v="4"/>
    <n v="1"/>
    <x v="114"/>
  </r>
  <r>
    <x v="4"/>
    <n v="2"/>
    <x v="229"/>
  </r>
  <r>
    <x v="4"/>
    <n v="1"/>
    <x v="230"/>
  </r>
  <r>
    <x v="4"/>
    <n v="2"/>
    <x v="231"/>
  </r>
  <r>
    <x v="4"/>
    <n v="1"/>
    <x v="232"/>
  </r>
  <r>
    <x v="4"/>
    <n v="1"/>
    <x v="19"/>
  </r>
  <r>
    <x v="4"/>
    <n v="3"/>
    <x v="233"/>
  </r>
  <r>
    <x v="4"/>
    <n v="1"/>
    <x v="13"/>
  </r>
  <r>
    <x v="4"/>
    <n v="1"/>
    <x v="78"/>
  </r>
  <r>
    <x v="4"/>
    <n v="1"/>
    <x v="234"/>
  </r>
  <r>
    <x v="4"/>
    <n v="2"/>
    <x v="203"/>
  </r>
  <r>
    <x v="4"/>
    <n v="2"/>
    <x v="235"/>
  </r>
  <r>
    <x v="4"/>
    <n v="1"/>
    <x v="236"/>
  </r>
  <r>
    <x v="4"/>
    <n v="6"/>
    <x v="237"/>
  </r>
  <r>
    <x v="4"/>
    <n v="1"/>
    <x v="238"/>
  </r>
  <r>
    <x v="4"/>
    <n v="5"/>
    <x v="239"/>
  </r>
  <r>
    <x v="4"/>
    <n v="1"/>
    <x v="10"/>
  </r>
  <r>
    <x v="4"/>
    <n v="3"/>
    <x v="240"/>
  </r>
  <r>
    <x v="4"/>
    <n v="2"/>
    <x v="241"/>
  </r>
  <r>
    <x v="4"/>
    <n v="1"/>
    <x v="242"/>
  </r>
  <r>
    <x v="4"/>
    <n v="3"/>
    <x v="243"/>
  </r>
  <r>
    <x v="4"/>
    <n v="1"/>
    <x v="244"/>
  </r>
  <r>
    <x v="4"/>
    <n v="1"/>
    <x v="245"/>
  </r>
  <r>
    <x v="4"/>
    <n v="2"/>
    <x v="8"/>
  </r>
  <r>
    <x v="4"/>
    <n v="1"/>
    <x v="246"/>
  </r>
  <r>
    <x v="4"/>
    <n v="8"/>
    <x v="247"/>
  </r>
  <r>
    <x v="4"/>
    <n v="1"/>
    <x v="19"/>
  </r>
  <r>
    <x v="4"/>
    <n v="4"/>
    <x v="248"/>
  </r>
  <r>
    <x v="4"/>
    <n v="1"/>
    <x v="223"/>
  </r>
  <r>
    <x v="4"/>
    <n v="2"/>
    <x v="249"/>
  </r>
  <r>
    <x v="4"/>
    <n v="10"/>
    <x v="250"/>
  </r>
  <r>
    <x v="4"/>
    <n v="1"/>
    <x v="10"/>
  </r>
  <r>
    <x v="4"/>
    <n v="2"/>
    <x v="251"/>
  </r>
  <r>
    <x v="4"/>
    <n v="1"/>
    <x v="252"/>
  </r>
  <r>
    <x v="4"/>
    <n v="1"/>
    <x v="253"/>
  </r>
  <r>
    <x v="4"/>
    <n v="1"/>
    <x v="254"/>
  </r>
  <r>
    <x v="4"/>
    <n v="1"/>
    <x v="51"/>
  </r>
  <r>
    <x v="4"/>
    <n v="1"/>
    <x v="0"/>
  </r>
  <r>
    <x v="4"/>
    <n v="3"/>
    <x v="255"/>
  </r>
  <r>
    <x v="4"/>
    <n v="1"/>
    <x v="2"/>
  </r>
  <r>
    <x v="4"/>
    <n v="2"/>
    <x v="256"/>
  </r>
  <r>
    <x v="4"/>
    <n v="3"/>
    <x v="41"/>
  </r>
  <r>
    <x v="4"/>
    <n v="5"/>
    <x v="257"/>
  </r>
  <r>
    <x v="4"/>
    <n v="1"/>
    <x v="2"/>
  </r>
  <r>
    <x v="4"/>
    <n v="2"/>
    <x v="258"/>
  </r>
  <r>
    <x v="4"/>
    <n v="2"/>
    <x v="50"/>
  </r>
  <r>
    <x v="4"/>
    <n v="1"/>
    <x v="2"/>
  </r>
  <r>
    <x v="4"/>
    <n v="2"/>
    <x v="259"/>
  </r>
  <r>
    <x v="4"/>
    <n v="4"/>
    <x v="260"/>
  </r>
  <r>
    <x v="4"/>
    <n v="1"/>
    <x v="261"/>
  </r>
  <r>
    <x v="5"/>
    <n v="1"/>
    <x v="262"/>
  </r>
  <r>
    <x v="5"/>
    <n v="2"/>
    <x v="263"/>
  </r>
  <r>
    <x v="5"/>
    <n v="4"/>
    <x v="264"/>
  </r>
  <r>
    <x v="5"/>
    <n v="1"/>
    <x v="51"/>
  </r>
  <r>
    <x v="5"/>
    <n v="1"/>
    <x v="51"/>
  </r>
  <r>
    <x v="5"/>
    <n v="3"/>
    <x v="265"/>
  </r>
  <r>
    <x v="5"/>
    <n v="1"/>
    <x v="262"/>
  </r>
  <r>
    <x v="5"/>
    <n v="1"/>
    <x v="266"/>
  </r>
  <r>
    <x v="5"/>
    <n v="1"/>
    <x v="51"/>
  </r>
  <r>
    <x v="5"/>
    <n v="2"/>
    <x v="267"/>
  </r>
  <r>
    <x v="5"/>
    <n v="1"/>
    <x v="51"/>
  </r>
  <r>
    <x v="5"/>
    <n v="8"/>
    <x v="268"/>
  </r>
  <r>
    <x v="5"/>
    <n v="1"/>
    <x v="269"/>
  </r>
  <r>
    <x v="5"/>
    <n v="3"/>
    <x v="270"/>
  </r>
  <r>
    <x v="5"/>
    <n v="1"/>
    <x v="271"/>
  </r>
  <r>
    <x v="5"/>
    <n v="1"/>
    <x v="91"/>
  </r>
  <r>
    <x v="5"/>
    <n v="1"/>
    <x v="51"/>
  </r>
  <r>
    <x v="5"/>
    <n v="1"/>
    <x v="272"/>
  </r>
  <r>
    <x v="5"/>
    <n v="2"/>
    <x v="10"/>
  </r>
  <r>
    <x v="5"/>
    <n v="3"/>
    <x v="30"/>
  </r>
  <r>
    <x v="5"/>
    <n v="1"/>
    <x v="78"/>
  </r>
  <r>
    <x v="5"/>
    <n v="1"/>
    <x v="262"/>
  </r>
  <r>
    <x v="5"/>
    <n v="2"/>
    <x v="8"/>
  </r>
  <r>
    <x v="5"/>
    <n v="1"/>
    <x v="2"/>
  </r>
  <r>
    <x v="5"/>
    <n v="3"/>
    <x v="273"/>
  </r>
  <r>
    <x v="5"/>
    <n v="6"/>
    <x v="274"/>
  </r>
  <r>
    <x v="5"/>
    <n v="3"/>
    <x v="275"/>
  </r>
  <r>
    <x v="5"/>
    <n v="3"/>
    <x v="276"/>
  </r>
  <r>
    <x v="5"/>
    <n v="27"/>
    <x v="277"/>
  </r>
  <r>
    <x v="5"/>
    <n v="1"/>
    <x v="0"/>
  </r>
  <r>
    <x v="5"/>
    <n v="2"/>
    <x v="278"/>
  </r>
  <r>
    <x v="5"/>
    <n v="1"/>
    <x v="253"/>
  </r>
  <r>
    <x v="5"/>
    <n v="1"/>
    <x v="19"/>
  </r>
  <r>
    <x v="5"/>
    <n v="1"/>
    <x v="279"/>
  </r>
  <r>
    <x v="5"/>
    <n v="2"/>
    <x v="280"/>
  </r>
  <r>
    <x v="5"/>
    <n v="1"/>
    <x v="51"/>
  </r>
  <r>
    <x v="5"/>
    <n v="2"/>
    <x v="8"/>
  </r>
  <r>
    <x v="5"/>
    <n v="3"/>
    <x v="281"/>
  </r>
  <r>
    <x v="5"/>
    <n v="1"/>
    <x v="51"/>
  </r>
  <r>
    <x v="5"/>
    <n v="2"/>
    <x v="267"/>
  </r>
  <r>
    <x v="5"/>
    <n v="1"/>
    <x v="78"/>
  </r>
  <r>
    <x v="5"/>
    <n v="2"/>
    <x v="282"/>
  </r>
  <r>
    <x v="5"/>
    <n v="3"/>
    <x v="283"/>
  </r>
  <r>
    <x v="5"/>
    <n v="1"/>
    <x v="262"/>
  </r>
  <r>
    <x v="5"/>
    <n v="3"/>
    <x v="283"/>
  </r>
  <r>
    <x v="5"/>
    <n v="21"/>
    <x v="284"/>
  </r>
  <r>
    <x v="5"/>
    <n v="1"/>
    <x v="285"/>
  </r>
  <r>
    <x v="5"/>
    <n v="6"/>
    <x v="286"/>
  </r>
  <r>
    <x v="5"/>
    <n v="1"/>
    <x v="287"/>
  </r>
  <r>
    <x v="5"/>
    <n v="9"/>
    <x v="288"/>
  </r>
  <r>
    <x v="5"/>
    <n v="3"/>
    <x v="49"/>
  </r>
  <r>
    <x v="5"/>
    <n v="1"/>
    <x v="0"/>
  </r>
  <r>
    <x v="5"/>
    <n v="2"/>
    <x v="289"/>
  </r>
  <r>
    <x v="5"/>
    <n v="6"/>
    <x v="212"/>
  </r>
  <r>
    <x v="5"/>
    <n v="1"/>
    <x v="51"/>
  </r>
  <r>
    <x v="5"/>
    <n v="3"/>
    <x v="290"/>
  </r>
  <r>
    <x v="5"/>
    <n v="1"/>
    <x v="291"/>
  </r>
  <r>
    <x v="5"/>
    <n v="1"/>
    <x v="51"/>
  </r>
  <r>
    <x v="5"/>
    <n v="1"/>
    <x v="2"/>
  </r>
  <r>
    <x v="5"/>
    <n v="2"/>
    <x v="5"/>
  </r>
  <r>
    <x v="5"/>
    <n v="1"/>
    <x v="251"/>
  </r>
  <r>
    <x v="5"/>
    <n v="7"/>
    <x v="59"/>
  </r>
  <r>
    <x v="5"/>
    <n v="1"/>
    <x v="292"/>
  </r>
  <r>
    <x v="5"/>
    <n v="1"/>
    <x v="262"/>
  </r>
  <r>
    <x v="5"/>
    <n v="1"/>
    <x v="2"/>
  </r>
  <r>
    <x v="5"/>
    <n v="19"/>
    <x v="293"/>
  </r>
  <r>
    <x v="5"/>
    <n v="1"/>
    <x v="0"/>
  </r>
  <r>
    <x v="5"/>
    <n v="1"/>
    <x v="0"/>
  </r>
  <r>
    <x v="5"/>
    <n v="2"/>
    <x v="294"/>
  </r>
  <r>
    <x v="5"/>
    <n v="1"/>
    <x v="295"/>
  </r>
  <r>
    <x v="5"/>
    <n v="2"/>
    <x v="0"/>
  </r>
  <r>
    <x v="5"/>
    <n v="1"/>
    <x v="0"/>
  </r>
  <r>
    <x v="5"/>
    <n v="3"/>
    <x v="296"/>
  </r>
  <r>
    <x v="5"/>
    <n v="3"/>
    <x v="297"/>
  </r>
  <r>
    <x v="5"/>
    <n v="1"/>
    <x v="51"/>
  </r>
  <r>
    <x v="5"/>
    <n v="1"/>
    <x v="298"/>
  </r>
  <r>
    <x v="5"/>
    <n v="3"/>
    <x v="283"/>
  </r>
  <r>
    <x v="5"/>
    <n v="1"/>
    <x v="299"/>
  </r>
  <r>
    <x v="5"/>
    <n v="1"/>
    <x v="2"/>
  </r>
  <r>
    <x v="5"/>
    <n v="1"/>
    <x v="300"/>
  </r>
  <r>
    <x v="5"/>
    <n v="1"/>
    <x v="301"/>
  </r>
  <r>
    <x v="5"/>
    <n v="6"/>
    <x v="302"/>
  </r>
  <r>
    <x v="5"/>
    <n v="1"/>
    <x v="303"/>
  </r>
  <r>
    <x v="5"/>
    <n v="1"/>
    <x v="2"/>
  </r>
  <r>
    <x v="5"/>
    <n v="2"/>
    <x v="10"/>
  </r>
  <r>
    <x v="5"/>
    <n v="3"/>
    <x v="283"/>
  </r>
  <r>
    <x v="5"/>
    <n v="1"/>
    <x v="2"/>
  </r>
  <r>
    <x v="5"/>
    <n v="5"/>
    <x v="304"/>
  </r>
  <r>
    <x v="5"/>
    <n v="3"/>
    <x v="283"/>
  </r>
  <r>
    <x v="5"/>
    <n v="3"/>
    <x v="283"/>
  </r>
  <r>
    <x v="5"/>
    <n v="3"/>
    <x v="283"/>
  </r>
  <r>
    <x v="6"/>
    <n v="15"/>
    <x v="305"/>
  </r>
  <r>
    <x v="6"/>
    <n v="13"/>
    <x v="306"/>
  </r>
  <r>
    <x v="6"/>
    <n v="4"/>
    <x v="266"/>
  </r>
  <r>
    <x v="6"/>
    <n v="1"/>
    <x v="51"/>
  </r>
  <r>
    <x v="6"/>
    <n v="1"/>
    <x v="253"/>
  </r>
  <r>
    <x v="6"/>
    <n v="1"/>
    <x v="307"/>
  </r>
  <r>
    <x v="6"/>
    <n v="1"/>
    <x v="253"/>
  </r>
  <r>
    <x v="6"/>
    <n v="3"/>
    <x v="265"/>
  </r>
  <r>
    <x v="6"/>
    <n v="2"/>
    <x v="0"/>
  </r>
  <r>
    <x v="6"/>
    <n v="1"/>
    <x v="267"/>
  </r>
  <r>
    <x v="6"/>
    <n v="3"/>
    <x v="308"/>
  </r>
  <r>
    <x v="6"/>
    <n v="1"/>
    <x v="0"/>
  </r>
  <r>
    <x v="6"/>
    <n v="9"/>
    <x v="309"/>
  </r>
  <r>
    <x v="6"/>
    <n v="1"/>
    <x v="19"/>
  </r>
  <r>
    <x v="6"/>
    <n v="27"/>
    <x v="310"/>
  </r>
  <r>
    <x v="6"/>
    <n v="1"/>
    <x v="253"/>
  </r>
  <r>
    <x v="6"/>
    <n v="1"/>
    <x v="0"/>
  </r>
  <r>
    <x v="6"/>
    <n v="2"/>
    <x v="311"/>
  </r>
  <r>
    <x v="6"/>
    <n v="1"/>
    <x v="307"/>
  </r>
  <r>
    <x v="6"/>
    <n v="4"/>
    <x v="312"/>
  </r>
  <r>
    <x v="6"/>
    <n v="1"/>
    <x v="313"/>
  </r>
  <r>
    <x v="6"/>
    <n v="1"/>
    <x v="5"/>
  </r>
  <r>
    <x v="6"/>
    <n v="4"/>
    <x v="50"/>
  </r>
  <r>
    <x v="6"/>
    <n v="4"/>
    <x v="278"/>
  </r>
  <r>
    <x v="6"/>
    <n v="1"/>
    <x v="314"/>
  </r>
  <r>
    <x v="6"/>
    <n v="1"/>
    <x v="19"/>
  </r>
  <r>
    <x v="6"/>
    <n v="10"/>
    <x v="315"/>
  </r>
  <r>
    <x v="6"/>
    <n v="1"/>
    <x v="19"/>
  </r>
  <r>
    <x v="6"/>
    <n v="1"/>
    <x v="316"/>
  </r>
  <r>
    <x v="6"/>
    <n v="2"/>
    <x v="229"/>
  </r>
  <r>
    <x v="6"/>
    <n v="3"/>
    <x v="317"/>
  </r>
  <r>
    <x v="6"/>
    <n v="2"/>
    <x v="318"/>
  </r>
  <r>
    <x v="6"/>
    <n v="1"/>
    <x v="0"/>
  </r>
  <r>
    <x v="6"/>
    <n v="5"/>
    <x v="319"/>
  </r>
  <r>
    <x v="6"/>
    <n v="5"/>
    <x v="320"/>
  </r>
  <r>
    <x v="6"/>
    <n v="2"/>
    <x v="321"/>
  </r>
  <r>
    <x v="6"/>
    <n v="1"/>
    <x v="95"/>
  </r>
  <r>
    <x v="6"/>
    <n v="1"/>
    <x v="267"/>
  </r>
  <r>
    <x v="6"/>
    <n v="1"/>
    <x v="51"/>
  </r>
  <r>
    <x v="6"/>
    <n v="4"/>
    <x v="322"/>
  </r>
  <r>
    <x v="6"/>
    <n v="6"/>
    <x v="308"/>
  </r>
  <r>
    <x v="6"/>
    <n v="1"/>
    <x v="135"/>
  </r>
  <r>
    <x v="6"/>
    <n v="1"/>
    <x v="323"/>
  </r>
  <r>
    <x v="6"/>
    <n v="3"/>
    <x v="283"/>
  </r>
  <r>
    <x v="6"/>
    <n v="1"/>
    <x v="262"/>
  </r>
  <r>
    <x v="6"/>
    <n v="2"/>
    <x v="5"/>
  </r>
  <r>
    <x v="6"/>
    <n v="2"/>
    <x v="289"/>
  </r>
  <r>
    <x v="6"/>
    <n v="1"/>
    <x v="78"/>
  </r>
  <r>
    <x v="6"/>
    <n v="1"/>
    <x v="19"/>
  </r>
  <r>
    <x v="6"/>
    <n v="2"/>
    <x v="283"/>
  </r>
  <r>
    <x v="6"/>
    <n v="1"/>
    <x v="324"/>
  </r>
  <r>
    <x v="6"/>
    <n v="5"/>
    <x v="325"/>
  </r>
  <r>
    <x v="6"/>
    <n v="4"/>
    <x v="326"/>
  </r>
  <r>
    <x v="6"/>
    <n v="1"/>
    <x v="327"/>
  </r>
  <r>
    <x v="6"/>
    <n v="3"/>
    <x v="328"/>
  </r>
  <r>
    <x v="6"/>
    <n v="2"/>
    <x v="267"/>
  </r>
  <r>
    <x v="6"/>
    <n v="1"/>
    <x v="329"/>
  </r>
  <r>
    <x v="6"/>
    <n v="3"/>
    <x v="289"/>
  </r>
  <r>
    <x v="6"/>
    <n v="17"/>
    <x v="330"/>
  </r>
  <r>
    <x v="6"/>
    <n v="3"/>
    <x v="331"/>
  </r>
  <r>
    <x v="6"/>
    <n v="4"/>
    <x v="332"/>
  </r>
  <r>
    <x v="6"/>
    <n v="2"/>
    <x v="333"/>
  </r>
  <r>
    <x v="6"/>
    <n v="1"/>
    <x v="51"/>
  </r>
  <r>
    <x v="6"/>
    <n v="1"/>
    <x v="19"/>
  </r>
  <r>
    <x v="6"/>
    <n v="1"/>
    <x v="334"/>
  </r>
  <r>
    <x v="6"/>
    <n v="3"/>
    <x v="283"/>
  </r>
  <r>
    <x v="6"/>
    <n v="1"/>
    <x v="0"/>
  </r>
  <r>
    <x v="6"/>
    <n v="1"/>
    <x v="2"/>
  </r>
  <r>
    <x v="6"/>
    <n v="1"/>
    <x v="335"/>
  </r>
  <r>
    <x v="6"/>
    <n v="1"/>
    <x v="5"/>
  </r>
  <r>
    <x v="6"/>
    <n v="6"/>
    <x v="336"/>
  </r>
  <r>
    <x v="6"/>
    <n v="2"/>
    <x v="10"/>
  </r>
  <r>
    <x v="6"/>
    <n v="1"/>
    <x v="2"/>
  </r>
  <r>
    <x v="6"/>
    <n v="1"/>
    <x v="337"/>
  </r>
  <r>
    <x v="6"/>
    <n v="1"/>
    <x v="19"/>
  </r>
  <r>
    <x v="6"/>
    <n v="2"/>
    <x v="253"/>
  </r>
  <r>
    <x v="7"/>
    <n v="3"/>
    <x v="338"/>
  </r>
  <r>
    <x v="7"/>
    <n v="2"/>
    <x v="339"/>
  </r>
  <r>
    <x v="7"/>
    <n v="1"/>
    <x v="174"/>
  </r>
  <r>
    <x v="7"/>
    <n v="2"/>
    <x v="208"/>
  </r>
  <r>
    <x v="7"/>
    <n v="3"/>
    <x v="340"/>
  </r>
  <r>
    <x v="7"/>
    <n v="1"/>
    <x v="341"/>
  </r>
  <r>
    <x v="7"/>
    <n v="2"/>
    <x v="342"/>
  </r>
  <r>
    <x v="7"/>
    <n v="1"/>
    <x v="206"/>
  </r>
  <r>
    <x v="7"/>
    <n v="1"/>
    <x v="13"/>
  </r>
  <r>
    <x v="7"/>
    <n v="4"/>
    <x v="343"/>
  </r>
  <r>
    <x v="7"/>
    <n v="2"/>
    <x v="344"/>
  </r>
  <r>
    <x v="7"/>
    <n v="3"/>
    <x v="345"/>
  </r>
  <r>
    <x v="7"/>
    <n v="1"/>
    <x v="346"/>
  </r>
  <r>
    <x v="7"/>
    <n v="1"/>
    <x v="135"/>
  </r>
  <r>
    <x v="7"/>
    <n v="5"/>
    <x v="347"/>
  </r>
  <r>
    <x v="7"/>
    <n v="1"/>
    <x v="47"/>
  </r>
  <r>
    <x v="7"/>
    <n v="2"/>
    <x v="348"/>
  </r>
  <r>
    <x v="7"/>
    <n v="1"/>
    <x v="349"/>
  </r>
  <r>
    <x v="7"/>
    <n v="2"/>
    <x v="350"/>
  </r>
  <r>
    <x v="7"/>
    <n v="2"/>
    <x v="10"/>
  </r>
  <r>
    <x v="7"/>
    <n v="1"/>
    <x v="351"/>
  </r>
  <r>
    <x v="7"/>
    <n v="1"/>
    <x v="352"/>
  </r>
  <r>
    <x v="7"/>
    <n v="1"/>
    <x v="353"/>
  </r>
  <r>
    <x v="7"/>
    <n v="1"/>
    <x v="354"/>
  </r>
  <r>
    <x v="7"/>
    <n v="3"/>
    <x v="355"/>
  </r>
  <r>
    <x v="7"/>
    <n v="2"/>
    <x v="356"/>
  </r>
  <r>
    <x v="7"/>
    <n v="3"/>
    <x v="22"/>
  </r>
  <r>
    <x v="7"/>
    <n v="12"/>
    <x v="357"/>
  </r>
  <r>
    <x v="7"/>
    <n v="13"/>
    <x v="358"/>
  </r>
  <r>
    <x v="7"/>
    <n v="1"/>
    <x v="206"/>
  </r>
  <r>
    <x v="7"/>
    <n v="1"/>
    <x v="359"/>
  </r>
  <r>
    <x v="7"/>
    <n v="1"/>
    <x v="360"/>
  </r>
  <r>
    <x v="7"/>
    <n v="4"/>
    <x v="361"/>
  </r>
  <r>
    <x v="7"/>
    <n v="2"/>
    <x v="50"/>
  </r>
  <r>
    <x v="7"/>
    <n v="1"/>
    <x v="362"/>
  </r>
  <r>
    <x v="7"/>
    <n v="1"/>
    <x v="363"/>
  </r>
  <r>
    <x v="7"/>
    <n v="3"/>
    <x v="364"/>
  </r>
  <r>
    <x v="7"/>
    <n v="3"/>
    <x v="76"/>
  </r>
  <r>
    <x v="7"/>
    <n v="1"/>
    <x v="10"/>
  </r>
  <r>
    <x v="7"/>
    <n v="2"/>
    <x v="365"/>
  </r>
  <r>
    <x v="7"/>
    <n v="1"/>
    <x v="366"/>
  </r>
  <r>
    <x v="7"/>
    <n v="2"/>
    <x v="367"/>
  </r>
  <r>
    <x v="7"/>
    <n v="1"/>
    <x v="346"/>
  </r>
  <r>
    <x v="7"/>
    <n v="2"/>
    <x v="368"/>
  </r>
  <r>
    <x v="7"/>
    <n v="1"/>
    <x v="356"/>
  </r>
  <r>
    <x v="7"/>
    <n v="3"/>
    <x v="369"/>
  </r>
  <r>
    <x v="7"/>
    <n v="1"/>
    <x v="370"/>
  </r>
  <r>
    <x v="7"/>
    <n v="1"/>
    <x v="10"/>
  </r>
  <r>
    <x v="7"/>
    <n v="10"/>
    <x v="371"/>
  </r>
  <r>
    <x v="7"/>
    <n v="1"/>
    <x v="372"/>
  </r>
  <r>
    <x v="7"/>
    <n v="16"/>
    <x v="373"/>
  </r>
  <r>
    <x v="7"/>
    <n v="1"/>
    <x v="169"/>
  </r>
  <r>
    <x v="7"/>
    <n v="2"/>
    <x v="374"/>
  </r>
  <r>
    <x v="7"/>
    <n v="4"/>
    <x v="375"/>
  </r>
  <r>
    <x v="7"/>
    <n v="2"/>
    <x v="376"/>
  </r>
  <r>
    <x v="7"/>
    <n v="2"/>
    <x v="30"/>
  </r>
  <r>
    <x v="7"/>
    <n v="1"/>
    <x v="13"/>
  </r>
  <r>
    <x v="7"/>
    <n v="1"/>
    <x v="377"/>
  </r>
  <r>
    <x v="7"/>
    <n v="3"/>
    <x v="378"/>
  </r>
  <r>
    <x v="7"/>
    <n v="1"/>
    <x v="379"/>
  </r>
  <r>
    <x v="7"/>
    <n v="5"/>
    <x v="380"/>
  </r>
  <r>
    <x v="7"/>
    <n v="7"/>
    <x v="381"/>
  </r>
  <r>
    <x v="7"/>
    <n v="3"/>
    <x v="382"/>
  </r>
  <r>
    <x v="7"/>
    <n v="1"/>
    <x v="32"/>
  </r>
  <r>
    <x v="7"/>
    <n v="3"/>
    <x v="383"/>
  </r>
  <r>
    <x v="8"/>
    <n v="1"/>
    <x v="384"/>
  </r>
  <r>
    <x v="8"/>
    <n v="2"/>
    <x v="385"/>
  </r>
  <r>
    <x v="8"/>
    <n v="2"/>
    <x v="386"/>
  </r>
  <r>
    <x v="8"/>
    <n v="1"/>
    <x v="23"/>
  </r>
  <r>
    <x v="8"/>
    <n v="1"/>
    <x v="206"/>
  </r>
  <r>
    <x v="8"/>
    <n v="2"/>
    <x v="387"/>
  </r>
  <r>
    <x v="8"/>
    <n v="1"/>
    <x v="388"/>
  </r>
  <r>
    <x v="8"/>
    <n v="1"/>
    <x v="389"/>
  </r>
  <r>
    <x v="8"/>
    <n v="1"/>
    <x v="390"/>
  </r>
  <r>
    <x v="8"/>
    <n v="1"/>
    <x v="391"/>
  </r>
  <r>
    <x v="8"/>
    <n v="1"/>
    <x v="392"/>
  </r>
  <r>
    <x v="8"/>
    <n v="5"/>
    <x v="393"/>
  </r>
  <r>
    <x v="8"/>
    <n v="5"/>
    <x v="394"/>
  </r>
  <r>
    <x v="8"/>
    <n v="1"/>
    <x v="395"/>
  </r>
  <r>
    <x v="8"/>
    <n v="4"/>
    <x v="396"/>
  </r>
  <r>
    <x v="8"/>
    <n v="1"/>
    <x v="392"/>
  </r>
  <r>
    <x v="8"/>
    <n v="4"/>
    <x v="397"/>
  </r>
  <r>
    <x v="8"/>
    <n v="2"/>
    <x v="398"/>
  </r>
  <r>
    <x v="8"/>
    <n v="2"/>
    <x v="52"/>
  </r>
  <r>
    <x v="8"/>
    <n v="3"/>
    <x v="399"/>
  </r>
  <r>
    <x v="8"/>
    <n v="3"/>
    <x v="400"/>
  </r>
  <r>
    <x v="8"/>
    <n v="1"/>
    <x v="2"/>
  </r>
  <r>
    <x v="8"/>
    <n v="4"/>
    <x v="50"/>
  </r>
  <r>
    <x v="8"/>
    <n v="1"/>
    <x v="10"/>
  </r>
  <r>
    <x v="8"/>
    <n v="1"/>
    <x v="401"/>
  </r>
  <r>
    <x v="8"/>
    <n v="1"/>
    <x v="401"/>
  </r>
  <r>
    <x v="8"/>
    <n v="1"/>
    <x v="62"/>
  </r>
  <r>
    <x v="8"/>
    <n v="2"/>
    <x v="169"/>
  </r>
  <r>
    <x v="8"/>
    <n v="1"/>
    <x v="401"/>
  </r>
  <r>
    <x v="8"/>
    <n v="2"/>
    <x v="402"/>
  </r>
  <r>
    <x v="8"/>
    <n v="1"/>
    <x v="403"/>
  </r>
  <r>
    <x v="8"/>
    <n v="2"/>
    <x v="404"/>
  </r>
  <r>
    <x v="8"/>
    <n v="1"/>
    <x v="19"/>
  </r>
  <r>
    <x v="8"/>
    <n v="1"/>
    <x v="405"/>
  </r>
  <r>
    <x v="8"/>
    <n v="5"/>
    <x v="56"/>
  </r>
  <r>
    <x v="8"/>
    <n v="2"/>
    <x v="406"/>
  </r>
  <r>
    <x v="8"/>
    <n v="1"/>
    <x v="23"/>
  </r>
  <r>
    <x v="8"/>
    <n v="1"/>
    <x v="342"/>
  </r>
  <r>
    <x v="8"/>
    <n v="1"/>
    <x v="363"/>
  </r>
  <r>
    <x v="8"/>
    <n v="3"/>
    <x v="407"/>
  </r>
  <r>
    <x v="8"/>
    <n v="25"/>
    <x v="408"/>
  </r>
  <r>
    <x v="8"/>
    <n v="1"/>
    <x v="409"/>
  </r>
  <r>
    <x v="8"/>
    <n v="2"/>
    <x v="410"/>
  </r>
  <r>
    <x v="8"/>
    <n v="6"/>
    <x v="411"/>
  </r>
  <r>
    <x v="8"/>
    <n v="2"/>
    <x v="340"/>
  </r>
  <r>
    <x v="8"/>
    <n v="9"/>
    <x v="412"/>
  </r>
  <r>
    <x v="8"/>
    <n v="1"/>
    <x v="413"/>
  </r>
  <r>
    <x v="8"/>
    <n v="5"/>
    <x v="414"/>
  </r>
  <r>
    <x v="8"/>
    <n v="19"/>
    <x v="415"/>
  </r>
  <r>
    <x v="8"/>
    <n v="9"/>
    <x v="416"/>
  </r>
  <r>
    <x v="8"/>
    <n v="1"/>
    <x v="417"/>
  </r>
  <r>
    <x v="8"/>
    <n v="1"/>
    <x v="146"/>
  </r>
  <r>
    <x v="8"/>
    <n v="1"/>
    <x v="418"/>
  </r>
  <r>
    <x v="8"/>
    <n v="3"/>
    <x v="419"/>
  </r>
  <r>
    <x v="8"/>
    <n v="1"/>
    <x v="420"/>
  </r>
  <r>
    <x v="8"/>
    <n v="1"/>
    <x v="10"/>
  </r>
  <r>
    <x v="8"/>
    <n v="6"/>
    <x v="421"/>
  </r>
  <r>
    <x v="8"/>
    <n v="2"/>
    <x v="422"/>
  </r>
  <r>
    <x v="8"/>
    <n v="3"/>
    <x v="423"/>
  </r>
  <r>
    <x v="8"/>
    <n v="2"/>
    <x v="231"/>
  </r>
  <r>
    <x v="8"/>
    <n v="3"/>
    <x v="424"/>
  </r>
  <r>
    <x v="8"/>
    <n v="1"/>
    <x v="231"/>
  </r>
  <r>
    <x v="9"/>
    <n v="2"/>
    <x v="425"/>
  </r>
  <r>
    <x v="9"/>
    <n v="1"/>
    <x v="426"/>
  </r>
  <r>
    <x v="9"/>
    <n v="5"/>
    <x v="427"/>
  </r>
  <r>
    <x v="9"/>
    <n v="1"/>
    <x v="23"/>
  </r>
  <r>
    <x v="9"/>
    <n v="4"/>
    <x v="428"/>
  </r>
  <r>
    <x v="9"/>
    <n v="1"/>
    <x v="429"/>
  </r>
  <r>
    <x v="9"/>
    <n v="2"/>
    <x v="430"/>
  </r>
  <r>
    <x v="9"/>
    <n v="1"/>
    <x v="431"/>
  </r>
  <r>
    <x v="9"/>
    <n v="1"/>
    <x v="432"/>
  </r>
  <r>
    <x v="9"/>
    <n v="1"/>
    <x v="429"/>
  </r>
  <r>
    <x v="9"/>
    <n v="1"/>
    <x v="433"/>
  </r>
  <r>
    <x v="9"/>
    <n v="2"/>
    <x v="50"/>
  </r>
  <r>
    <x v="9"/>
    <n v="1"/>
    <x v="434"/>
  </r>
  <r>
    <x v="9"/>
    <n v="6"/>
    <x v="435"/>
  </r>
  <r>
    <x v="9"/>
    <n v="2"/>
    <x v="436"/>
  </r>
  <r>
    <x v="9"/>
    <n v="1"/>
    <x v="437"/>
  </r>
  <r>
    <x v="9"/>
    <n v="1"/>
    <x v="5"/>
  </r>
  <r>
    <x v="9"/>
    <n v="40"/>
    <x v="438"/>
  </r>
  <r>
    <x v="9"/>
    <n v="2"/>
    <x v="432"/>
  </r>
  <r>
    <x v="9"/>
    <n v="1"/>
    <x v="2"/>
  </r>
  <r>
    <x v="9"/>
    <n v="11"/>
    <x v="439"/>
  </r>
  <r>
    <x v="9"/>
    <n v="2"/>
    <x v="440"/>
  </r>
  <r>
    <x v="9"/>
    <n v="1"/>
    <x v="2"/>
  </r>
  <r>
    <x v="9"/>
    <n v="1"/>
    <x v="441"/>
  </r>
  <r>
    <x v="9"/>
    <n v="1"/>
    <x v="2"/>
  </r>
  <r>
    <x v="9"/>
    <n v="2"/>
    <x v="231"/>
  </r>
  <r>
    <x v="9"/>
    <n v="1"/>
    <x v="442"/>
  </r>
  <r>
    <x v="9"/>
    <n v="2"/>
    <x v="443"/>
  </r>
  <r>
    <x v="9"/>
    <n v="1"/>
    <x v="431"/>
  </r>
  <r>
    <x v="9"/>
    <n v="1"/>
    <x v="429"/>
  </r>
  <r>
    <x v="9"/>
    <n v="3"/>
    <x v="444"/>
  </r>
  <r>
    <x v="9"/>
    <n v="1"/>
    <x v="445"/>
  </r>
  <r>
    <x v="9"/>
    <n v="1"/>
    <x v="50"/>
  </r>
  <r>
    <x v="9"/>
    <n v="1"/>
    <x v="429"/>
  </r>
  <r>
    <x v="9"/>
    <n v="1"/>
    <x v="429"/>
  </r>
  <r>
    <x v="9"/>
    <n v="1"/>
    <x v="446"/>
  </r>
  <r>
    <x v="9"/>
    <n v="3"/>
    <x v="447"/>
  </r>
  <r>
    <x v="9"/>
    <n v="1"/>
    <x v="392"/>
  </r>
  <r>
    <x v="9"/>
    <n v="2"/>
    <x v="50"/>
  </r>
  <r>
    <x v="9"/>
    <n v="1"/>
    <x v="50"/>
  </r>
  <r>
    <x v="9"/>
    <n v="13"/>
    <x v="448"/>
  </r>
  <r>
    <x v="9"/>
    <n v="1"/>
    <x v="254"/>
  </r>
  <r>
    <x v="9"/>
    <n v="3"/>
    <x v="449"/>
  </r>
  <r>
    <x v="9"/>
    <n v="4"/>
    <x v="450"/>
  </r>
  <r>
    <x v="9"/>
    <n v="5"/>
    <x v="56"/>
  </r>
  <r>
    <x v="9"/>
    <n v="1"/>
    <x v="451"/>
  </r>
  <r>
    <x v="9"/>
    <n v="1"/>
    <x v="452"/>
  </r>
  <r>
    <x v="9"/>
    <n v="1"/>
    <x v="429"/>
  </r>
  <r>
    <x v="9"/>
    <n v="1"/>
    <x v="2"/>
  </r>
  <r>
    <x v="9"/>
    <n v="5"/>
    <x v="453"/>
  </r>
  <r>
    <x v="9"/>
    <n v="3"/>
    <x v="454"/>
  </r>
  <r>
    <x v="9"/>
    <n v="7"/>
    <x v="455"/>
  </r>
  <r>
    <x v="9"/>
    <n v="2"/>
    <x v="456"/>
  </r>
  <r>
    <x v="9"/>
    <n v="1"/>
    <x v="231"/>
  </r>
  <r>
    <x v="9"/>
    <n v="3"/>
    <x v="457"/>
  </r>
  <r>
    <x v="9"/>
    <n v="5"/>
    <x v="458"/>
  </r>
  <r>
    <x v="9"/>
    <n v="2"/>
    <x v="459"/>
  </r>
  <r>
    <x v="9"/>
    <n v="1"/>
    <x v="460"/>
  </r>
  <r>
    <x v="9"/>
    <n v="1"/>
    <x v="42"/>
  </r>
  <r>
    <x v="9"/>
    <n v="5"/>
    <x v="461"/>
  </r>
  <r>
    <x v="9"/>
    <n v="1"/>
    <x v="462"/>
  </r>
  <r>
    <x v="9"/>
    <n v="1"/>
    <x v="2"/>
  </r>
  <r>
    <x v="9"/>
    <n v="8"/>
    <x v="463"/>
  </r>
  <r>
    <x v="9"/>
    <n v="1"/>
    <x v="376"/>
  </r>
  <r>
    <x v="9"/>
    <n v="1"/>
    <x v="464"/>
  </r>
  <r>
    <x v="9"/>
    <n v="3"/>
    <x v="465"/>
  </r>
  <r>
    <x v="9"/>
    <n v="6"/>
    <x v="466"/>
  </r>
  <r>
    <x v="9"/>
    <n v="1"/>
    <x v="467"/>
  </r>
  <r>
    <x v="9"/>
    <n v="1"/>
    <x v="254"/>
  </r>
  <r>
    <x v="9"/>
    <n v="7"/>
    <x v="468"/>
  </r>
  <r>
    <x v="9"/>
    <n v="1"/>
    <x v="431"/>
  </r>
  <r>
    <x v="9"/>
    <n v="1"/>
    <x v="363"/>
  </r>
  <r>
    <x v="9"/>
    <n v="2"/>
    <x v="223"/>
  </r>
  <r>
    <x v="9"/>
    <n v="1"/>
    <x v="254"/>
  </r>
  <r>
    <x v="9"/>
    <n v="1"/>
    <x v="429"/>
  </r>
  <r>
    <x v="9"/>
    <n v="1"/>
    <x v="467"/>
  </r>
  <r>
    <x v="9"/>
    <n v="1"/>
    <x v="469"/>
  </r>
  <r>
    <x v="9"/>
    <n v="2"/>
    <x v="10"/>
  </r>
  <r>
    <x v="9"/>
    <n v="1"/>
    <x v="470"/>
  </r>
  <r>
    <x v="9"/>
    <n v="1"/>
    <x v="363"/>
  </r>
  <r>
    <x v="9"/>
    <n v="2"/>
    <x v="471"/>
  </r>
  <r>
    <x v="9"/>
    <n v="6"/>
    <x v="472"/>
  </r>
  <r>
    <x v="9"/>
    <n v="6"/>
    <x v="473"/>
  </r>
  <r>
    <x v="9"/>
    <n v="1"/>
    <x v="474"/>
  </r>
  <r>
    <x v="9"/>
    <n v="3"/>
    <x v="475"/>
  </r>
  <r>
    <x v="9"/>
    <n v="2"/>
    <x v="476"/>
  </r>
  <r>
    <x v="9"/>
    <n v="1"/>
    <x v="477"/>
  </r>
  <r>
    <x v="10"/>
    <n v="1"/>
    <x v="478"/>
  </r>
  <r>
    <x v="10"/>
    <n v="1"/>
    <x v="248"/>
  </r>
  <r>
    <x v="10"/>
    <n v="2"/>
    <x v="479"/>
  </r>
  <r>
    <x v="10"/>
    <n v="1"/>
    <x v="480"/>
  </r>
  <r>
    <x v="10"/>
    <n v="2"/>
    <x v="481"/>
  </r>
  <r>
    <x v="10"/>
    <n v="1"/>
    <x v="248"/>
  </r>
  <r>
    <x v="10"/>
    <n v="1"/>
    <x v="2"/>
  </r>
  <r>
    <x v="10"/>
    <n v="3"/>
    <x v="482"/>
  </r>
  <r>
    <x v="10"/>
    <n v="3"/>
    <x v="483"/>
  </r>
  <r>
    <x v="10"/>
    <n v="1"/>
    <x v="484"/>
  </r>
  <r>
    <x v="10"/>
    <n v="1"/>
    <x v="485"/>
  </r>
  <r>
    <x v="10"/>
    <n v="1"/>
    <x v="95"/>
  </r>
  <r>
    <x v="10"/>
    <n v="1"/>
    <x v="230"/>
  </r>
  <r>
    <x v="10"/>
    <n v="3"/>
    <x v="486"/>
  </r>
  <r>
    <x v="10"/>
    <n v="1"/>
    <x v="487"/>
  </r>
  <r>
    <x v="10"/>
    <n v="1"/>
    <x v="0"/>
  </r>
  <r>
    <x v="10"/>
    <n v="1"/>
    <x v="154"/>
  </r>
  <r>
    <x v="10"/>
    <n v="1"/>
    <x v="488"/>
  </r>
  <r>
    <x v="10"/>
    <n v="3"/>
    <x v="489"/>
  </r>
  <r>
    <x v="10"/>
    <n v="7"/>
    <x v="490"/>
  </r>
  <r>
    <x v="10"/>
    <n v="1"/>
    <x v="114"/>
  </r>
  <r>
    <x v="10"/>
    <n v="1"/>
    <x v="23"/>
  </r>
  <r>
    <x v="10"/>
    <n v="2"/>
    <x v="20"/>
  </r>
  <r>
    <x v="10"/>
    <n v="1"/>
    <x v="491"/>
  </r>
  <r>
    <x v="10"/>
    <n v="3"/>
    <x v="30"/>
  </r>
  <r>
    <x v="10"/>
    <n v="1"/>
    <x v="492"/>
  </r>
  <r>
    <x v="10"/>
    <n v="2"/>
    <x v="493"/>
  </r>
  <r>
    <x v="10"/>
    <n v="1"/>
    <x v="5"/>
  </r>
  <r>
    <x v="10"/>
    <n v="1"/>
    <x v="230"/>
  </r>
  <r>
    <x v="10"/>
    <n v="2"/>
    <x v="494"/>
  </r>
  <r>
    <x v="10"/>
    <n v="2"/>
    <x v="495"/>
  </r>
  <r>
    <x v="10"/>
    <n v="2"/>
    <x v="397"/>
  </r>
  <r>
    <x v="10"/>
    <n v="1"/>
    <x v="496"/>
  </r>
  <r>
    <x v="10"/>
    <n v="3"/>
    <x v="497"/>
  </r>
  <r>
    <x v="10"/>
    <n v="2"/>
    <x v="498"/>
  </r>
  <r>
    <x v="10"/>
    <n v="3"/>
    <x v="499"/>
  </r>
  <r>
    <x v="10"/>
    <n v="13"/>
    <x v="500"/>
  </r>
  <r>
    <x v="10"/>
    <n v="2"/>
    <x v="501"/>
  </r>
  <r>
    <x v="10"/>
    <n v="1"/>
    <x v="230"/>
  </r>
  <r>
    <x v="10"/>
    <n v="1"/>
    <x v="2"/>
  </r>
  <r>
    <x v="10"/>
    <n v="4"/>
    <x v="502"/>
  </r>
  <r>
    <x v="10"/>
    <n v="1"/>
    <x v="146"/>
  </r>
  <r>
    <x v="10"/>
    <n v="2"/>
    <x v="503"/>
  </r>
  <r>
    <x v="10"/>
    <n v="1"/>
    <x v="504"/>
  </r>
  <r>
    <x v="10"/>
    <n v="1"/>
    <x v="505"/>
  </r>
  <r>
    <x v="10"/>
    <n v="1"/>
    <x v="230"/>
  </r>
  <r>
    <x v="10"/>
    <n v="7"/>
    <x v="506"/>
  </r>
  <r>
    <x v="10"/>
    <n v="4"/>
    <x v="507"/>
  </r>
  <r>
    <x v="10"/>
    <n v="1"/>
    <x v="429"/>
  </r>
  <r>
    <x v="10"/>
    <n v="1"/>
    <x v="508"/>
  </r>
  <r>
    <x v="10"/>
    <n v="2"/>
    <x v="509"/>
  </r>
  <r>
    <x v="10"/>
    <n v="2"/>
    <x v="229"/>
  </r>
  <r>
    <x v="10"/>
    <n v="2"/>
    <x v="42"/>
  </r>
  <r>
    <x v="10"/>
    <n v="1"/>
    <x v="231"/>
  </r>
  <r>
    <x v="10"/>
    <n v="3"/>
    <x v="510"/>
  </r>
  <r>
    <x v="10"/>
    <n v="2"/>
    <x v="511"/>
  </r>
  <r>
    <x v="10"/>
    <n v="1"/>
    <x v="512"/>
  </r>
  <r>
    <x v="10"/>
    <n v="3"/>
    <x v="513"/>
  </r>
  <r>
    <x v="10"/>
    <n v="7"/>
    <x v="514"/>
  </r>
  <r>
    <x v="10"/>
    <n v="3"/>
    <x v="515"/>
  </r>
  <r>
    <x v="10"/>
    <n v="1"/>
    <x v="516"/>
  </r>
  <r>
    <x v="10"/>
    <n v="4"/>
    <x v="517"/>
  </r>
  <r>
    <x v="10"/>
    <n v="3"/>
    <x v="518"/>
  </r>
  <r>
    <x v="10"/>
    <n v="4"/>
    <x v="519"/>
  </r>
  <r>
    <x v="10"/>
    <n v="4"/>
    <x v="520"/>
  </r>
  <r>
    <x v="10"/>
    <n v="13"/>
    <x v="521"/>
  </r>
  <r>
    <x v="10"/>
    <n v="1"/>
    <x v="42"/>
  </r>
  <r>
    <x v="10"/>
    <n v="1"/>
    <x v="303"/>
  </r>
  <r>
    <x v="10"/>
    <n v="5"/>
    <x v="522"/>
  </r>
  <r>
    <x v="10"/>
    <n v="3"/>
    <x v="523"/>
  </r>
  <r>
    <x v="10"/>
    <n v="2"/>
    <x v="100"/>
  </r>
  <r>
    <x v="10"/>
    <n v="1"/>
    <x v="2"/>
  </r>
  <r>
    <x v="10"/>
    <n v="8"/>
    <x v="524"/>
  </r>
  <r>
    <x v="10"/>
    <n v="1"/>
    <x v="10"/>
  </r>
  <r>
    <x v="10"/>
    <n v="1"/>
    <x v="346"/>
  </r>
  <r>
    <x v="10"/>
    <n v="2"/>
    <x v="297"/>
  </r>
  <r>
    <x v="10"/>
    <n v="1"/>
    <x v="5"/>
  </r>
  <r>
    <x v="10"/>
    <n v="1"/>
    <x v="525"/>
  </r>
  <r>
    <x v="10"/>
    <n v="2"/>
    <x v="526"/>
  </r>
  <r>
    <x v="10"/>
    <n v="2"/>
    <x v="389"/>
  </r>
  <r>
    <x v="10"/>
    <n v="4"/>
    <x v="527"/>
  </r>
  <r>
    <x v="10"/>
    <n v="1"/>
    <x v="528"/>
  </r>
  <r>
    <x v="10"/>
    <n v="5"/>
    <x v="529"/>
  </r>
  <r>
    <x v="10"/>
    <n v="1"/>
    <x v="19"/>
  </r>
  <r>
    <x v="10"/>
    <n v="1"/>
    <x v="2"/>
  </r>
  <r>
    <x v="10"/>
    <n v="3"/>
    <x v="530"/>
  </r>
  <r>
    <x v="10"/>
    <n v="1"/>
    <x v="303"/>
  </r>
  <r>
    <x v="10"/>
    <n v="1"/>
    <x v="230"/>
  </r>
  <r>
    <x v="10"/>
    <n v="1"/>
    <x v="531"/>
  </r>
  <r>
    <x v="10"/>
    <n v="1"/>
    <x v="10"/>
  </r>
  <r>
    <x v="10"/>
    <n v="1"/>
    <x v="532"/>
  </r>
  <r>
    <x v="10"/>
    <n v="7"/>
    <x v="533"/>
  </r>
  <r>
    <x v="10"/>
    <n v="1"/>
    <x v="534"/>
  </r>
  <r>
    <x v="11"/>
    <n v="1"/>
    <x v="535"/>
  </r>
  <r>
    <x v="11"/>
    <n v="1"/>
    <x v="536"/>
  </r>
  <r>
    <x v="11"/>
    <n v="1"/>
    <x v="413"/>
  </r>
  <r>
    <x v="11"/>
    <n v="1"/>
    <x v="537"/>
  </r>
  <r>
    <x v="11"/>
    <n v="5"/>
    <x v="535"/>
  </r>
  <r>
    <x v="11"/>
    <n v="2"/>
    <x v="538"/>
  </r>
  <r>
    <x v="11"/>
    <n v="1"/>
    <x v="2"/>
  </r>
  <r>
    <x v="11"/>
    <n v="2"/>
    <x v="539"/>
  </r>
  <r>
    <x v="11"/>
    <n v="1"/>
    <x v="171"/>
  </r>
  <r>
    <x v="11"/>
    <n v="1"/>
    <x v="431"/>
  </r>
  <r>
    <x v="11"/>
    <n v="1"/>
    <x v="413"/>
  </r>
  <r>
    <x v="11"/>
    <n v="1"/>
    <x v="252"/>
  </r>
  <r>
    <x v="11"/>
    <n v="10"/>
    <x v="540"/>
  </r>
  <r>
    <x v="11"/>
    <n v="1"/>
    <x v="541"/>
  </r>
  <r>
    <x v="11"/>
    <n v="5"/>
    <x v="542"/>
  </r>
  <r>
    <x v="11"/>
    <n v="2"/>
    <x v="152"/>
  </r>
  <r>
    <x v="11"/>
    <n v="2"/>
    <x v="543"/>
  </r>
  <r>
    <x v="11"/>
    <n v="2"/>
    <x v="544"/>
  </r>
  <r>
    <x v="11"/>
    <n v="4"/>
    <x v="545"/>
  </r>
  <r>
    <x v="11"/>
    <n v="3"/>
    <x v="546"/>
  </r>
  <r>
    <x v="11"/>
    <n v="2"/>
    <x v="547"/>
  </r>
  <r>
    <x v="11"/>
    <n v="2"/>
    <x v="10"/>
  </r>
  <r>
    <x v="11"/>
    <n v="2"/>
    <x v="548"/>
  </r>
  <r>
    <x v="11"/>
    <n v="2"/>
    <x v="549"/>
  </r>
  <r>
    <x v="11"/>
    <n v="2"/>
    <x v="550"/>
  </r>
  <r>
    <x v="11"/>
    <n v="1"/>
    <x v="551"/>
  </r>
  <r>
    <x v="11"/>
    <n v="24"/>
    <x v="552"/>
  </r>
  <r>
    <x v="11"/>
    <n v="1"/>
    <x v="553"/>
  </r>
  <r>
    <x v="11"/>
    <n v="2"/>
    <x v="469"/>
  </r>
  <r>
    <x v="11"/>
    <n v="1"/>
    <x v="413"/>
  </r>
  <r>
    <x v="11"/>
    <n v="13"/>
    <x v="554"/>
  </r>
  <r>
    <x v="11"/>
    <n v="1"/>
    <x v="413"/>
  </r>
  <r>
    <x v="11"/>
    <n v="1"/>
    <x v="252"/>
  </r>
  <r>
    <x v="11"/>
    <n v="1"/>
    <x v="555"/>
  </r>
  <r>
    <x v="11"/>
    <n v="2"/>
    <x v="175"/>
  </r>
  <r>
    <x v="11"/>
    <n v="1"/>
    <x v="556"/>
  </r>
  <r>
    <x v="11"/>
    <n v="3"/>
    <x v="449"/>
  </r>
  <r>
    <x v="11"/>
    <n v="3"/>
    <x v="557"/>
  </r>
  <r>
    <x v="11"/>
    <n v="1"/>
    <x v="42"/>
  </r>
  <r>
    <x v="11"/>
    <n v="1"/>
    <x v="197"/>
  </r>
  <r>
    <x v="11"/>
    <n v="11"/>
    <x v="558"/>
  </r>
  <r>
    <x v="11"/>
    <n v="4"/>
    <x v="559"/>
  </r>
  <r>
    <x v="11"/>
    <n v="8"/>
    <x v="560"/>
  </r>
  <r>
    <x v="11"/>
    <n v="1"/>
    <x v="5"/>
  </r>
  <r>
    <x v="11"/>
    <n v="2"/>
    <x v="395"/>
  </r>
  <r>
    <x v="11"/>
    <n v="10"/>
    <x v="561"/>
  </r>
  <r>
    <x v="11"/>
    <n v="14"/>
    <x v="562"/>
  </r>
  <r>
    <x v="11"/>
    <n v="1"/>
    <x v="197"/>
  </r>
  <r>
    <x v="11"/>
    <n v="1"/>
    <x v="563"/>
  </r>
  <r>
    <x v="11"/>
    <n v="6"/>
    <x v="429"/>
  </r>
  <r>
    <x v="11"/>
    <n v="1"/>
    <x v="2"/>
  </r>
  <r>
    <x v="11"/>
    <n v="2"/>
    <x v="564"/>
  </r>
  <r>
    <x v="11"/>
    <n v="1"/>
    <x v="565"/>
  </r>
  <r>
    <x v="11"/>
    <n v="3"/>
    <x v="404"/>
  </r>
  <r>
    <x v="11"/>
    <n v="3"/>
    <x v="566"/>
  </r>
  <r>
    <x v="11"/>
    <n v="1"/>
    <x v="567"/>
  </r>
  <r>
    <x v="11"/>
    <n v="7"/>
    <x v="568"/>
  </r>
  <r>
    <x v="11"/>
    <n v="3"/>
    <x v="403"/>
  </r>
  <r>
    <x v="11"/>
    <n v="10"/>
    <x v="569"/>
  </r>
  <r>
    <x v="11"/>
    <n v="2"/>
    <x v="570"/>
  </r>
  <r>
    <x v="11"/>
    <n v="1"/>
    <x v="252"/>
  </r>
  <r>
    <x v="11"/>
    <n v="1"/>
    <x v="196"/>
  </r>
  <r>
    <x v="11"/>
    <n v="4"/>
    <x v="571"/>
  </r>
  <r>
    <x v="11"/>
    <n v="1"/>
    <x v="94"/>
  </r>
  <r>
    <x v="11"/>
    <n v="2"/>
    <x v="64"/>
  </r>
  <r>
    <x v="11"/>
    <n v="4"/>
    <x v="208"/>
  </r>
  <r>
    <x v="11"/>
    <n v="1"/>
    <x v="572"/>
  </r>
  <r>
    <x v="11"/>
    <n v="1"/>
    <x v="573"/>
  </r>
  <r>
    <x v="11"/>
    <n v="1"/>
    <x v="42"/>
  </r>
  <r>
    <x v="11"/>
    <n v="1"/>
    <x v="64"/>
  </r>
  <r>
    <x v="11"/>
    <n v="3"/>
    <x v="574"/>
  </r>
  <r>
    <x v="11"/>
    <n v="1"/>
    <x v="395"/>
  </r>
  <r>
    <x v="11"/>
    <n v="2"/>
    <x v="196"/>
  </r>
  <r>
    <x v="11"/>
    <n v="3"/>
    <x v="567"/>
  </r>
  <r>
    <x v="11"/>
    <n v="1"/>
    <x v="146"/>
  </r>
  <r>
    <x v="11"/>
    <n v="1"/>
    <x v="575"/>
  </r>
  <r>
    <x v="11"/>
    <n v="1"/>
    <x v="474"/>
  </r>
  <r>
    <x v="11"/>
    <n v="3"/>
    <x v="403"/>
  </r>
  <r>
    <x v="12"/>
    <n v="1"/>
    <x v="413"/>
  </r>
  <r>
    <x v="12"/>
    <n v="4"/>
    <x v="576"/>
  </r>
  <r>
    <x v="12"/>
    <n v="1"/>
    <x v="395"/>
  </r>
  <r>
    <x v="12"/>
    <n v="1"/>
    <x v="577"/>
  </r>
  <r>
    <x v="12"/>
    <n v="2"/>
    <x v="578"/>
  </r>
  <r>
    <x v="12"/>
    <n v="1"/>
    <x v="565"/>
  </r>
  <r>
    <x v="12"/>
    <n v="2"/>
    <x v="208"/>
  </r>
  <r>
    <x v="12"/>
    <n v="4"/>
    <x v="579"/>
  </r>
  <r>
    <x v="12"/>
    <n v="8"/>
    <x v="580"/>
  </r>
  <r>
    <x v="12"/>
    <n v="1"/>
    <x v="565"/>
  </r>
  <r>
    <x v="12"/>
    <n v="3"/>
    <x v="581"/>
  </r>
  <r>
    <x v="12"/>
    <n v="13"/>
    <x v="582"/>
  </r>
  <r>
    <x v="12"/>
    <n v="2"/>
    <x v="583"/>
  </r>
  <r>
    <x v="12"/>
    <n v="2"/>
    <x v="584"/>
  </r>
  <r>
    <x v="12"/>
    <n v="1"/>
    <x v="64"/>
  </r>
  <r>
    <x v="12"/>
    <n v="2"/>
    <x v="10"/>
  </r>
  <r>
    <x v="12"/>
    <n v="4"/>
    <x v="585"/>
  </r>
  <r>
    <x v="12"/>
    <n v="1"/>
    <x v="586"/>
  </r>
  <r>
    <x v="12"/>
    <n v="1"/>
    <x v="413"/>
  </r>
  <r>
    <x v="12"/>
    <n v="1"/>
    <x v="2"/>
  </r>
  <r>
    <x v="12"/>
    <n v="2"/>
    <x v="587"/>
  </r>
  <r>
    <x v="12"/>
    <n v="34"/>
    <x v="588"/>
  </r>
  <r>
    <x v="12"/>
    <n v="3"/>
    <x v="589"/>
  </r>
  <r>
    <x v="12"/>
    <n v="1"/>
    <x v="64"/>
  </r>
  <r>
    <x v="12"/>
    <n v="1"/>
    <x v="413"/>
  </r>
  <r>
    <x v="12"/>
    <n v="4"/>
    <x v="590"/>
  </r>
  <r>
    <x v="12"/>
    <n v="25"/>
    <x v="591"/>
  </r>
  <r>
    <x v="12"/>
    <n v="4"/>
    <x v="589"/>
  </r>
  <r>
    <x v="12"/>
    <n v="2"/>
    <x v="587"/>
  </r>
  <r>
    <x v="12"/>
    <n v="5"/>
    <x v="592"/>
  </r>
  <r>
    <x v="12"/>
    <n v="1"/>
    <x v="413"/>
  </r>
  <r>
    <x v="12"/>
    <n v="9"/>
    <x v="593"/>
  </r>
  <r>
    <x v="12"/>
    <n v="1"/>
    <x v="360"/>
  </r>
  <r>
    <x v="12"/>
    <n v="15"/>
    <x v="594"/>
  </r>
  <r>
    <x v="12"/>
    <n v="2"/>
    <x v="595"/>
  </r>
  <r>
    <x v="12"/>
    <n v="1"/>
    <x v="537"/>
  </r>
  <r>
    <x v="12"/>
    <n v="8"/>
    <x v="596"/>
  </r>
  <r>
    <x v="12"/>
    <n v="11"/>
    <x v="597"/>
  </r>
  <r>
    <x v="12"/>
    <n v="4"/>
    <x v="598"/>
  </r>
  <r>
    <x v="12"/>
    <n v="2"/>
    <x v="395"/>
  </r>
  <r>
    <x v="12"/>
    <n v="3"/>
    <x v="599"/>
  </r>
  <r>
    <x v="12"/>
    <n v="4"/>
    <x v="600"/>
  </r>
  <r>
    <x v="12"/>
    <n v="1"/>
    <x v="395"/>
  </r>
  <r>
    <x v="12"/>
    <n v="1"/>
    <x v="196"/>
  </r>
  <r>
    <x v="12"/>
    <n v="9"/>
    <x v="601"/>
  </r>
  <r>
    <x v="12"/>
    <n v="3"/>
    <x v="381"/>
  </r>
  <r>
    <x v="12"/>
    <n v="4"/>
    <x v="602"/>
  </r>
  <r>
    <x v="12"/>
    <n v="3"/>
    <x v="354"/>
  </r>
  <r>
    <x v="12"/>
    <n v="1"/>
    <x v="413"/>
  </r>
  <r>
    <x v="12"/>
    <n v="6"/>
    <x v="37"/>
  </r>
  <r>
    <x v="12"/>
    <n v="4"/>
    <x v="603"/>
  </r>
  <r>
    <x v="12"/>
    <n v="10"/>
    <x v="604"/>
  </r>
  <r>
    <x v="12"/>
    <n v="1"/>
    <x v="413"/>
  </r>
  <r>
    <x v="12"/>
    <n v="1"/>
    <x v="395"/>
  </r>
  <r>
    <x v="12"/>
    <n v="1"/>
    <x v="395"/>
  </r>
  <r>
    <x v="12"/>
    <n v="3"/>
    <x v="366"/>
  </r>
  <r>
    <x v="12"/>
    <n v="5"/>
    <x v="435"/>
  </r>
  <r>
    <x v="12"/>
    <n v="2"/>
    <x v="605"/>
  </r>
  <r>
    <x v="12"/>
    <n v="1"/>
    <x v="577"/>
  </r>
  <r>
    <x v="12"/>
    <n v="1"/>
    <x v="196"/>
  </r>
  <r>
    <x v="12"/>
    <n v="1"/>
    <x v="606"/>
  </r>
  <r>
    <x v="12"/>
    <n v="1"/>
    <x v="607"/>
  </r>
  <r>
    <x v="12"/>
    <n v="7"/>
    <x v="608"/>
  </r>
  <r>
    <x v="12"/>
    <n v="2"/>
    <x v="51"/>
  </r>
  <r>
    <x v="12"/>
    <n v="7"/>
    <x v="609"/>
  </r>
  <r>
    <x v="12"/>
    <n v="1"/>
    <x v="610"/>
  </r>
  <r>
    <x v="13"/>
    <n v="1"/>
    <x v="360"/>
  </r>
  <r>
    <x v="13"/>
    <n v="7"/>
    <x v="611"/>
  </r>
  <r>
    <x v="13"/>
    <n v="1"/>
    <x v="2"/>
  </r>
  <r>
    <x v="13"/>
    <n v="2"/>
    <x v="208"/>
  </r>
  <r>
    <x v="13"/>
    <n v="1"/>
    <x v="587"/>
  </r>
  <r>
    <x v="13"/>
    <n v="2"/>
    <x v="595"/>
  </r>
  <r>
    <x v="13"/>
    <n v="1"/>
    <x v="395"/>
  </r>
  <r>
    <x v="13"/>
    <n v="3"/>
    <x v="612"/>
  </r>
  <r>
    <x v="13"/>
    <n v="9"/>
    <x v="613"/>
  </r>
  <r>
    <x v="13"/>
    <n v="2"/>
    <x v="601"/>
  </r>
  <r>
    <x v="13"/>
    <n v="1"/>
    <x v="392"/>
  </r>
  <r>
    <x v="13"/>
    <n v="3"/>
    <x v="30"/>
  </r>
  <r>
    <x v="13"/>
    <n v="4"/>
    <x v="614"/>
  </r>
  <r>
    <x v="13"/>
    <n v="2"/>
    <x v="615"/>
  </r>
  <r>
    <x v="13"/>
    <n v="2"/>
    <x v="616"/>
  </r>
  <r>
    <x v="13"/>
    <n v="4"/>
    <x v="617"/>
  </r>
  <r>
    <x v="13"/>
    <n v="1"/>
    <x v="196"/>
  </r>
  <r>
    <x v="13"/>
    <n v="5"/>
    <x v="618"/>
  </r>
  <r>
    <x v="13"/>
    <n v="1"/>
    <x v="404"/>
  </r>
  <r>
    <x v="13"/>
    <n v="1"/>
    <x v="536"/>
  </r>
  <r>
    <x v="13"/>
    <n v="4"/>
    <x v="619"/>
  </r>
  <r>
    <x v="13"/>
    <n v="2"/>
    <x v="620"/>
  </r>
  <r>
    <x v="13"/>
    <n v="1"/>
    <x v="2"/>
  </r>
  <r>
    <x v="13"/>
    <n v="1"/>
    <x v="413"/>
  </r>
  <r>
    <x v="13"/>
    <n v="2"/>
    <x v="621"/>
  </r>
  <r>
    <x v="13"/>
    <n v="4"/>
    <x v="622"/>
  </r>
  <r>
    <x v="13"/>
    <n v="1"/>
    <x v="623"/>
  </r>
  <r>
    <x v="13"/>
    <n v="3"/>
    <x v="610"/>
  </r>
  <r>
    <x v="13"/>
    <n v="8"/>
    <x v="624"/>
  </r>
  <r>
    <x v="13"/>
    <n v="1"/>
    <x v="401"/>
  </r>
  <r>
    <x v="13"/>
    <n v="2"/>
    <x v="625"/>
  </r>
  <r>
    <x v="13"/>
    <n v="3"/>
    <x v="626"/>
  </r>
  <r>
    <x v="13"/>
    <n v="1"/>
    <x v="413"/>
  </r>
  <r>
    <x v="13"/>
    <n v="2"/>
    <x v="459"/>
  </r>
  <r>
    <x v="13"/>
    <n v="1"/>
    <x v="627"/>
  </r>
  <r>
    <x v="13"/>
    <n v="1"/>
    <x v="565"/>
  </r>
  <r>
    <x v="13"/>
    <n v="6"/>
    <x v="628"/>
  </r>
  <r>
    <x v="13"/>
    <n v="5"/>
    <x v="629"/>
  </r>
  <r>
    <x v="13"/>
    <n v="2"/>
    <x v="614"/>
  </r>
  <r>
    <x v="13"/>
    <n v="6"/>
    <x v="630"/>
  </r>
  <r>
    <x v="13"/>
    <n v="5"/>
    <x v="631"/>
  </r>
  <r>
    <x v="13"/>
    <n v="2"/>
    <x v="632"/>
  </r>
  <r>
    <x v="13"/>
    <n v="11"/>
    <x v="633"/>
  </r>
  <r>
    <x v="13"/>
    <n v="2"/>
    <x v="553"/>
  </r>
  <r>
    <x v="13"/>
    <n v="2"/>
    <x v="634"/>
  </r>
  <r>
    <x v="13"/>
    <n v="4"/>
    <x v="635"/>
  </r>
  <r>
    <x v="13"/>
    <n v="1"/>
    <x v="64"/>
  </r>
  <r>
    <x v="13"/>
    <n v="4"/>
    <x v="587"/>
  </r>
  <r>
    <x v="13"/>
    <n v="12"/>
    <x v="636"/>
  </r>
  <r>
    <x v="13"/>
    <n v="10"/>
    <x v="56"/>
  </r>
  <r>
    <x v="13"/>
    <n v="5"/>
    <x v="624"/>
  </r>
  <r>
    <x v="13"/>
    <n v="1"/>
    <x v="435"/>
  </r>
  <r>
    <x v="13"/>
    <n v="1"/>
    <x v="64"/>
  </r>
  <r>
    <x v="13"/>
    <n v="3"/>
    <x v="637"/>
  </r>
  <r>
    <x v="13"/>
    <n v="1"/>
    <x v="638"/>
  </r>
  <r>
    <x v="13"/>
    <n v="1"/>
    <x v="638"/>
  </r>
  <r>
    <x v="13"/>
    <n v="4"/>
    <x v="602"/>
  </r>
  <r>
    <x v="13"/>
    <n v="1"/>
    <x v="395"/>
  </r>
  <r>
    <x v="14"/>
    <n v="2"/>
    <x v="367"/>
  </r>
  <r>
    <x v="14"/>
    <n v="1"/>
    <x v="413"/>
  </r>
  <r>
    <x v="14"/>
    <n v="3"/>
    <x v="639"/>
  </r>
  <r>
    <x v="14"/>
    <n v="2"/>
    <x v="50"/>
  </r>
  <r>
    <x v="14"/>
    <n v="1"/>
    <x v="640"/>
  </r>
  <r>
    <x v="14"/>
    <n v="2"/>
    <x v="262"/>
  </r>
  <r>
    <x v="14"/>
    <n v="1"/>
    <x v="356"/>
  </r>
  <r>
    <x v="14"/>
    <n v="2"/>
    <x v="641"/>
  </r>
  <r>
    <x v="14"/>
    <n v="1"/>
    <x v="76"/>
  </r>
  <r>
    <x v="14"/>
    <n v="1"/>
    <x v="360"/>
  </r>
  <r>
    <x v="14"/>
    <n v="1"/>
    <x v="642"/>
  </r>
  <r>
    <x v="14"/>
    <n v="1"/>
    <x v="643"/>
  </r>
  <r>
    <x v="14"/>
    <n v="2"/>
    <x v="644"/>
  </r>
  <r>
    <x v="14"/>
    <n v="1"/>
    <x v="645"/>
  </r>
  <r>
    <x v="14"/>
    <n v="10"/>
    <x v="646"/>
  </r>
  <r>
    <x v="14"/>
    <n v="2"/>
    <x v="647"/>
  </r>
  <r>
    <x v="14"/>
    <n v="18"/>
    <x v="648"/>
  </r>
  <r>
    <x v="14"/>
    <n v="1"/>
    <x v="649"/>
  </r>
  <r>
    <x v="14"/>
    <n v="1"/>
    <x v="2"/>
  </r>
  <r>
    <x v="14"/>
    <n v="8"/>
    <x v="650"/>
  </r>
  <r>
    <x v="14"/>
    <n v="1"/>
    <x v="2"/>
  </r>
  <r>
    <x v="14"/>
    <n v="1"/>
    <x v="651"/>
  </r>
  <r>
    <x v="14"/>
    <n v="1"/>
    <x v="2"/>
  </r>
  <r>
    <x v="14"/>
    <n v="1"/>
    <x v="377"/>
  </r>
  <r>
    <x v="14"/>
    <n v="3"/>
    <x v="30"/>
  </r>
  <r>
    <x v="14"/>
    <n v="5"/>
    <x v="652"/>
  </r>
  <r>
    <x v="14"/>
    <n v="5"/>
    <x v="231"/>
  </r>
  <r>
    <x v="14"/>
    <n v="1"/>
    <x v="432"/>
  </r>
  <r>
    <x v="14"/>
    <n v="2"/>
    <x v="653"/>
  </r>
  <r>
    <x v="14"/>
    <n v="3"/>
    <x v="497"/>
  </r>
  <r>
    <x v="14"/>
    <n v="1"/>
    <x v="654"/>
  </r>
  <r>
    <x v="14"/>
    <n v="1"/>
    <x v="454"/>
  </r>
  <r>
    <x v="14"/>
    <n v="12"/>
    <x v="655"/>
  </r>
  <r>
    <x v="14"/>
    <n v="3"/>
    <x v="656"/>
  </r>
  <r>
    <x v="14"/>
    <n v="2"/>
    <x v="367"/>
  </r>
  <r>
    <x v="14"/>
    <n v="1"/>
    <x v="640"/>
  </r>
  <r>
    <x v="14"/>
    <n v="1"/>
    <x v="273"/>
  </r>
  <r>
    <x v="14"/>
    <n v="1"/>
    <x v="360"/>
  </r>
  <r>
    <x v="14"/>
    <n v="4"/>
    <x v="614"/>
  </r>
  <r>
    <x v="14"/>
    <n v="2"/>
    <x v="657"/>
  </r>
  <r>
    <x v="14"/>
    <n v="1"/>
    <x v="658"/>
  </r>
  <r>
    <x v="14"/>
    <n v="1"/>
    <x v="392"/>
  </r>
  <r>
    <x v="14"/>
    <n v="16"/>
    <x v="659"/>
  </r>
  <r>
    <x v="14"/>
    <n v="7"/>
    <x v="660"/>
  </r>
  <r>
    <x v="14"/>
    <n v="2"/>
    <x v="661"/>
  </r>
  <r>
    <x v="14"/>
    <n v="6"/>
    <x v="662"/>
  </r>
  <r>
    <x v="14"/>
    <n v="1"/>
    <x v="663"/>
  </r>
  <r>
    <x v="14"/>
    <n v="1"/>
    <x v="282"/>
  </r>
  <r>
    <x v="14"/>
    <n v="1"/>
    <x v="664"/>
  </r>
  <r>
    <x v="14"/>
    <n v="9"/>
    <x v="665"/>
  </r>
  <r>
    <x v="14"/>
    <n v="2"/>
    <x v="50"/>
  </r>
  <r>
    <x v="14"/>
    <n v="1"/>
    <x v="363"/>
  </r>
  <r>
    <x v="14"/>
    <n v="1"/>
    <x v="13"/>
  </r>
  <r>
    <x v="14"/>
    <n v="2"/>
    <x v="666"/>
  </r>
  <r>
    <x v="14"/>
    <n v="1"/>
    <x v="196"/>
  </r>
  <r>
    <x v="14"/>
    <n v="3"/>
    <x v="667"/>
  </r>
  <r>
    <x v="14"/>
    <n v="2"/>
    <x v="345"/>
  </r>
  <r>
    <x v="14"/>
    <n v="3"/>
    <x v="76"/>
  </r>
  <r>
    <x v="14"/>
    <n v="1"/>
    <x v="668"/>
  </r>
  <r>
    <x v="14"/>
    <n v="1"/>
    <x v="669"/>
  </r>
  <r>
    <x v="14"/>
    <n v="2"/>
    <x v="670"/>
  </r>
  <r>
    <x v="14"/>
    <n v="2"/>
    <x v="589"/>
  </r>
  <r>
    <x v="14"/>
    <n v="2"/>
    <x v="671"/>
  </r>
  <r>
    <x v="14"/>
    <n v="1"/>
    <x v="672"/>
  </r>
  <r>
    <x v="14"/>
    <n v="1"/>
    <x v="47"/>
  </r>
  <r>
    <x v="14"/>
    <n v="4"/>
    <x v="56"/>
  </r>
  <r>
    <x v="14"/>
    <n v="4"/>
    <x v="673"/>
  </r>
  <r>
    <x v="14"/>
    <n v="4"/>
    <x v="674"/>
  </r>
  <r>
    <x v="14"/>
    <n v="2"/>
    <x v="208"/>
  </r>
  <r>
    <x v="14"/>
    <n v="1"/>
    <x v="675"/>
  </r>
  <r>
    <x v="14"/>
    <n v="2"/>
    <x v="50"/>
  </r>
  <r>
    <x v="14"/>
    <n v="1"/>
    <x v="676"/>
  </r>
  <r>
    <x v="14"/>
    <n v="4"/>
    <x v="677"/>
  </r>
  <r>
    <x v="14"/>
    <n v="1"/>
    <x v="640"/>
  </r>
  <r>
    <x v="14"/>
    <n v="4"/>
    <x v="678"/>
  </r>
  <r>
    <x v="14"/>
    <n v="1"/>
    <x v="679"/>
  </r>
  <r>
    <x v="14"/>
    <n v="1"/>
    <x v="680"/>
  </r>
  <r>
    <x v="14"/>
    <n v="1"/>
    <x v="586"/>
  </r>
  <r>
    <x v="14"/>
    <n v="2"/>
    <x v="681"/>
  </r>
  <r>
    <x v="14"/>
    <n v="2"/>
    <x v="682"/>
  </r>
  <r>
    <x v="14"/>
    <n v="1"/>
    <x v="196"/>
  </r>
  <r>
    <x v="14"/>
    <n v="5"/>
    <x v="673"/>
  </r>
  <r>
    <x v="14"/>
    <n v="1"/>
    <x v="413"/>
  </r>
  <r>
    <x v="14"/>
    <n v="1"/>
    <x v="196"/>
  </r>
  <r>
    <x v="14"/>
    <n v="4"/>
    <x v="356"/>
  </r>
  <r>
    <x v="14"/>
    <n v="3"/>
    <x v="50"/>
  </r>
  <r>
    <x v="14"/>
    <n v="1"/>
    <x v="401"/>
  </r>
  <r>
    <x v="14"/>
    <n v="1"/>
    <x v="360"/>
  </r>
  <r>
    <x v="14"/>
    <n v="1"/>
    <x v="346"/>
  </r>
  <r>
    <x v="14"/>
    <n v="1"/>
    <x v="10"/>
  </r>
  <r>
    <x v="15"/>
    <n v="2"/>
    <x v="683"/>
  </r>
  <r>
    <x v="15"/>
    <n v="3"/>
    <x v="684"/>
  </r>
  <r>
    <x v="15"/>
    <n v="9"/>
    <x v="578"/>
  </r>
  <r>
    <x v="15"/>
    <n v="2"/>
    <x v="685"/>
  </r>
  <r>
    <x v="15"/>
    <n v="1"/>
    <x v="497"/>
  </r>
  <r>
    <x v="15"/>
    <n v="1"/>
    <x v="654"/>
  </r>
  <r>
    <x v="15"/>
    <n v="1"/>
    <x v="686"/>
  </r>
  <r>
    <x v="15"/>
    <n v="3"/>
    <x v="687"/>
  </r>
  <r>
    <x v="15"/>
    <n v="1"/>
    <x v="599"/>
  </r>
  <r>
    <x v="15"/>
    <n v="4"/>
    <x v="688"/>
  </r>
  <r>
    <x v="15"/>
    <n v="13"/>
    <x v="689"/>
  </r>
  <r>
    <x v="15"/>
    <n v="9"/>
    <x v="690"/>
  </r>
  <r>
    <x v="15"/>
    <n v="4"/>
    <x v="691"/>
  </r>
  <r>
    <x v="15"/>
    <n v="3"/>
    <x v="692"/>
  </r>
  <r>
    <x v="15"/>
    <n v="5"/>
    <x v="693"/>
  </r>
  <r>
    <x v="15"/>
    <n v="1"/>
    <x v="404"/>
  </r>
  <r>
    <x v="15"/>
    <n v="2"/>
    <x v="10"/>
  </r>
  <r>
    <x v="15"/>
    <n v="2"/>
    <x v="10"/>
  </r>
  <r>
    <x v="15"/>
    <n v="2"/>
    <x v="367"/>
  </r>
  <r>
    <x v="15"/>
    <n v="1"/>
    <x v="694"/>
  </r>
  <r>
    <x v="15"/>
    <n v="1"/>
    <x v="2"/>
  </r>
  <r>
    <x v="15"/>
    <n v="2"/>
    <x v="368"/>
  </r>
  <r>
    <x v="15"/>
    <n v="2"/>
    <x v="695"/>
  </r>
  <r>
    <x v="15"/>
    <n v="6"/>
    <x v="696"/>
  </r>
  <r>
    <x v="15"/>
    <n v="1"/>
    <x v="367"/>
  </r>
  <r>
    <x v="15"/>
    <n v="3"/>
    <x v="697"/>
  </r>
  <r>
    <x v="15"/>
    <n v="1"/>
    <x v="2"/>
  </r>
  <r>
    <x v="15"/>
    <n v="2"/>
    <x v="360"/>
  </r>
  <r>
    <x v="15"/>
    <n v="1"/>
    <x v="2"/>
  </r>
  <r>
    <x v="15"/>
    <n v="1"/>
    <x v="33"/>
  </r>
  <r>
    <x v="15"/>
    <n v="1"/>
    <x v="698"/>
  </r>
  <r>
    <x v="15"/>
    <n v="1"/>
    <x v="699"/>
  </r>
  <r>
    <x v="15"/>
    <n v="13"/>
    <x v="700"/>
  </r>
  <r>
    <x v="15"/>
    <n v="7"/>
    <x v="701"/>
  </r>
  <r>
    <x v="15"/>
    <n v="3"/>
    <x v="332"/>
  </r>
  <r>
    <x v="15"/>
    <n v="6"/>
    <x v="702"/>
  </r>
  <r>
    <x v="15"/>
    <n v="2"/>
    <x v="367"/>
  </r>
  <r>
    <x v="15"/>
    <n v="3"/>
    <x v="703"/>
  </r>
  <r>
    <x v="15"/>
    <n v="2"/>
    <x v="354"/>
  </r>
  <r>
    <x v="15"/>
    <n v="1"/>
    <x v="346"/>
  </r>
  <r>
    <x v="15"/>
    <n v="2"/>
    <x v="704"/>
  </r>
  <r>
    <x v="15"/>
    <n v="1"/>
    <x v="705"/>
  </r>
  <r>
    <x v="15"/>
    <n v="2"/>
    <x v="706"/>
  </r>
  <r>
    <x v="15"/>
    <n v="2"/>
    <x v="64"/>
  </r>
  <r>
    <x v="15"/>
    <n v="1"/>
    <x v="10"/>
  </r>
  <r>
    <x v="15"/>
    <n v="4"/>
    <x v="707"/>
  </r>
  <r>
    <x v="15"/>
    <n v="1"/>
    <x v="708"/>
  </r>
  <r>
    <x v="15"/>
    <n v="2"/>
    <x v="205"/>
  </r>
  <r>
    <x v="15"/>
    <n v="1"/>
    <x v="709"/>
  </r>
  <r>
    <x v="15"/>
    <n v="2"/>
    <x v="553"/>
  </r>
  <r>
    <x v="15"/>
    <n v="1"/>
    <x v="10"/>
  </r>
  <r>
    <x v="15"/>
    <n v="7"/>
    <x v="710"/>
  </r>
  <r>
    <x v="15"/>
    <n v="7"/>
    <x v="711"/>
  </r>
  <r>
    <x v="15"/>
    <n v="5"/>
    <x v="712"/>
  </r>
  <r>
    <x v="15"/>
    <n v="2"/>
    <x v="368"/>
  </r>
  <r>
    <x v="15"/>
    <n v="1"/>
    <x v="33"/>
  </r>
  <r>
    <x v="15"/>
    <n v="3"/>
    <x v="713"/>
  </r>
  <r>
    <x v="15"/>
    <n v="1"/>
    <x v="714"/>
  </r>
  <r>
    <x v="15"/>
    <n v="1"/>
    <x v="589"/>
  </r>
  <r>
    <x v="15"/>
    <n v="1"/>
    <x v="715"/>
  </r>
  <r>
    <x v="15"/>
    <n v="1"/>
    <x v="716"/>
  </r>
  <r>
    <x v="15"/>
    <n v="1"/>
    <x v="638"/>
  </r>
  <r>
    <x v="15"/>
    <n v="5"/>
    <x v="717"/>
  </r>
  <r>
    <x v="15"/>
    <n v="1"/>
    <x v="64"/>
  </r>
  <r>
    <x v="15"/>
    <n v="4"/>
    <x v="50"/>
  </r>
  <r>
    <x v="15"/>
    <n v="6"/>
    <x v="718"/>
  </r>
  <r>
    <x v="15"/>
    <n v="1"/>
    <x v="654"/>
  </r>
  <r>
    <x v="16"/>
    <n v="1"/>
    <x v="208"/>
  </r>
  <r>
    <x v="16"/>
    <n v="2"/>
    <x v="602"/>
  </r>
  <r>
    <x v="16"/>
    <n v="1"/>
    <x v="395"/>
  </r>
  <r>
    <x v="16"/>
    <n v="1"/>
    <x v="623"/>
  </r>
  <r>
    <x v="16"/>
    <n v="1"/>
    <x v="719"/>
  </r>
  <r>
    <x v="16"/>
    <n v="5"/>
    <x v="623"/>
  </r>
  <r>
    <x v="16"/>
    <n v="2"/>
    <x v="720"/>
  </r>
  <r>
    <x v="16"/>
    <n v="4"/>
    <x v="721"/>
  </r>
  <r>
    <x v="16"/>
    <n v="1"/>
    <x v="722"/>
  </r>
  <r>
    <x v="16"/>
    <n v="3"/>
    <x v="723"/>
  </r>
  <r>
    <x v="16"/>
    <n v="1"/>
    <x v="535"/>
  </r>
  <r>
    <x v="16"/>
    <n v="1"/>
    <x v="724"/>
  </r>
  <r>
    <x v="16"/>
    <n v="1"/>
    <x v="713"/>
  </r>
  <r>
    <x v="16"/>
    <n v="1"/>
    <x v="303"/>
  </r>
  <r>
    <x v="16"/>
    <n v="1"/>
    <x v="725"/>
  </r>
  <r>
    <x v="16"/>
    <n v="1"/>
    <x v="587"/>
  </r>
  <r>
    <x v="16"/>
    <n v="7"/>
    <x v="726"/>
  </r>
  <r>
    <x v="16"/>
    <n v="1"/>
    <x v="10"/>
  </r>
  <r>
    <x v="16"/>
    <n v="1"/>
    <x v="727"/>
  </r>
  <r>
    <x v="16"/>
    <n v="3"/>
    <x v="728"/>
  </r>
  <r>
    <x v="16"/>
    <n v="4"/>
    <x v="729"/>
  </r>
  <r>
    <x v="16"/>
    <n v="3"/>
    <x v="30"/>
  </r>
  <r>
    <x v="16"/>
    <n v="1"/>
    <x v="208"/>
  </r>
  <r>
    <x v="16"/>
    <n v="2"/>
    <x v="602"/>
  </r>
  <r>
    <x v="16"/>
    <n v="3"/>
    <x v="730"/>
  </r>
  <r>
    <x v="16"/>
    <n v="1"/>
    <x v="356"/>
  </r>
  <r>
    <x v="16"/>
    <n v="1"/>
    <x v="2"/>
  </r>
  <r>
    <x v="16"/>
    <n v="3"/>
    <x v="731"/>
  </r>
  <r>
    <x v="16"/>
    <n v="1"/>
    <x v="536"/>
  </r>
  <r>
    <x v="16"/>
    <n v="6"/>
    <x v="732"/>
  </r>
  <r>
    <x v="16"/>
    <n v="1"/>
    <x v="565"/>
  </r>
  <r>
    <x v="16"/>
    <n v="1"/>
    <x v="395"/>
  </r>
  <r>
    <x v="16"/>
    <n v="1"/>
    <x v="719"/>
  </r>
  <r>
    <x v="16"/>
    <n v="1"/>
    <x v="587"/>
  </r>
  <r>
    <x v="16"/>
    <n v="1"/>
    <x v="2"/>
  </r>
  <r>
    <x v="16"/>
    <n v="4"/>
    <x v="733"/>
  </r>
  <r>
    <x v="16"/>
    <n v="1"/>
    <x v="631"/>
  </r>
  <r>
    <x v="16"/>
    <n v="1"/>
    <x v="719"/>
  </r>
  <r>
    <x v="16"/>
    <n v="3"/>
    <x v="734"/>
  </r>
  <r>
    <x v="16"/>
    <n v="1"/>
    <x v="196"/>
  </r>
  <r>
    <x v="16"/>
    <n v="8"/>
    <x v="735"/>
  </r>
  <r>
    <x v="16"/>
    <n v="1"/>
    <x v="570"/>
  </r>
  <r>
    <x v="16"/>
    <n v="6"/>
    <x v="624"/>
  </r>
  <r>
    <x v="16"/>
    <n v="12"/>
    <x v="736"/>
  </r>
  <r>
    <x v="16"/>
    <n v="9"/>
    <x v="737"/>
  </r>
  <r>
    <x v="16"/>
    <n v="1"/>
    <x v="196"/>
  </r>
  <r>
    <x v="16"/>
    <n v="7"/>
    <x v="738"/>
  </r>
  <r>
    <x v="16"/>
    <n v="1"/>
    <x v="739"/>
  </r>
  <r>
    <x v="16"/>
    <n v="1"/>
    <x v="740"/>
  </r>
  <r>
    <x v="16"/>
    <n v="1"/>
    <x v="354"/>
  </r>
  <r>
    <x v="16"/>
    <n v="2"/>
    <x v="741"/>
  </r>
  <r>
    <x v="16"/>
    <n v="2"/>
    <x v="742"/>
  </r>
  <r>
    <x v="16"/>
    <n v="11"/>
    <x v="743"/>
  </r>
  <r>
    <x v="16"/>
    <n v="1"/>
    <x v="744"/>
  </r>
  <r>
    <x v="16"/>
    <n v="1"/>
    <x v="745"/>
  </r>
  <r>
    <x v="16"/>
    <n v="1"/>
    <x v="746"/>
  </r>
  <r>
    <x v="16"/>
    <n v="1"/>
    <x v="420"/>
  </r>
  <r>
    <x v="16"/>
    <n v="3"/>
    <x v="747"/>
  </r>
  <r>
    <x v="16"/>
    <n v="5"/>
    <x v="748"/>
  </r>
  <r>
    <x v="16"/>
    <n v="1"/>
    <x v="749"/>
  </r>
  <r>
    <x v="16"/>
    <n v="1"/>
    <x v="750"/>
  </r>
  <r>
    <x v="16"/>
    <n v="1"/>
    <x v="751"/>
  </r>
  <r>
    <x v="16"/>
    <n v="7"/>
    <x v="727"/>
  </r>
  <r>
    <x v="16"/>
    <n v="7"/>
    <x v="752"/>
  </r>
  <r>
    <x v="16"/>
    <n v="1"/>
    <x v="753"/>
  </r>
  <r>
    <x v="16"/>
    <n v="3"/>
    <x v="754"/>
  </r>
  <r>
    <x v="16"/>
    <n v="1"/>
    <x v="196"/>
  </r>
  <r>
    <x v="16"/>
    <n v="1"/>
    <x v="755"/>
  </r>
  <r>
    <x v="16"/>
    <n v="2"/>
    <x v="379"/>
  </r>
  <r>
    <x v="16"/>
    <n v="1"/>
    <x v="2"/>
  </r>
  <r>
    <x v="16"/>
    <n v="3"/>
    <x v="734"/>
  </r>
  <r>
    <x v="16"/>
    <n v="1"/>
    <x v="756"/>
  </r>
  <r>
    <x v="16"/>
    <n v="5"/>
    <x v="757"/>
  </r>
  <r>
    <x v="16"/>
    <n v="3"/>
    <x v="354"/>
  </r>
  <r>
    <x v="16"/>
    <n v="1"/>
    <x v="196"/>
  </r>
  <r>
    <x v="16"/>
    <n v="12"/>
    <x v="758"/>
  </r>
  <r>
    <x v="16"/>
    <n v="1"/>
    <x v="64"/>
  </r>
  <r>
    <x v="16"/>
    <n v="8"/>
    <x v="759"/>
  </r>
  <r>
    <x v="16"/>
    <n v="1"/>
    <x v="47"/>
  </r>
  <r>
    <x v="16"/>
    <n v="2"/>
    <x v="401"/>
  </r>
  <r>
    <x v="17"/>
    <n v="1"/>
    <x v="189"/>
  </r>
  <r>
    <x v="17"/>
    <n v="7"/>
    <x v="760"/>
  </r>
  <r>
    <x v="17"/>
    <n v="1"/>
    <x v="761"/>
  </r>
  <r>
    <x v="17"/>
    <n v="1"/>
    <x v="722"/>
  </r>
  <r>
    <x v="17"/>
    <n v="1"/>
    <x v="2"/>
  </r>
  <r>
    <x v="17"/>
    <n v="1"/>
    <x v="762"/>
  </r>
  <r>
    <x v="17"/>
    <n v="1"/>
    <x v="401"/>
  </r>
  <r>
    <x v="17"/>
    <n v="1"/>
    <x v="763"/>
  </r>
  <r>
    <x v="17"/>
    <n v="4"/>
    <x v="764"/>
  </r>
  <r>
    <x v="17"/>
    <n v="1"/>
    <x v="435"/>
  </r>
  <r>
    <x v="17"/>
    <n v="4"/>
    <x v="765"/>
  </r>
  <r>
    <x v="17"/>
    <n v="2"/>
    <x v="171"/>
  </r>
  <r>
    <x v="17"/>
    <n v="1"/>
    <x v="727"/>
  </r>
  <r>
    <x v="17"/>
    <n v="2"/>
    <x v="189"/>
  </r>
  <r>
    <x v="17"/>
    <n v="2"/>
    <x v="766"/>
  </r>
  <r>
    <x v="17"/>
    <n v="1"/>
    <x v="767"/>
  </r>
  <r>
    <x v="17"/>
    <n v="1"/>
    <x v="2"/>
  </r>
  <r>
    <x v="17"/>
    <n v="3"/>
    <x v="768"/>
  </r>
  <r>
    <x v="17"/>
    <n v="1"/>
    <x v="2"/>
  </r>
  <r>
    <x v="17"/>
    <n v="1"/>
    <x v="64"/>
  </r>
  <r>
    <x v="17"/>
    <n v="1"/>
    <x v="769"/>
  </r>
  <r>
    <x v="17"/>
    <n v="1"/>
    <x v="654"/>
  </r>
  <r>
    <x v="17"/>
    <n v="1"/>
    <x v="147"/>
  </r>
  <r>
    <x v="17"/>
    <n v="1"/>
    <x v="152"/>
  </r>
  <r>
    <x v="17"/>
    <n v="2"/>
    <x v="623"/>
  </r>
  <r>
    <x v="17"/>
    <n v="1"/>
    <x v="750"/>
  </r>
  <r>
    <x v="17"/>
    <n v="1"/>
    <x v="770"/>
  </r>
  <r>
    <x v="17"/>
    <n v="1"/>
    <x v="771"/>
  </r>
  <r>
    <x v="17"/>
    <n v="1"/>
    <x v="152"/>
  </r>
  <r>
    <x v="17"/>
    <n v="2"/>
    <x v="772"/>
  </r>
  <r>
    <x v="17"/>
    <n v="2"/>
    <x v="773"/>
  </r>
  <r>
    <x v="17"/>
    <n v="3"/>
    <x v="774"/>
  </r>
  <r>
    <x v="17"/>
    <n v="1"/>
    <x v="196"/>
  </r>
  <r>
    <x v="17"/>
    <n v="1"/>
    <x v="208"/>
  </r>
  <r>
    <x v="17"/>
    <n v="1"/>
    <x v="208"/>
  </r>
  <r>
    <x v="17"/>
    <n v="3"/>
    <x v="760"/>
  </r>
  <r>
    <x v="17"/>
    <n v="2"/>
    <x v="775"/>
  </r>
  <r>
    <x v="17"/>
    <n v="1"/>
    <x v="196"/>
  </r>
  <r>
    <x v="17"/>
    <n v="1"/>
    <x v="413"/>
  </r>
  <r>
    <x v="17"/>
    <n v="1"/>
    <x v="413"/>
  </r>
  <r>
    <x v="17"/>
    <n v="1"/>
    <x v="776"/>
  </r>
  <r>
    <x v="17"/>
    <n v="9"/>
    <x v="777"/>
  </r>
  <r>
    <x v="17"/>
    <n v="12"/>
    <x v="778"/>
  </r>
  <r>
    <x v="17"/>
    <n v="4"/>
    <x v="779"/>
  </r>
  <r>
    <x v="17"/>
    <n v="1"/>
    <x v="727"/>
  </r>
  <r>
    <x v="17"/>
    <n v="11"/>
    <x v="780"/>
  </r>
  <r>
    <x v="17"/>
    <n v="6"/>
    <x v="781"/>
  </r>
  <r>
    <x v="17"/>
    <n v="2"/>
    <x v="759"/>
  </r>
  <r>
    <x v="17"/>
    <n v="1"/>
    <x v="196"/>
  </r>
  <r>
    <x v="17"/>
    <n v="2"/>
    <x v="392"/>
  </r>
  <r>
    <x v="17"/>
    <n v="3"/>
    <x v="727"/>
  </r>
  <r>
    <x v="17"/>
    <n v="1"/>
    <x v="782"/>
  </r>
  <r>
    <x v="17"/>
    <n v="2"/>
    <x v="208"/>
  </r>
  <r>
    <x v="17"/>
    <n v="1"/>
    <x v="45"/>
  </r>
  <r>
    <x v="17"/>
    <n v="4"/>
    <x v="783"/>
  </r>
  <r>
    <x v="17"/>
    <n v="1"/>
    <x v="327"/>
  </r>
  <r>
    <x v="17"/>
    <n v="2"/>
    <x v="784"/>
  </r>
  <r>
    <x v="17"/>
    <n v="3"/>
    <x v="785"/>
  </r>
  <r>
    <x v="17"/>
    <n v="3"/>
    <x v="779"/>
  </r>
  <r>
    <x v="17"/>
    <n v="1"/>
    <x v="360"/>
  </r>
  <r>
    <x v="17"/>
    <n v="3"/>
    <x v="786"/>
  </r>
  <r>
    <x v="17"/>
    <n v="1"/>
    <x v="420"/>
  </r>
  <r>
    <x v="17"/>
    <n v="1"/>
    <x v="401"/>
  </r>
  <r>
    <x v="17"/>
    <n v="5"/>
    <x v="787"/>
  </r>
  <r>
    <x v="17"/>
    <n v="3"/>
    <x v="788"/>
  </r>
  <r>
    <x v="17"/>
    <n v="4"/>
    <x v="789"/>
  </r>
  <r>
    <x v="17"/>
    <n v="1"/>
    <x v="2"/>
  </r>
  <r>
    <x v="17"/>
    <n v="1"/>
    <x v="790"/>
  </r>
  <r>
    <x v="17"/>
    <n v="1"/>
    <x v="420"/>
  </r>
  <r>
    <x v="17"/>
    <n v="1"/>
    <x v="401"/>
  </r>
  <r>
    <x v="17"/>
    <n v="2"/>
    <x v="791"/>
  </r>
  <r>
    <x v="17"/>
    <n v="1"/>
    <x v="792"/>
  </r>
  <r>
    <x v="17"/>
    <n v="1"/>
    <x v="194"/>
  </r>
  <r>
    <x v="17"/>
    <n v="1"/>
    <x v="793"/>
  </r>
  <r>
    <x v="17"/>
    <n v="1"/>
    <x v="794"/>
  </r>
  <r>
    <x v="17"/>
    <n v="1"/>
    <x v="401"/>
  </r>
  <r>
    <x v="17"/>
    <n v="2"/>
    <x v="795"/>
  </r>
  <r>
    <x v="17"/>
    <n v="1"/>
    <x v="64"/>
  </r>
  <r>
    <x v="17"/>
    <n v="11"/>
    <x v="796"/>
  </r>
  <r>
    <x v="17"/>
    <n v="3"/>
    <x v="797"/>
  </r>
  <r>
    <x v="17"/>
    <n v="1"/>
    <x v="719"/>
  </r>
  <r>
    <x v="17"/>
    <n v="2"/>
    <x v="114"/>
  </r>
  <r>
    <x v="17"/>
    <n v="8"/>
    <x v="798"/>
  </r>
  <r>
    <x v="17"/>
    <n v="1"/>
    <x v="303"/>
  </r>
  <r>
    <x v="17"/>
    <n v="1"/>
    <x v="623"/>
  </r>
  <r>
    <x v="17"/>
    <n v="4"/>
    <x v="799"/>
  </r>
  <r>
    <x v="17"/>
    <n v="1"/>
    <x v="420"/>
  </r>
  <r>
    <x v="17"/>
    <n v="1"/>
    <x v="234"/>
  </r>
  <r>
    <x v="17"/>
    <n v="2"/>
    <x v="725"/>
  </r>
  <r>
    <x v="17"/>
    <n v="1"/>
    <x v="800"/>
  </r>
  <r>
    <x v="18"/>
    <n v="1"/>
    <x v="801"/>
  </r>
  <r>
    <x v="18"/>
    <n v="3"/>
    <x v="20"/>
  </r>
  <r>
    <x v="18"/>
    <n v="1"/>
    <x v="356"/>
  </r>
  <r>
    <x v="18"/>
    <n v="3"/>
    <x v="802"/>
  </r>
  <r>
    <x v="18"/>
    <n v="3"/>
    <x v="803"/>
  </r>
  <r>
    <x v="18"/>
    <n v="1"/>
    <x v="804"/>
  </r>
  <r>
    <x v="18"/>
    <n v="5"/>
    <x v="805"/>
  </r>
  <r>
    <x v="18"/>
    <n v="4"/>
    <x v="806"/>
  </r>
  <r>
    <x v="18"/>
    <n v="1"/>
    <x v="413"/>
  </r>
  <r>
    <x v="18"/>
    <n v="2"/>
    <x v="342"/>
  </r>
  <r>
    <x v="18"/>
    <n v="2"/>
    <x v="807"/>
  </r>
  <r>
    <x v="18"/>
    <n v="3"/>
    <x v="808"/>
  </r>
  <r>
    <x v="18"/>
    <n v="10"/>
    <x v="809"/>
  </r>
  <r>
    <x v="18"/>
    <n v="2"/>
    <x v="810"/>
  </r>
  <r>
    <x v="18"/>
    <n v="1"/>
    <x v="555"/>
  </r>
  <r>
    <x v="18"/>
    <n v="1"/>
    <x v="10"/>
  </r>
  <r>
    <x v="18"/>
    <n v="9"/>
    <x v="811"/>
  </r>
  <r>
    <x v="18"/>
    <n v="2"/>
    <x v="10"/>
  </r>
  <r>
    <x v="18"/>
    <n v="1"/>
    <x v="2"/>
  </r>
  <r>
    <x v="18"/>
    <n v="4"/>
    <x v="812"/>
  </r>
  <r>
    <x v="18"/>
    <n v="5"/>
    <x v="813"/>
  </r>
  <r>
    <x v="18"/>
    <n v="1"/>
    <x v="351"/>
  </r>
  <r>
    <x v="18"/>
    <n v="4"/>
    <x v="814"/>
  </r>
  <r>
    <x v="18"/>
    <n v="1"/>
    <x v="356"/>
  </r>
  <r>
    <x v="18"/>
    <n v="1"/>
    <x v="599"/>
  </r>
  <r>
    <x v="18"/>
    <n v="2"/>
    <x v="815"/>
  </r>
  <r>
    <x v="18"/>
    <n v="1"/>
    <x v="816"/>
  </r>
  <r>
    <x v="18"/>
    <n v="2"/>
    <x v="223"/>
  </r>
  <r>
    <x v="18"/>
    <n v="1"/>
    <x v="64"/>
  </r>
  <r>
    <x v="18"/>
    <n v="3"/>
    <x v="817"/>
  </r>
  <r>
    <x v="18"/>
    <n v="3"/>
    <x v="818"/>
  </r>
  <r>
    <x v="18"/>
    <n v="9"/>
    <x v="819"/>
  </r>
  <r>
    <x v="18"/>
    <n v="4"/>
    <x v="820"/>
  </r>
  <r>
    <x v="18"/>
    <n v="1"/>
    <x v="821"/>
  </r>
  <r>
    <x v="18"/>
    <n v="1"/>
    <x v="346"/>
  </r>
  <r>
    <x v="18"/>
    <n v="5"/>
    <x v="822"/>
  </r>
  <r>
    <x v="18"/>
    <n v="4"/>
    <x v="610"/>
  </r>
  <r>
    <x v="18"/>
    <n v="1"/>
    <x v="25"/>
  </r>
  <r>
    <x v="18"/>
    <n v="1"/>
    <x v="395"/>
  </r>
  <r>
    <x v="18"/>
    <n v="3"/>
    <x v="32"/>
  </r>
  <r>
    <x v="18"/>
    <n v="2"/>
    <x v="823"/>
  </r>
  <r>
    <x v="18"/>
    <n v="12"/>
    <x v="824"/>
  </r>
  <r>
    <x v="18"/>
    <n v="2"/>
    <x v="825"/>
  </r>
  <r>
    <x v="18"/>
    <n v="2"/>
    <x v="826"/>
  </r>
  <r>
    <x v="18"/>
    <n v="3"/>
    <x v="827"/>
  </r>
  <r>
    <x v="18"/>
    <n v="2"/>
    <x v="828"/>
  </r>
  <r>
    <x v="18"/>
    <n v="1"/>
    <x v="30"/>
  </r>
  <r>
    <x v="18"/>
    <n v="2"/>
    <x v="550"/>
  </r>
  <r>
    <x v="18"/>
    <n v="8"/>
    <x v="829"/>
  </r>
  <r>
    <x v="18"/>
    <n v="1"/>
    <x v="429"/>
  </r>
  <r>
    <x v="18"/>
    <n v="14"/>
    <x v="830"/>
  </r>
  <r>
    <x v="18"/>
    <n v="3"/>
    <x v="831"/>
  </r>
  <r>
    <x v="18"/>
    <n v="6"/>
    <x v="832"/>
  </r>
  <r>
    <x v="18"/>
    <n v="1"/>
    <x v="833"/>
  </r>
  <r>
    <x v="18"/>
    <n v="1"/>
    <x v="823"/>
  </r>
  <r>
    <x v="18"/>
    <n v="1"/>
    <x v="351"/>
  </r>
  <r>
    <x v="18"/>
    <n v="2"/>
    <x v="834"/>
  </r>
  <r>
    <x v="18"/>
    <n v="1"/>
    <x v="346"/>
  </r>
  <r>
    <x v="18"/>
    <n v="6"/>
    <x v="835"/>
  </r>
  <r>
    <x v="18"/>
    <n v="5"/>
    <x v="836"/>
  </r>
  <r>
    <x v="18"/>
    <n v="3"/>
    <x v="837"/>
  </r>
  <r>
    <x v="18"/>
    <n v="1"/>
    <x v="838"/>
  </r>
  <r>
    <x v="18"/>
    <n v="1"/>
    <x v="839"/>
  </r>
  <r>
    <x v="18"/>
    <n v="1"/>
    <x v="840"/>
  </r>
  <r>
    <x v="18"/>
    <n v="1"/>
    <x v="841"/>
  </r>
  <r>
    <x v="18"/>
    <n v="4"/>
    <x v="842"/>
  </r>
  <r>
    <x v="18"/>
    <n v="2"/>
    <x v="843"/>
  </r>
  <r>
    <x v="18"/>
    <n v="2"/>
    <x v="50"/>
  </r>
  <r>
    <x v="18"/>
    <n v="1"/>
    <x v="844"/>
  </r>
  <r>
    <x v="18"/>
    <n v="1"/>
    <x v="621"/>
  </r>
  <r>
    <x v="18"/>
    <n v="1"/>
    <x v="845"/>
  </r>
  <r>
    <x v="18"/>
    <n v="6"/>
    <x v="846"/>
  </r>
  <r>
    <x v="18"/>
    <n v="1"/>
    <x v="847"/>
  </r>
  <r>
    <x v="18"/>
    <n v="2"/>
    <x v="50"/>
  </r>
  <r>
    <x v="18"/>
    <n v="2"/>
    <x v="3"/>
  </r>
  <r>
    <x v="18"/>
    <n v="10"/>
    <x v="848"/>
  </r>
  <r>
    <x v="18"/>
    <n v="1"/>
    <x v="555"/>
  </r>
  <r>
    <x v="18"/>
    <n v="1"/>
    <x v="849"/>
  </r>
  <r>
    <x v="18"/>
    <n v="1"/>
    <x v="850"/>
  </r>
  <r>
    <x v="18"/>
    <n v="1"/>
    <x v="851"/>
  </r>
  <r>
    <x v="18"/>
    <n v="4"/>
    <x v="342"/>
  </r>
  <r>
    <x v="18"/>
    <n v="1"/>
    <x v="50"/>
  </r>
  <r>
    <x v="18"/>
    <n v="4"/>
    <x v="742"/>
  </r>
  <r>
    <x v="18"/>
    <n v="1"/>
    <x v="401"/>
  </r>
  <r>
    <x v="18"/>
    <n v="5"/>
    <x v="852"/>
  </r>
  <r>
    <x v="18"/>
    <n v="1"/>
    <x v="333"/>
  </r>
  <r>
    <x v="18"/>
    <n v="3"/>
    <x v="368"/>
  </r>
  <r>
    <x v="19"/>
    <n v="2"/>
    <x v="489"/>
  </r>
  <r>
    <x v="19"/>
    <n v="1"/>
    <x v="853"/>
  </r>
  <r>
    <x v="19"/>
    <n v="4"/>
    <x v="854"/>
  </r>
  <r>
    <x v="19"/>
    <n v="3"/>
    <x v="855"/>
  </r>
  <r>
    <x v="19"/>
    <n v="1"/>
    <x v="248"/>
  </r>
  <r>
    <x v="19"/>
    <n v="1"/>
    <x v="856"/>
  </r>
  <r>
    <x v="19"/>
    <n v="3"/>
    <x v="857"/>
  </r>
  <r>
    <x v="19"/>
    <n v="3"/>
    <x v="858"/>
  </r>
  <r>
    <x v="19"/>
    <n v="1"/>
    <x v="859"/>
  </r>
  <r>
    <x v="19"/>
    <n v="1"/>
    <x v="860"/>
  </r>
  <r>
    <x v="19"/>
    <n v="1"/>
    <x v="42"/>
  </r>
  <r>
    <x v="19"/>
    <n v="6"/>
    <x v="861"/>
  </r>
  <r>
    <x v="19"/>
    <n v="1"/>
    <x v="377"/>
  </r>
  <r>
    <x v="19"/>
    <n v="1"/>
    <x v="862"/>
  </r>
  <r>
    <x v="19"/>
    <n v="1"/>
    <x v="2"/>
  </r>
  <r>
    <x v="19"/>
    <n v="4"/>
    <x v="556"/>
  </r>
  <r>
    <x v="19"/>
    <n v="1"/>
    <x v="862"/>
  </r>
  <r>
    <x v="19"/>
    <n v="1"/>
    <x v="248"/>
  </r>
  <r>
    <x v="19"/>
    <n v="1"/>
    <x v="10"/>
  </r>
  <r>
    <x v="19"/>
    <n v="3"/>
    <x v="863"/>
  </r>
  <r>
    <x v="19"/>
    <n v="2"/>
    <x v="864"/>
  </r>
  <r>
    <x v="19"/>
    <n v="1"/>
    <x v="865"/>
  </r>
  <r>
    <x v="19"/>
    <n v="5"/>
    <x v="866"/>
  </r>
  <r>
    <x v="19"/>
    <n v="1"/>
    <x v="867"/>
  </r>
  <r>
    <x v="19"/>
    <n v="1"/>
    <x v="248"/>
  </r>
  <r>
    <x v="19"/>
    <n v="1"/>
    <x v="2"/>
  </r>
  <r>
    <x v="19"/>
    <n v="1"/>
    <x v="10"/>
  </r>
  <r>
    <x v="19"/>
    <n v="4"/>
    <x v="868"/>
  </r>
  <r>
    <x v="19"/>
    <n v="1"/>
    <x v="516"/>
  </r>
  <r>
    <x v="19"/>
    <n v="1"/>
    <x v="516"/>
  </r>
  <r>
    <x v="19"/>
    <n v="1"/>
    <x v="869"/>
  </r>
  <r>
    <x v="19"/>
    <n v="3"/>
    <x v="870"/>
  </r>
  <r>
    <x v="19"/>
    <n v="7"/>
    <x v="400"/>
  </r>
  <r>
    <x v="19"/>
    <n v="3"/>
    <x v="871"/>
  </r>
  <r>
    <x v="19"/>
    <n v="11"/>
    <x v="872"/>
  </r>
  <r>
    <x v="19"/>
    <n v="1"/>
    <x v="605"/>
  </r>
  <r>
    <x v="19"/>
    <n v="13"/>
    <x v="873"/>
  </r>
  <r>
    <x v="19"/>
    <n v="4"/>
    <x v="874"/>
  </r>
  <r>
    <x v="19"/>
    <n v="2"/>
    <x v="534"/>
  </r>
  <r>
    <x v="19"/>
    <n v="1"/>
    <x v="516"/>
  </r>
  <r>
    <x v="19"/>
    <n v="3"/>
    <x v="730"/>
  </r>
  <r>
    <x v="19"/>
    <n v="2"/>
    <x v="100"/>
  </r>
  <r>
    <x v="19"/>
    <n v="4"/>
    <x v="789"/>
  </r>
  <r>
    <x v="19"/>
    <n v="3"/>
    <x v="875"/>
  </r>
  <r>
    <x v="19"/>
    <n v="1"/>
    <x v="42"/>
  </r>
  <r>
    <x v="19"/>
    <n v="3"/>
    <x v="876"/>
  </r>
  <r>
    <x v="19"/>
    <n v="1"/>
    <x v="877"/>
  </r>
  <r>
    <x v="19"/>
    <n v="1"/>
    <x v="42"/>
  </r>
  <r>
    <x v="19"/>
    <n v="2"/>
    <x v="878"/>
  </r>
  <r>
    <x v="19"/>
    <n v="3"/>
    <x v="879"/>
  </r>
  <r>
    <x v="19"/>
    <n v="1"/>
    <x v="880"/>
  </r>
  <r>
    <x v="19"/>
    <n v="3"/>
    <x v="881"/>
  </r>
  <r>
    <x v="19"/>
    <n v="2"/>
    <x v="882"/>
  </r>
  <r>
    <x v="19"/>
    <n v="1"/>
    <x v="883"/>
  </r>
  <r>
    <x v="19"/>
    <n v="1"/>
    <x v="334"/>
  </r>
  <r>
    <x v="19"/>
    <n v="2"/>
    <x v="10"/>
  </r>
  <r>
    <x v="19"/>
    <n v="9"/>
    <x v="884"/>
  </r>
  <r>
    <x v="19"/>
    <n v="16"/>
    <x v="885"/>
  </r>
  <r>
    <x v="19"/>
    <n v="1"/>
    <x v="856"/>
  </r>
  <r>
    <x v="19"/>
    <n v="3"/>
    <x v="886"/>
  </r>
  <r>
    <x v="19"/>
    <n v="1"/>
    <x v="887"/>
  </r>
  <r>
    <x v="19"/>
    <n v="1"/>
    <x v="888"/>
  </r>
  <r>
    <x v="19"/>
    <n v="6"/>
    <x v="889"/>
  </r>
  <r>
    <x v="19"/>
    <n v="1"/>
    <x v="154"/>
  </r>
  <r>
    <x v="19"/>
    <n v="4"/>
    <x v="890"/>
  </r>
  <r>
    <x v="19"/>
    <n v="4"/>
    <x v="891"/>
  </r>
  <r>
    <x v="19"/>
    <n v="3"/>
    <x v="555"/>
  </r>
  <r>
    <x v="19"/>
    <n v="1"/>
    <x v="516"/>
  </r>
  <r>
    <x v="19"/>
    <n v="1"/>
    <x v="297"/>
  </r>
  <r>
    <x v="19"/>
    <n v="2"/>
    <x v="516"/>
  </r>
  <r>
    <x v="19"/>
    <n v="1"/>
    <x v="248"/>
  </r>
  <r>
    <x v="19"/>
    <n v="1"/>
    <x v="105"/>
  </r>
  <r>
    <x v="19"/>
    <n v="4"/>
    <x v="343"/>
  </r>
  <r>
    <x v="19"/>
    <n v="1"/>
    <x v="94"/>
  </r>
  <r>
    <x v="19"/>
    <n v="1"/>
    <x v="856"/>
  </r>
  <r>
    <x v="19"/>
    <n v="1"/>
    <x v="869"/>
  </r>
  <r>
    <x v="19"/>
    <n v="2"/>
    <x v="875"/>
  </r>
  <r>
    <x v="19"/>
    <n v="1"/>
    <x v="10"/>
  </r>
  <r>
    <x v="19"/>
    <n v="1"/>
    <x v="2"/>
  </r>
  <r>
    <x v="20"/>
    <n v="1"/>
    <x v="892"/>
  </r>
  <r>
    <x v="20"/>
    <n v="2"/>
    <x v="893"/>
  </r>
  <r>
    <x v="20"/>
    <n v="4"/>
    <x v="894"/>
  </r>
  <r>
    <x v="20"/>
    <n v="3"/>
    <x v="895"/>
  </r>
  <r>
    <x v="20"/>
    <n v="1"/>
    <x v="94"/>
  </r>
  <r>
    <x v="20"/>
    <n v="4"/>
    <x v="896"/>
  </r>
  <r>
    <x v="20"/>
    <n v="3"/>
    <x v="897"/>
  </r>
  <r>
    <x v="20"/>
    <n v="1"/>
    <x v="869"/>
  </r>
  <r>
    <x v="20"/>
    <n v="1"/>
    <x v="898"/>
  </r>
  <r>
    <x v="20"/>
    <n v="3"/>
    <x v="388"/>
  </r>
  <r>
    <x v="20"/>
    <n v="3"/>
    <x v="76"/>
  </r>
  <r>
    <x v="20"/>
    <n v="1"/>
    <x v="867"/>
  </r>
  <r>
    <x v="20"/>
    <n v="1"/>
    <x v="248"/>
  </r>
  <r>
    <x v="20"/>
    <n v="1"/>
    <x v="248"/>
  </r>
  <r>
    <x v="20"/>
    <n v="2"/>
    <x v="50"/>
  </r>
  <r>
    <x v="20"/>
    <n v="1"/>
    <x v="897"/>
  </r>
  <r>
    <x v="20"/>
    <n v="2"/>
    <x v="10"/>
  </r>
  <r>
    <x v="20"/>
    <n v="7"/>
    <x v="899"/>
  </r>
  <r>
    <x v="20"/>
    <n v="2"/>
    <x v="10"/>
  </r>
  <r>
    <x v="20"/>
    <n v="3"/>
    <x v="865"/>
  </r>
  <r>
    <x v="20"/>
    <n v="1"/>
    <x v="900"/>
  </r>
  <r>
    <x v="20"/>
    <n v="2"/>
    <x v="292"/>
  </r>
  <r>
    <x v="20"/>
    <n v="1"/>
    <x v="489"/>
  </r>
  <r>
    <x v="20"/>
    <n v="1"/>
    <x v="901"/>
  </r>
  <r>
    <x v="20"/>
    <n v="4"/>
    <x v="555"/>
  </r>
  <r>
    <x v="20"/>
    <n v="2"/>
    <x v="902"/>
  </r>
  <r>
    <x v="20"/>
    <n v="1"/>
    <x v="489"/>
  </r>
  <r>
    <x v="20"/>
    <n v="1"/>
    <x v="903"/>
  </r>
  <r>
    <x v="20"/>
    <n v="2"/>
    <x v="516"/>
  </r>
  <r>
    <x v="20"/>
    <n v="7"/>
    <x v="904"/>
  </r>
  <r>
    <x v="20"/>
    <n v="4"/>
    <x v="905"/>
  </r>
  <r>
    <x v="20"/>
    <n v="1"/>
    <x v="856"/>
  </r>
  <r>
    <x v="20"/>
    <n v="22"/>
    <x v="639"/>
  </r>
  <r>
    <x v="20"/>
    <n v="4"/>
    <x v="870"/>
  </r>
  <r>
    <x v="20"/>
    <n v="1"/>
    <x v="906"/>
  </r>
  <r>
    <x v="20"/>
    <n v="1"/>
    <x v="146"/>
  </r>
  <r>
    <x v="20"/>
    <n v="1"/>
    <x v="282"/>
  </r>
  <r>
    <x v="20"/>
    <n v="2"/>
    <x v="730"/>
  </r>
  <r>
    <x v="20"/>
    <n v="10"/>
    <x v="907"/>
  </r>
  <r>
    <x v="20"/>
    <n v="1"/>
    <x v="908"/>
  </r>
  <r>
    <x v="20"/>
    <n v="6"/>
    <x v="909"/>
  </r>
  <r>
    <x v="20"/>
    <n v="5"/>
    <x v="910"/>
  </r>
  <r>
    <x v="20"/>
    <n v="1"/>
    <x v="911"/>
  </r>
  <r>
    <x v="20"/>
    <n v="2"/>
    <x v="30"/>
  </r>
  <r>
    <x v="20"/>
    <n v="6"/>
    <x v="912"/>
  </r>
  <r>
    <x v="20"/>
    <n v="1"/>
    <x v="2"/>
  </r>
  <r>
    <x v="20"/>
    <n v="1"/>
    <x v="5"/>
  </r>
  <r>
    <x v="20"/>
    <n v="2"/>
    <x v="913"/>
  </r>
  <r>
    <x v="20"/>
    <n v="1"/>
    <x v="50"/>
  </r>
  <r>
    <x v="20"/>
    <n v="5"/>
    <x v="351"/>
  </r>
  <r>
    <x v="20"/>
    <n v="1"/>
    <x v="42"/>
  </r>
  <r>
    <x v="20"/>
    <n v="7"/>
    <x v="555"/>
  </r>
  <r>
    <x v="20"/>
    <n v="6"/>
    <x v="471"/>
  </r>
  <r>
    <x v="20"/>
    <n v="1"/>
    <x v="516"/>
  </r>
  <r>
    <x v="20"/>
    <n v="1"/>
    <x v="42"/>
  </r>
  <r>
    <x v="20"/>
    <n v="5"/>
    <x v="914"/>
  </r>
  <r>
    <x v="20"/>
    <n v="1"/>
    <x v="248"/>
  </r>
  <r>
    <x v="21"/>
    <n v="1"/>
    <x v="10"/>
  </r>
  <r>
    <x v="21"/>
    <n v="2"/>
    <x v="915"/>
  </r>
  <r>
    <x v="21"/>
    <n v="4"/>
    <x v="916"/>
  </r>
  <r>
    <x v="21"/>
    <n v="5"/>
    <x v="917"/>
  </r>
  <r>
    <x v="21"/>
    <n v="3"/>
    <x v="918"/>
  </r>
  <r>
    <x v="21"/>
    <n v="1"/>
    <x v="440"/>
  </r>
  <r>
    <x v="21"/>
    <n v="1"/>
    <x v="919"/>
  </r>
  <r>
    <x v="21"/>
    <n v="1"/>
    <x v="920"/>
  </r>
  <r>
    <x v="21"/>
    <n v="1"/>
    <x v="2"/>
  </r>
  <r>
    <x v="21"/>
    <n v="1"/>
    <x v="363"/>
  </r>
  <r>
    <x v="21"/>
    <n v="24"/>
    <x v="921"/>
  </r>
  <r>
    <x v="21"/>
    <n v="1"/>
    <x v="429"/>
  </r>
  <r>
    <x v="21"/>
    <n v="1"/>
    <x v="2"/>
  </r>
  <r>
    <x v="21"/>
    <n v="5"/>
    <x v="922"/>
  </r>
  <r>
    <x v="21"/>
    <n v="3"/>
    <x v="30"/>
  </r>
  <r>
    <x v="21"/>
    <n v="2"/>
    <x v="851"/>
  </r>
  <r>
    <x v="21"/>
    <n v="3"/>
    <x v="237"/>
  </r>
  <r>
    <x v="21"/>
    <n v="2"/>
    <x v="923"/>
  </r>
  <r>
    <x v="21"/>
    <n v="1"/>
    <x v="19"/>
  </r>
  <r>
    <x v="21"/>
    <n v="1"/>
    <x v="223"/>
  </r>
  <r>
    <x v="21"/>
    <n v="1"/>
    <x v="924"/>
  </r>
  <r>
    <x v="21"/>
    <n v="1"/>
    <x v="10"/>
  </r>
  <r>
    <x v="21"/>
    <n v="2"/>
    <x v="925"/>
  </r>
  <r>
    <x v="21"/>
    <n v="3"/>
    <x v="926"/>
  </r>
  <r>
    <x v="21"/>
    <n v="2"/>
    <x v="343"/>
  </r>
  <r>
    <x v="21"/>
    <n v="1"/>
    <x v="555"/>
  </r>
  <r>
    <x v="21"/>
    <n v="3"/>
    <x v="927"/>
  </r>
  <r>
    <x v="21"/>
    <n v="1"/>
    <x v="555"/>
  </r>
  <r>
    <x v="21"/>
    <n v="1"/>
    <x v="2"/>
  </r>
  <r>
    <x v="21"/>
    <n v="7"/>
    <x v="928"/>
  </r>
  <r>
    <x v="21"/>
    <n v="1"/>
    <x v="445"/>
  </r>
  <r>
    <x v="21"/>
    <n v="1"/>
    <x v="929"/>
  </r>
  <r>
    <x v="21"/>
    <n v="3"/>
    <x v="920"/>
  </r>
  <r>
    <x v="21"/>
    <n v="3"/>
    <x v="930"/>
  </r>
  <r>
    <x v="21"/>
    <n v="18"/>
    <x v="931"/>
  </r>
  <r>
    <x v="21"/>
    <n v="1"/>
    <x v="30"/>
  </r>
  <r>
    <x v="21"/>
    <n v="1"/>
    <x v="932"/>
  </r>
  <r>
    <x v="21"/>
    <n v="2"/>
    <x v="13"/>
  </r>
  <r>
    <x v="21"/>
    <n v="1"/>
    <x v="56"/>
  </r>
  <r>
    <x v="21"/>
    <n v="2"/>
    <x v="428"/>
  </r>
  <r>
    <x v="21"/>
    <n v="2"/>
    <x v="933"/>
  </r>
  <r>
    <x v="21"/>
    <n v="2"/>
    <x v="56"/>
  </r>
  <r>
    <x v="21"/>
    <n v="1"/>
    <x v="64"/>
  </r>
  <r>
    <x v="21"/>
    <n v="2"/>
    <x v="423"/>
  </r>
  <r>
    <x v="21"/>
    <n v="2"/>
    <x v="934"/>
  </r>
  <r>
    <x v="21"/>
    <n v="3"/>
    <x v="441"/>
  </r>
  <r>
    <x v="21"/>
    <n v="5"/>
    <x v="228"/>
  </r>
  <r>
    <x v="21"/>
    <n v="1"/>
    <x v="50"/>
  </r>
  <r>
    <x v="21"/>
    <n v="1"/>
    <x v="154"/>
  </r>
  <r>
    <x v="21"/>
    <n v="2"/>
    <x v="377"/>
  </r>
  <r>
    <x v="21"/>
    <n v="12"/>
    <x v="935"/>
  </r>
  <r>
    <x v="21"/>
    <n v="3"/>
    <x v="936"/>
  </r>
  <r>
    <x v="21"/>
    <n v="1"/>
    <x v="363"/>
  </r>
  <r>
    <x v="21"/>
    <n v="11"/>
    <x v="937"/>
  </r>
  <r>
    <x v="21"/>
    <n v="1"/>
    <x v="10"/>
  </r>
  <r>
    <x v="21"/>
    <n v="2"/>
    <x v="938"/>
  </r>
  <r>
    <x v="21"/>
    <n v="1"/>
    <x v="10"/>
  </r>
  <r>
    <x v="21"/>
    <n v="1"/>
    <x v="2"/>
  </r>
  <r>
    <x v="21"/>
    <n v="2"/>
    <x v="10"/>
  </r>
  <r>
    <x v="21"/>
    <n v="5"/>
    <x v="939"/>
  </r>
  <r>
    <x v="21"/>
    <n v="1"/>
    <x v="231"/>
  </r>
  <r>
    <x v="21"/>
    <n v="3"/>
    <x v="517"/>
  </r>
  <r>
    <x v="21"/>
    <n v="1"/>
    <x v="351"/>
  </r>
  <r>
    <x v="21"/>
    <n v="3"/>
    <x v="76"/>
  </r>
  <r>
    <x v="21"/>
    <n v="3"/>
    <x v="30"/>
  </r>
  <r>
    <x v="21"/>
    <n v="2"/>
    <x v="30"/>
  </r>
  <r>
    <x v="22"/>
    <n v="11"/>
    <x v="940"/>
  </r>
  <r>
    <x v="22"/>
    <n v="14"/>
    <x v="941"/>
  </r>
  <r>
    <x v="22"/>
    <n v="1"/>
    <x v="942"/>
  </r>
  <r>
    <x v="22"/>
    <n v="1"/>
    <x v="943"/>
  </r>
  <r>
    <x v="22"/>
    <n v="1"/>
    <x v="102"/>
  </r>
  <r>
    <x v="22"/>
    <n v="1"/>
    <x v="2"/>
  </r>
  <r>
    <x v="22"/>
    <n v="1"/>
    <x v="944"/>
  </r>
  <r>
    <x v="22"/>
    <n v="3"/>
    <x v="945"/>
  </r>
  <r>
    <x v="22"/>
    <n v="3"/>
    <x v="946"/>
  </r>
  <r>
    <x v="22"/>
    <n v="1"/>
    <x v="947"/>
  </r>
  <r>
    <x v="22"/>
    <n v="1"/>
    <x v="476"/>
  </r>
  <r>
    <x v="22"/>
    <n v="1"/>
    <x v="163"/>
  </r>
  <r>
    <x v="22"/>
    <n v="1"/>
    <x v="948"/>
  </r>
  <r>
    <x v="22"/>
    <n v="1"/>
    <x v="50"/>
  </r>
  <r>
    <x v="22"/>
    <n v="1"/>
    <x v="114"/>
  </r>
  <r>
    <x v="22"/>
    <n v="1"/>
    <x v="676"/>
  </r>
  <r>
    <x v="22"/>
    <n v="1"/>
    <x v="389"/>
  </r>
  <r>
    <x v="22"/>
    <n v="2"/>
    <x v="553"/>
  </r>
  <r>
    <x v="22"/>
    <n v="1"/>
    <x v="474"/>
  </r>
  <r>
    <x v="22"/>
    <n v="1"/>
    <x v="949"/>
  </r>
  <r>
    <x v="22"/>
    <n v="1"/>
    <x v="230"/>
  </r>
  <r>
    <x v="22"/>
    <n v="3"/>
    <x v="505"/>
  </r>
  <r>
    <x v="22"/>
    <n v="2"/>
    <x v="105"/>
  </r>
  <r>
    <x v="22"/>
    <n v="1"/>
    <x v="950"/>
  </r>
  <r>
    <x v="22"/>
    <n v="2"/>
    <x v="951"/>
  </r>
  <r>
    <x v="22"/>
    <n v="1"/>
    <x v="952"/>
  </r>
  <r>
    <x v="22"/>
    <n v="15"/>
    <x v="953"/>
  </r>
  <r>
    <x v="22"/>
    <n v="2"/>
    <x v="954"/>
  </r>
  <r>
    <x v="22"/>
    <n v="1"/>
    <x v="955"/>
  </r>
  <r>
    <x v="22"/>
    <n v="22"/>
    <x v="956"/>
  </r>
  <r>
    <x v="22"/>
    <n v="1"/>
    <x v="145"/>
  </r>
  <r>
    <x v="22"/>
    <n v="3"/>
    <x v="957"/>
  </r>
  <r>
    <x v="22"/>
    <n v="9"/>
    <x v="958"/>
  </r>
  <r>
    <x v="22"/>
    <n v="5"/>
    <x v="959"/>
  </r>
  <r>
    <x v="22"/>
    <n v="1"/>
    <x v="146"/>
  </r>
  <r>
    <x v="22"/>
    <n v="1"/>
    <x v="960"/>
  </r>
  <r>
    <x v="22"/>
    <n v="1"/>
    <x v="232"/>
  </r>
  <r>
    <x v="22"/>
    <n v="1"/>
    <x v="955"/>
  </r>
  <r>
    <x v="22"/>
    <n v="2"/>
    <x v="505"/>
  </r>
  <r>
    <x v="22"/>
    <n v="5"/>
    <x v="961"/>
  </r>
  <r>
    <x v="22"/>
    <n v="6"/>
    <x v="962"/>
  </r>
  <r>
    <x v="22"/>
    <n v="1"/>
    <x v="42"/>
  </r>
  <r>
    <x v="22"/>
    <n v="3"/>
    <x v="963"/>
  </r>
  <r>
    <x v="22"/>
    <n v="4"/>
    <x v="964"/>
  </r>
  <r>
    <x v="22"/>
    <n v="4"/>
    <x v="965"/>
  </r>
  <r>
    <x v="22"/>
    <n v="3"/>
    <x v="966"/>
  </r>
  <r>
    <x v="22"/>
    <n v="1"/>
    <x v="967"/>
  </r>
  <r>
    <x v="22"/>
    <n v="1"/>
    <x v="474"/>
  </r>
  <r>
    <x v="22"/>
    <n v="2"/>
    <x v="21"/>
  </r>
  <r>
    <x v="22"/>
    <n v="3"/>
    <x v="968"/>
  </r>
  <r>
    <x v="22"/>
    <n v="3"/>
    <x v="969"/>
  </r>
  <r>
    <x v="22"/>
    <n v="2"/>
    <x v="970"/>
  </r>
  <r>
    <x v="22"/>
    <n v="1"/>
    <x v="676"/>
  </r>
  <r>
    <x v="22"/>
    <n v="2"/>
    <x v="343"/>
  </r>
  <r>
    <x v="22"/>
    <n v="10"/>
    <x v="971"/>
  </r>
  <r>
    <x v="22"/>
    <n v="3"/>
    <x v="972"/>
  </r>
  <r>
    <x v="22"/>
    <n v="1"/>
    <x v="389"/>
  </r>
  <r>
    <x v="22"/>
    <n v="15"/>
    <x v="973"/>
  </r>
  <r>
    <x v="22"/>
    <n v="3"/>
    <x v="974"/>
  </r>
  <r>
    <x v="22"/>
    <n v="3"/>
    <x v="975"/>
  </r>
  <r>
    <x v="22"/>
    <n v="4"/>
    <x v="976"/>
  </r>
  <r>
    <x v="22"/>
    <n v="1"/>
    <x v="977"/>
  </r>
  <r>
    <x v="22"/>
    <n v="3"/>
    <x v="460"/>
  </r>
  <r>
    <x v="22"/>
    <n v="1"/>
    <x v="10"/>
  </r>
  <r>
    <x v="22"/>
    <n v="1"/>
    <x v="389"/>
  </r>
  <r>
    <x v="22"/>
    <n v="1"/>
    <x v="121"/>
  </r>
  <r>
    <x v="22"/>
    <n v="1"/>
    <x v="963"/>
  </r>
  <r>
    <x v="22"/>
    <n v="1"/>
    <x v="30"/>
  </r>
  <r>
    <x v="22"/>
    <n v="4"/>
    <x v="42"/>
  </r>
  <r>
    <x v="22"/>
    <n v="2"/>
    <x v="567"/>
  </r>
  <r>
    <x v="22"/>
    <n v="1"/>
    <x v="978"/>
  </r>
  <r>
    <x v="22"/>
    <n v="1"/>
    <x v="979"/>
  </r>
  <r>
    <x v="22"/>
    <n v="4"/>
    <x v="980"/>
  </r>
  <r>
    <x v="22"/>
    <n v="1"/>
    <x v="981"/>
  </r>
  <r>
    <x v="22"/>
    <n v="7"/>
    <x v="982"/>
  </r>
  <r>
    <x v="22"/>
    <n v="1"/>
    <x v="492"/>
  </r>
  <r>
    <x v="22"/>
    <n v="1"/>
    <x v="983"/>
  </r>
  <r>
    <x v="22"/>
    <n v="2"/>
    <x v="50"/>
  </r>
  <r>
    <x v="22"/>
    <n v="1"/>
    <x v="2"/>
  </r>
  <r>
    <x v="22"/>
    <n v="1"/>
    <x v="210"/>
  </r>
  <r>
    <x v="23"/>
    <n v="4"/>
    <x v="984"/>
  </r>
  <r>
    <x v="23"/>
    <n v="10"/>
    <x v="985"/>
  </r>
  <r>
    <x v="23"/>
    <n v="2"/>
    <x v="986"/>
  </r>
  <r>
    <x v="23"/>
    <n v="3"/>
    <x v="987"/>
  </r>
  <r>
    <x v="23"/>
    <n v="1"/>
    <x v="988"/>
  </r>
  <r>
    <x v="23"/>
    <n v="4"/>
    <x v="989"/>
  </r>
  <r>
    <x v="23"/>
    <n v="3"/>
    <x v="990"/>
  </r>
  <r>
    <x v="23"/>
    <n v="1"/>
    <x v="262"/>
  </r>
  <r>
    <x v="23"/>
    <n v="5"/>
    <x v="51"/>
  </r>
  <r>
    <x v="23"/>
    <n v="2"/>
    <x v="991"/>
  </r>
  <r>
    <x v="23"/>
    <n v="2"/>
    <x v="992"/>
  </r>
  <r>
    <x v="23"/>
    <n v="1"/>
    <x v="975"/>
  </r>
  <r>
    <x v="23"/>
    <n v="3"/>
    <x v="993"/>
  </r>
  <r>
    <x v="23"/>
    <n v="1"/>
    <x v="101"/>
  </r>
  <r>
    <x v="23"/>
    <n v="1"/>
    <x v="38"/>
  </r>
  <r>
    <x v="23"/>
    <n v="2"/>
    <x v="994"/>
  </r>
  <r>
    <x v="23"/>
    <n v="1"/>
    <x v="127"/>
  </r>
  <r>
    <x v="23"/>
    <n v="1"/>
    <x v="38"/>
  </r>
  <r>
    <x v="23"/>
    <n v="5"/>
    <x v="112"/>
  </r>
  <r>
    <x v="23"/>
    <n v="1"/>
    <x v="995"/>
  </r>
  <r>
    <x v="23"/>
    <n v="1"/>
    <x v="996"/>
  </r>
  <r>
    <x v="23"/>
    <n v="1"/>
    <x v="51"/>
  </r>
  <r>
    <x v="23"/>
    <n v="7"/>
    <x v="997"/>
  </r>
  <r>
    <x v="23"/>
    <n v="1"/>
    <x v="47"/>
  </r>
  <r>
    <x v="23"/>
    <n v="1"/>
    <x v="212"/>
  </r>
  <r>
    <x v="23"/>
    <n v="28"/>
    <x v="998"/>
  </r>
  <r>
    <x v="23"/>
    <n v="3"/>
    <x v="999"/>
  </r>
  <r>
    <x v="23"/>
    <n v="1"/>
    <x v="145"/>
  </r>
  <r>
    <x v="23"/>
    <n v="10"/>
    <x v="1000"/>
  </r>
  <r>
    <x v="23"/>
    <n v="5"/>
    <x v="1001"/>
  </r>
  <r>
    <x v="23"/>
    <n v="2"/>
    <x v="1002"/>
  </r>
  <r>
    <x v="23"/>
    <n v="6"/>
    <x v="1003"/>
  </r>
  <r>
    <x v="23"/>
    <n v="2"/>
    <x v="63"/>
  </r>
  <r>
    <x v="23"/>
    <n v="6"/>
    <x v="1004"/>
  </r>
  <r>
    <x v="23"/>
    <n v="1"/>
    <x v="1005"/>
  </r>
  <r>
    <x v="23"/>
    <n v="2"/>
    <x v="1006"/>
  </r>
  <r>
    <x v="23"/>
    <n v="4"/>
    <x v="1007"/>
  </r>
  <r>
    <x v="23"/>
    <n v="2"/>
    <x v="1006"/>
  </r>
  <r>
    <x v="23"/>
    <n v="6"/>
    <x v="307"/>
  </r>
  <r>
    <x v="23"/>
    <n v="7"/>
    <x v="1008"/>
  </r>
  <r>
    <x v="23"/>
    <n v="5"/>
    <x v="1009"/>
  </r>
  <r>
    <x v="23"/>
    <n v="6"/>
    <x v="1010"/>
  </r>
  <r>
    <x v="23"/>
    <n v="1"/>
    <x v="1011"/>
  </r>
  <r>
    <x v="23"/>
    <n v="1"/>
    <x v="989"/>
  </r>
  <r>
    <x v="23"/>
    <n v="2"/>
    <x v="1012"/>
  </r>
  <r>
    <x v="23"/>
    <n v="9"/>
    <x v="1013"/>
  </r>
  <r>
    <x v="23"/>
    <n v="1"/>
    <x v="210"/>
  </r>
  <r>
    <x v="23"/>
    <n v="1"/>
    <x v="105"/>
  </r>
  <r>
    <x v="23"/>
    <n v="6"/>
    <x v="1014"/>
  </r>
  <r>
    <x v="23"/>
    <n v="7"/>
    <x v="1015"/>
  </r>
  <r>
    <x v="23"/>
    <n v="5"/>
    <x v="416"/>
  </r>
  <r>
    <x v="23"/>
    <n v="1"/>
    <x v="105"/>
  </r>
  <r>
    <x v="23"/>
    <n v="3"/>
    <x v="121"/>
  </r>
  <r>
    <x v="23"/>
    <n v="1"/>
    <x v="19"/>
  </r>
  <r>
    <x v="23"/>
    <n v="18"/>
    <x v="1016"/>
  </r>
  <r>
    <x v="23"/>
    <n v="3"/>
    <x v="1017"/>
  </r>
  <r>
    <x v="23"/>
    <n v="2"/>
    <x v="1018"/>
  </r>
  <r>
    <x v="23"/>
    <n v="21"/>
    <x v="1019"/>
  </r>
  <r>
    <x v="23"/>
    <n v="1"/>
    <x v="608"/>
  </r>
  <r>
    <x v="23"/>
    <n v="1"/>
    <x v="105"/>
  </r>
  <r>
    <x v="23"/>
    <n v="4"/>
    <x v="1020"/>
  </r>
  <r>
    <x v="23"/>
    <n v="3"/>
    <x v="1021"/>
  </r>
  <r>
    <x v="23"/>
    <n v="6"/>
    <x v="1022"/>
  </r>
  <r>
    <x v="23"/>
    <n v="1"/>
    <x v="1023"/>
  </r>
  <r>
    <x v="23"/>
    <n v="1"/>
    <x v="38"/>
  </r>
  <r>
    <x v="23"/>
    <n v="3"/>
    <x v="1024"/>
  </r>
  <r>
    <x v="23"/>
    <n v="3"/>
    <x v="145"/>
  </r>
  <r>
    <x v="23"/>
    <n v="10"/>
    <x v="1025"/>
  </r>
  <r>
    <x v="23"/>
    <n v="1"/>
    <x v="1026"/>
  </r>
  <r>
    <x v="23"/>
    <n v="1"/>
    <x v="334"/>
  </r>
  <r>
    <x v="24"/>
    <n v="8"/>
    <x v="1027"/>
  </r>
  <r>
    <x v="24"/>
    <n v="6"/>
    <x v="1028"/>
  </r>
  <r>
    <x v="24"/>
    <n v="4"/>
    <x v="1029"/>
  </r>
  <r>
    <x v="24"/>
    <n v="3"/>
    <x v="1030"/>
  </r>
  <r>
    <x v="24"/>
    <n v="1"/>
    <x v="1031"/>
  </r>
  <r>
    <x v="24"/>
    <n v="1"/>
    <x v="1032"/>
  </r>
  <r>
    <x v="24"/>
    <n v="1"/>
    <x v="1033"/>
  </r>
  <r>
    <x v="24"/>
    <n v="1"/>
    <x v="1034"/>
  </r>
  <r>
    <x v="24"/>
    <n v="1"/>
    <x v="1035"/>
  </r>
  <r>
    <x v="24"/>
    <n v="2"/>
    <x v="1036"/>
  </r>
  <r>
    <x v="24"/>
    <n v="1"/>
    <x v="1037"/>
  </r>
  <r>
    <x v="24"/>
    <n v="2"/>
    <x v="73"/>
  </r>
  <r>
    <x v="24"/>
    <n v="1"/>
    <x v="1037"/>
  </r>
  <r>
    <x v="24"/>
    <n v="1"/>
    <x v="1038"/>
  </r>
  <r>
    <x v="24"/>
    <n v="2"/>
    <x v="1039"/>
  </r>
  <r>
    <x v="24"/>
    <n v="1"/>
    <x v="53"/>
  </r>
  <r>
    <x v="24"/>
    <n v="1"/>
    <x v="1032"/>
  </r>
  <r>
    <x v="24"/>
    <n v="2"/>
    <x v="1040"/>
  </r>
  <r>
    <x v="24"/>
    <n v="10"/>
    <x v="1041"/>
  </r>
  <r>
    <x v="24"/>
    <n v="1"/>
    <x v="1042"/>
  </r>
  <r>
    <x v="24"/>
    <n v="1"/>
    <x v="38"/>
  </r>
  <r>
    <x v="24"/>
    <n v="2"/>
    <x v="105"/>
  </r>
  <r>
    <x v="24"/>
    <n v="7"/>
    <x v="1043"/>
  </r>
  <r>
    <x v="24"/>
    <n v="3"/>
    <x v="1044"/>
  </r>
  <r>
    <x v="24"/>
    <n v="2"/>
    <x v="1045"/>
  </r>
  <r>
    <x v="24"/>
    <n v="1"/>
    <x v="101"/>
  </r>
  <r>
    <x v="24"/>
    <n v="3"/>
    <x v="1046"/>
  </r>
  <r>
    <x v="24"/>
    <n v="1"/>
    <x v="105"/>
  </r>
  <r>
    <x v="24"/>
    <n v="1"/>
    <x v="1047"/>
  </r>
  <r>
    <x v="24"/>
    <n v="2"/>
    <x v="117"/>
  </r>
  <r>
    <x v="24"/>
    <n v="9"/>
    <x v="1048"/>
  </r>
  <r>
    <x v="24"/>
    <n v="4"/>
    <x v="960"/>
  </r>
  <r>
    <x v="24"/>
    <n v="2"/>
    <x v="1049"/>
  </r>
  <r>
    <x v="24"/>
    <n v="2"/>
    <x v="282"/>
  </r>
  <r>
    <x v="24"/>
    <n v="6"/>
    <x v="1050"/>
  </r>
  <r>
    <x v="24"/>
    <n v="6"/>
    <x v="1051"/>
  </r>
  <r>
    <x v="24"/>
    <n v="2"/>
    <x v="1052"/>
  </r>
  <r>
    <x v="24"/>
    <n v="3"/>
    <x v="1053"/>
  </r>
  <r>
    <x v="24"/>
    <n v="1"/>
    <x v="1054"/>
  </r>
  <r>
    <x v="24"/>
    <n v="2"/>
    <x v="1055"/>
  </r>
  <r>
    <x v="24"/>
    <n v="1"/>
    <x v="1056"/>
  </r>
  <r>
    <x v="24"/>
    <n v="3"/>
    <x v="1057"/>
  </r>
  <r>
    <x v="24"/>
    <n v="2"/>
    <x v="282"/>
  </r>
  <r>
    <x v="24"/>
    <n v="2"/>
    <x v="1058"/>
  </r>
  <r>
    <x v="24"/>
    <n v="12"/>
    <x v="1059"/>
  </r>
  <r>
    <x v="24"/>
    <n v="1"/>
    <x v="1060"/>
  </r>
  <r>
    <x v="24"/>
    <n v="1"/>
    <x v="1061"/>
  </r>
  <r>
    <x v="24"/>
    <n v="4"/>
    <x v="1062"/>
  </r>
  <r>
    <x v="24"/>
    <n v="2"/>
    <x v="1034"/>
  </r>
  <r>
    <x v="24"/>
    <n v="3"/>
    <x v="1063"/>
  </r>
  <r>
    <x v="24"/>
    <n v="4"/>
    <x v="490"/>
  </r>
  <r>
    <x v="24"/>
    <n v="2"/>
    <x v="1064"/>
  </r>
  <r>
    <x v="24"/>
    <n v="2"/>
    <x v="1065"/>
  </r>
  <r>
    <x v="24"/>
    <n v="1"/>
    <x v="1066"/>
  </r>
  <r>
    <x v="24"/>
    <n v="1"/>
    <x v="1060"/>
  </r>
  <r>
    <x v="24"/>
    <n v="1"/>
    <x v="1032"/>
  </r>
  <r>
    <x v="24"/>
    <n v="1"/>
    <x v="1067"/>
  </r>
  <r>
    <x v="24"/>
    <n v="5"/>
    <x v="1068"/>
  </r>
  <r>
    <x v="24"/>
    <n v="3"/>
    <x v="1069"/>
  </r>
  <r>
    <x v="24"/>
    <n v="1"/>
    <x v="1037"/>
  </r>
  <r>
    <x v="24"/>
    <n v="3"/>
    <x v="542"/>
  </r>
  <r>
    <x v="24"/>
    <n v="1"/>
    <x v="1034"/>
  </r>
  <r>
    <x v="24"/>
    <n v="4"/>
    <x v="1070"/>
  </r>
  <r>
    <x v="24"/>
    <n v="1"/>
    <x v="1071"/>
  </r>
  <r>
    <x v="24"/>
    <n v="1"/>
    <x v="1037"/>
  </r>
  <r>
    <x v="24"/>
    <n v="5"/>
    <x v="1046"/>
  </r>
  <r>
    <x v="24"/>
    <n v="1"/>
    <x v="1072"/>
  </r>
  <r>
    <x v="24"/>
    <n v="3"/>
    <x v="1073"/>
  </r>
  <r>
    <x v="24"/>
    <n v="1"/>
    <x v="1034"/>
  </r>
  <r>
    <x v="24"/>
    <n v="2"/>
    <x v="1074"/>
  </r>
  <r>
    <x v="24"/>
    <n v="9"/>
    <x v="1075"/>
  </r>
  <r>
    <x v="24"/>
    <n v="1"/>
    <x v="1060"/>
  </r>
  <r>
    <x v="24"/>
    <n v="1"/>
    <x v="1076"/>
  </r>
  <r>
    <x v="24"/>
    <n v="1"/>
    <x v="1077"/>
  </r>
  <r>
    <x v="24"/>
    <n v="3"/>
    <x v="1078"/>
  </r>
  <r>
    <x v="24"/>
    <n v="1"/>
    <x v="1079"/>
  </r>
  <r>
    <x v="24"/>
    <n v="1"/>
    <x v="1080"/>
  </r>
  <r>
    <x v="24"/>
    <n v="4"/>
    <x v="990"/>
  </r>
  <r>
    <x v="24"/>
    <n v="4"/>
    <x v="743"/>
  </r>
  <r>
    <x v="24"/>
    <n v="5"/>
    <x v="1081"/>
  </r>
  <r>
    <x v="24"/>
    <n v="1"/>
    <x v="708"/>
  </r>
  <r>
    <x v="24"/>
    <n v="1"/>
    <x v="19"/>
  </r>
  <r>
    <x v="24"/>
    <n v="2"/>
    <x v="379"/>
  </r>
  <r>
    <x v="24"/>
    <n v="4"/>
    <x v="758"/>
  </r>
  <r>
    <x v="24"/>
    <n v="1"/>
    <x v="105"/>
  </r>
  <r>
    <x v="24"/>
    <n v="3"/>
    <x v="232"/>
  </r>
  <r>
    <x v="24"/>
    <n v="4"/>
    <x v="63"/>
  </r>
  <r>
    <x v="24"/>
    <n v="6"/>
    <x v="1082"/>
  </r>
  <r>
    <x v="24"/>
    <n v="1"/>
    <x v="63"/>
  </r>
  <r>
    <x v="24"/>
    <n v="3"/>
    <x v="1083"/>
  </r>
  <r>
    <x v="24"/>
    <n v="1"/>
    <x v="105"/>
  </r>
  <r>
    <x v="24"/>
    <n v="1"/>
    <x v="38"/>
  </r>
  <r>
    <x v="24"/>
    <n v="1"/>
    <x v="38"/>
  </r>
  <r>
    <x v="24"/>
    <n v="1"/>
    <x v="1084"/>
  </r>
  <r>
    <x v="25"/>
    <n v="3"/>
    <x v="1085"/>
  </r>
  <r>
    <x v="25"/>
    <n v="1"/>
    <x v="1086"/>
  </r>
  <r>
    <x v="25"/>
    <n v="1"/>
    <x v="1067"/>
  </r>
  <r>
    <x v="25"/>
    <n v="4"/>
    <x v="1087"/>
  </r>
  <r>
    <x v="25"/>
    <n v="2"/>
    <x v="1088"/>
  </r>
  <r>
    <x v="25"/>
    <n v="1"/>
    <x v="1089"/>
  </r>
  <r>
    <x v="25"/>
    <n v="1"/>
    <x v="1037"/>
  </r>
  <r>
    <x v="25"/>
    <n v="1"/>
    <x v="1090"/>
  </r>
  <r>
    <x v="25"/>
    <n v="1"/>
    <x v="1091"/>
  </r>
  <r>
    <x v="25"/>
    <n v="2"/>
    <x v="1092"/>
  </r>
  <r>
    <x v="25"/>
    <n v="1"/>
    <x v="1093"/>
  </r>
  <r>
    <x v="25"/>
    <n v="4"/>
    <x v="1094"/>
  </r>
  <r>
    <x v="25"/>
    <n v="1"/>
    <x v="1095"/>
  </r>
  <r>
    <x v="25"/>
    <n v="1"/>
    <x v="1060"/>
  </r>
  <r>
    <x v="25"/>
    <n v="11"/>
    <x v="1096"/>
  </r>
  <r>
    <x v="25"/>
    <n v="3"/>
    <x v="1097"/>
  </r>
  <r>
    <x v="25"/>
    <n v="2"/>
    <x v="1067"/>
  </r>
  <r>
    <x v="25"/>
    <n v="12"/>
    <x v="1098"/>
  </r>
  <r>
    <x v="25"/>
    <n v="1"/>
    <x v="1099"/>
  </r>
  <r>
    <x v="25"/>
    <n v="1"/>
    <x v="1054"/>
  </r>
  <r>
    <x v="25"/>
    <n v="6"/>
    <x v="1100"/>
  </r>
  <r>
    <x v="25"/>
    <n v="4"/>
    <x v="1101"/>
  </r>
  <r>
    <x v="25"/>
    <n v="1"/>
    <x v="508"/>
  </r>
  <r>
    <x v="25"/>
    <n v="1"/>
    <x v="1102"/>
  </r>
  <r>
    <x v="25"/>
    <n v="1"/>
    <x v="1103"/>
  </r>
  <r>
    <x v="25"/>
    <n v="1"/>
    <x v="1054"/>
  </r>
  <r>
    <x v="25"/>
    <n v="2"/>
    <x v="1104"/>
  </r>
  <r>
    <x v="25"/>
    <n v="4"/>
    <x v="328"/>
  </r>
  <r>
    <x v="25"/>
    <n v="8"/>
    <x v="1105"/>
  </r>
  <r>
    <x v="25"/>
    <n v="1"/>
    <x v="1106"/>
  </r>
  <r>
    <x v="25"/>
    <n v="1"/>
    <x v="1097"/>
  </r>
  <r>
    <x v="25"/>
    <n v="11"/>
    <x v="1107"/>
  </r>
  <r>
    <x v="25"/>
    <n v="1"/>
    <x v="1060"/>
  </r>
  <r>
    <x v="25"/>
    <n v="7"/>
    <x v="1108"/>
  </r>
  <r>
    <x v="25"/>
    <n v="5"/>
    <x v="1109"/>
  </r>
  <r>
    <x v="25"/>
    <n v="2"/>
    <x v="749"/>
  </r>
  <r>
    <x v="25"/>
    <n v="1"/>
    <x v="1110"/>
  </r>
  <r>
    <x v="25"/>
    <n v="4"/>
    <x v="1111"/>
  </r>
  <r>
    <x v="25"/>
    <n v="1"/>
    <x v="207"/>
  </r>
  <r>
    <x v="25"/>
    <n v="7"/>
    <x v="1112"/>
  </r>
  <r>
    <x v="25"/>
    <n v="2"/>
    <x v="1113"/>
  </r>
  <r>
    <x v="25"/>
    <n v="28"/>
    <x v="1114"/>
  </r>
  <r>
    <x v="25"/>
    <n v="3"/>
    <x v="1115"/>
  </r>
  <r>
    <x v="25"/>
    <n v="6"/>
    <x v="1116"/>
  </r>
  <r>
    <x v="25"/>
    <n v="10"/>
    <x v="1117"/>
  </r>
  <r>
    <x v="25"/>
    <n v="1"/>
    <x v="1118"/>
  </r>
  <r>
    <x v="25"/>
    <n v="1"/>
    <x v="1119"/>
  </r>
  <r>
    <x v="25"/>
    <n v="3"/>
    <x v="618"/>
  </r>
  <r>
    <x v="25"/>
    <n v="1"/>
    <x v="282"/>
  </r>
  <r>
    <x v="25"/>
    <n v="1"/>
    <x v="1120"/>
  </r>
  <r>
    <x v="25"/>
    <n v="1"/>
    <x v="1121"/>
  </r>
  <r>
    <x v="25"/>
    <n v="2"/>
    <x v="328"/>
  </r>
  <r>
    <x v="25"/>
    <n v="2"/>
    <x v="1122"/>
  </r>
  <r>
    <x v="25"/>
    <n v="1"/>
    <x v="1091"/>
  </r>
  <r>
    <x v="25"/>
    <n v="1"/>
    <x v="1123"/>
  </r>
  <r>
    <x v="25"/>
    <n v="3"/>
    <x v="1124"/>
  </r>
  <r>
    <x v="25"/>
    <n v="3"/>
    <x v="1125"/>
  </r>
  <r>
    <x v="25"/>
    <n v="4"/>
    <x v="1126"/>
  </r>
  <r>
    <x v="25"/>
    <n v="1"/>
    <x v="1127"/>
  </r>
  <r>
    <x v="25"/>
    <n v="4"/>
    <x v="1128"/>
  </r>
  <r>
    <x v="25"/>
    <n v="1"/>
    <x v="1054"/>
  </r>
  <r>
    <x v="25"/>
    <n v="11"/>
    <x v="1129"/>
  </r>
  <r>
    <x v="25"/>
    <n v="17"/>
    <x v="1130"/>
  </r>
  <r>
    <x v="25"/>
    <n v="1"/>
    <x v="1054"/>
  </r>
  <r>
    <x v="25"/>
    <n v="1"/>
    <x v="1054"/>
  </r>
  <r>
    <x v="25"/>
    <n v="5"/>
    <x v="1131"/>
  </r>
  <r>
    <x v="25"/>
    <n v="2"/>
    <x v="1132"/>
  </r>
  <r>
    <x v="25"/>
    <n v="1"/>
    <x v="1133"/>
  </r>
  <r>
    <x v="25"/>
    <n v="2"/>
    <x v="1134"/>
  </r>
  <r>
    <x v="25"/>
    <n v="1"/>
    <x v="1054"/>
  </r>
  <r>
    <x v="25"/>
    <n v="1"/>
    <x v="1054"/>
  </r>
  <r>
    <x v="25"/>
    <n v="1"/>
    <x v="1135"/>
  </r>
  <r>
    <x v="25"/>
    <n v="4"/>
    <x v="1136"/>
  </r>
  <r>
    <x v="25"/>
    <n v="1"/>
    <x v="1137"/>
  </r>
  <r>
    <x v="25"/>
    <n v="1"/>
    <x v="379"/>
  </r>
  <r>
    <x v="25"/>
    <n v="3"/>
    <x v="713"/>
  </r>
  <r>
    <x v="25"/>
    <n v="7"/>
    <x v="1092"/>
  </r>
  <r>
    <x v="25"/>
    <n v="2"/>
    <x v="1046"/>
  </r>
  <r>
    <x v="25"/>
    <n v="31"/>
    <x v="1138"/>
  </r>
  <r>
    <x v="25"/>
    <n v="2"/>
    <x v="1054"/>
  </r>
  <r>
    <x v="25"/>
    <n v="4"/>
    <x v="1139"/>
  </r>
  <r>
    <x v="25"/>
    <n v="1"/>
    <x v="1140"/>
  </r>
  <r>
    <x v="25"/>
    <n v="1"/>
    <x v="1037"/>
  </r>
  <r>
    <x v="25"/>
    <n v="1"/>
    <x v="1037"/>
  </r>
  <r>
    <x v="25"/>
    <n v="1"/>
    <x v="1141"/>
  </r>
  <r>
    <x v="25"/>
    <n v="1"/>
    <x v="1142"/>
  </r>
  <r>
    <x v="25"/>
    <n v="4"/>
    <x v="235"/>
  </r>
  <r>
    <x v="26"/>
    <n v="1"/>
    <x v="1143"/>
  </r>
  <r>
    <x v="26"/>
    <n v="1"/>
    <x v="1144"/>
  </r>
  <r>
    <x v="26"/>
    <n v="1"/>
    <x v="1145"/>
  </r>
  <r>
    <x v="26"/>
    <n v="1"/>
    <x v="1146"/>
  </r>
  <r>
    <x v="26"/>
    <n v="1"/>
    <x v="1121"/>
  </r>
  <r>
    <x v="26"/>
    <n v="2"/>
    <x v="1091"/>
  </r>
  <r>
    <x v="26"/>
    <n v="4"/>
    <x v="1147"/>
  </r>
  <r>
    <x v="26"/>
    <n v="1"/>
    <x v="1091"/>
  </r>
  <r>
    <x v="26"/>
    <n v="1"/>
    <x v="1148"/>
  </r>
  <r>
    <x v="26"/>
    <n v="5"/>
    <x v="1149"/>
  </r>
  <r>
    <x v="26"/>
    <n v="1"/>
    <x v="1150"/>
  </r>
  <r>
    <x v="26"/>
    <n v="1"/>
    <x v="328"/>
  </r>
  <r>
    <x v="26"/>
    <n v="5"/>
    <x v="1151"/>
  </r>
  <r>
    <x v="26"/>
    <n v="1"/>
    <x v="1152"/>
  </r>
  <r>
    <x v="26"/>
    <n v="3"/>
    <x v="232"/>
  </r>
  <r>
    <x v="26"/>
    <n v="1"/>
    <x v="1153"/>
  </r>
  <r>
    <x v="26"/>
    <n v="3"/>
    <x v="232"/>
  </r>
  <r>
    <x v="26"/>
    <n v="2"/>
    <x v="1154"/>
  </r>
  <r>
    <x v="26"/>
    <n v="6"/>
    <x v="1155"/>
  </r>
  <r>
    <x v="26"/>
    <n v="1"/>
    <x v="1156"/>
  </r>
  <r>
    <x v="26"/>
    <n v="1"/>
    <x v="207"/>
  </r>
  <r>
    <x v="26"/>
    <n v="2"/>
    <x v="1157"/>
  </r>
  <r>
    <x v="26"/>
    <n v="2"/>
    <x v="1158"/>
  </r>
  <r>
    <x v="26"/>
    <n v="1"/>
    <x v="567"/>
  </r>
  <r>
    <x v="26"/>
    <n v="1"/>
    <x v="1159"/>
  </r>
  <r>
    <x v="26"/>
    <n v="1"/>
    <x v="1160"/>
  </r>
  <r>
    <x v="26"/>
    <n v="3"/>
    <x v="1161"/>
  </r>
  <r>
    <x v="26"/>
    <n v="1"/>
    <x v="207"/>
  </r>
  <r>
    <x v="26"/>
    <n v="4"/>
    <x v="1162"/>
  </r>
  <r>
    <x v="26"/>
    <n v="4"/>
    <x v="1163"/>
  </r>
  <r>
    <x v="26"/>
    <n v="6"/>
    <x v="1164"/>
  </r>
  <r>
    <x v="26"/>
    <n v="1"/>
    <x v="1091"/>
  </r>
  <r>
    <x v="26"/>
    <n v="3"/>
    <x v="1165"/>
  </r>
  <r>
    <x v="26"/>
    <n v="1"/>
    <x v="1166"/>
  </r>
  <r>
    <x v="26"/>
    <n v="1"/>
    <x v="1167"/>
  </r>
  <r>
    <x v="26"/>
    <n v="1"/>
    <x v="1091"/>
  </r>
  <r>
    <x v="26"/>
    <n v="4"/>
    <x v="1168"/>
  </r>
  <r>
    <x v="26"/>
    <n v="1"/>
    <x v="1156"/>
  </r>
  <r>
    <x v="26"/>
    <n v="1"/>
    <x v="207"/>
  </r>
  <r>
    <x v="26"/>
    <n v="9"/>
    <x v="1169"/>
  </r>
  <r>
    <x v="26"/>
    <n v="8"/>
    <x v="1170"/>
  </r>
  <r>
    <x v="26"/>
    <n v="4"/>
    <x v="1171"/>
  </r>
  <r>
    <x v="26"/>
    <n v="3"/>
    <x v="1172"/>
  </r>
  <r>
    <x v="26"/>
    <n v="1"/>
    <x v="207"/>
  </r>
  <r>
    <x v="26"/>
    <n v="5"/>
    <x v="526"/>
  </r>
  <r>
    <x v="26"/>
    <n v="14"/>
    <x v="1173"/>
  </r>
  <r>
    <x v="26"/>
    <n v="1"/>
    <x v="1174"/>
  </r>
  <r>
    <x v="26"/>
    <n v="1"/>
    <x v="1175"/>
  </r>
  <r>
    <x v="26"/>
    <n v="1"/>
    <x v="207"/>
  </r>
  <r>
    <x v="26"/>
    <n v="1"/>
    <x v="540"/>
  </r>
  <r>
    <x v="26"/>
    <n v="19"/>
    <x v="1011"/>
  </r>
  <r>
    <x v="26"/>
    <n v="1"/>
    <x v="1174"/>
  </r>
  <r>
    <x v="26"/>
    <n v="1"/>
    <x v="567"/>
  </r>
  <r>
    <x v="26"/>
    <n v="2"/>
    <x v="1054"/>
  </r>
  <r>
    <x v="26"/>
    <n v="1"/>
    <x v="967"/>
  </r>
  <r>
    <x v="26"/>
    <n v="1"/>
    <x v="451"/>
  </r>
  <r>
    <x v="26"/>
    <n v="1"/>
    <x v="207"/>
  </r>
  <r>
    <x v="26"/>
    <n v="8"/>
    <x v="1176"/>
  </r>
  <r>
    <x v="26"/>
    <n v="1"/>
    <x v="930"/>
  </r>
  <r>
    <x v="26"/>
    <n v="1"/>
    <x v="1091"/>
  </r>
  <r>
    <x v="26"/>
    <n v="4"/>
    <x v="1091"/>
  </r>
  <r>
    <x v="26"/>
    <n v="2"/>
    <x v="1177"/>
  </r>
  <r>
    <x v="26"/>
    <n v="1"/>
    <x v="1091"/>
  </r>
  <r>
    <x v="26"/>
    <n v="1"/>
    <x v="1178"/>
  </r>
  <r>
    <x v="26"/>
    <n v="2"/>
    <x v="1179"/>
  </r>
  <r>
    <x v="26"/>
    <n v="4"/>
    <x v="1180"/>
  </r>
  <r>
    <x v="27"/>
    <n v="1"/>
    <x v="1152"/>
  </r>
  <r>
    <x v="27"/>
    <n v="2"/>
    <x v="22"/>
  </r>
  <r>
    <x v="27"/>
    <n v="1"/>
    <x v="1181"/>
  </r>
  <r>
    <x v="27"/>
    <n v="2"/>
    <x v="103"/>
  </r>
  <r>
    <x v="27"/>
    <n v="1"/>
    <x v="207"/>
  </r>
  <r>
    <x v="27"/>
    <n v="8"/>
    <x v="1182"/>
  </r>
  <r>
    <x v="27"/>
    <n v="3"/>
    <x v="1183"/>
  </r>
  <r>
    <x v="27"/>
    <n v="1"/>
    <x v="1091"/>
  </r>
  <r>
    <x v="27"/>
    <n v="2"/>
    <x v="1184"/>
  </r>
  <r>
    <x v="27"/>
    <n v="1"/>
    <x v="1037"/>
  </r>
  <r>
    <x v="27"/>
    <n v="1"/>
    <x v="1121"/>
  </r>
  <r>
    <x v="27"/>
    <n v="1"/>
    <x v="1037"/>
  </r>
  <r>
    <x v="27"/>
    <n v="2"/>
    <x v="207"/>
  </r>
  <r>
    <x v="27"/>
    <n v="2"/>
    <x v="1156"/>
  </r>
  <r>
    <x v="27"/>
    <n v="2"/>
    <x v="1174"/>
  </r>
  <r>
    <x v="27"/>
    <n v="1"/>
    <x v="567"/>
  </r>
  <r>
    <x v="27"/>
    <n v="1"/>
    <x v="207"/>
  </r>
  <r>
    <x v="27"/>
    <n v="1"/>
    <x v="816"/>
  </r>
  <r>
    <x v="27"/>
    <n v="1"/>
    <x v="1185"/>
  </r>
  <r>
    <x v="27"/>
    <n v="2"/>
    <x v="1145"/>
  </r>
  <r>
    <x v="27"/>
    <n v="5"/>
    <x v="1186"/>
  </r>
  <r>
    <x v="27"/>
    <n v="3"/>
    <x v="1187"/>
  </r>
  <r>
    <x v="27"/>
    <n v="6"/>
    <x v="1188"/>
  </r>
  <r>
    <x v="27"/>
    <n v="1"/>
    <x v="328"/>
  </r>
  <r>
    <x v="27"/>
    <n v="1"/>
    <x v="785"/>
  </r>
  <r>
    <x v="27"/>
    <n v="1"/>
    <x v="1091"/>
  </r>
  <r>
    <x v="27"/>
    <n v="4"/>
    <x v="1189"/>
  </r>
  <r>
    <x v="27"/>
    <n v="1"/>
    <x v="967"/>
  </r>
  <r>
    <x v="27"/>
    <n v="3"/>
    <x v="1190"/>
  </r>
  <r>
    <x v="27"/>
    <n v="4"/>
    <x v="1191"/>
  </r>
  <r>
    <x v="27"/>
    <n v="1"/>
    <x v="505"/>
  </r>
  <r>
    <x v="27"/>
    <n v="3"/>
    <x v="1192"/>
  </r>
  <r>
    <x v="27"/>
    <n v="2"/>
    <x v="1193"/>
  </r>
  <r>
    <x v="27"/>
    <n v="3"/>
    <x v="1194"/>
  </r>
  <r>
    <x v="27"/>
    <n v="4"/>
    <x v="1195"/>
  </r>
  <r>
    <x v="27"/>
    <n v="13"/>
    <x v="1196"/>
  </r>
  <r>
    <x v="27"/>
    <n v="2"/>
    <x v="1197"/>
  </r>
  <r>
    <x v="27"/>
    <n v="3"/>
    <x v="1097"/>
  </r>
  <r>
    <x v="27"/>
    <n v="1"/>
    <x v="1121"/>
  </r>
  <r>
    <x v="27"/>
    <n v="1"/>
    <x v="451"/>
  </r>
  <r>
    <x v="27"/>
    <n v="1"/>
    <x v="476"/>
  </r>
  <r>
    <x v="27"/>
    <n v="3"/>
    <x v="967"/>
  </r>
  <r>
    <x v="27"/>
    <n v="1"/>
    <x v="328"/>
  </r>
  <r>
    <x v="27"/>
    <n v="1"/>
    <x v="207"/>
  </r>
  <r>
    <x v="27"/>
    <n v="1"/>
    <x v="1198"/>
  </r>
  <r>
    <x v="27"/>
    <n v="10"/>
    <x v="1199"/>
  </r>
  <r>
    <x v="27"/>
    <n v="5"/>
    <x v="1200"/>
  </r>
  <r>
    <x v="27"/>
    <n v="2"/>
    <x v="967"/>
  </r>
  <r>
    <x v="27"/>
    <n v="1"/>
    <x v="1037"/>
  </r>
  <r>
    <x v="27"/>
    <n v="1"/>
    <x v="328"/>
  </r>
  <r>
    <x v="27"/>
    <n v="2"/>
    <x v="1201"/>
  </r>
  <r>
    <x v="27"/>
    <n v="8"/>
    <x v="1202"/>
  </r>
  <r>
    <x v="27"/>
    <n v="1"/>
    <x v="452"/>
  </r>
  <r>
    <x v="27"/>
    <n v="5"/>
    <x v="1203"/>
  </r>
  <r>
    <x v="27"/>
    <n v="2"/>
    <x v="1091"/>
  </r>
  <r>
    <x v="27"/>
    <n v="1"/>
    <x v="328"/>
  </r>
  <r>
    <x v="27"/>
    <n v="1"/>
    <x v="1143"/>
  </r>
  <r>
    <x v="27"/>
    <n v="1"/>
    <x v="1204"/>
  </r>
  <r>
    <x v="27"/>
    <n v="1"/>
    <x v="207"/>
  </r>
  <r>
    <x v="28"/>
    <n v="1"/>
    <x v="1205"/>
  </r>
  <r>
    <x v="28"/>
    <n v="1"/>
    <x v="1206"/>
  </r>
  <r>
    <x v="28"/>
    <n v="1"/>
    <x v="1207"/>
  </r>
  <r>
    <x v="28"/>
    <n v="1"/>
    <x v="1208"/>
  </r>
  <r>
    <x v="28"/>
    <n v="6"/>
    <x v="1209"/>
  </r>
  <r>
    <x v="28"/>
    <n v="2"/>
    <x v="1210"/>
  </r>
  <r>
    <x v="28"/>
    <n v="17"/>
    <x v="1211"/>
  </r>
  <r>
    <x v="28"/>
    <n v="1"/>
    <x v="1086"/>
  </r>
  <r>
    <x v="28"/>
    <n v="2"/>
    <x v="1060"/>
  </r>
  <r>
    <x v="28"/>
    <n v="2"/>
    <x v="1212"/>
  </r>
  <r>
    <x v="28"/>
    <n v="5"/>
    <x v="1213"/>
  </r>
  <r>
    <x v="28"/>
    <n v="1"/>
    <x v="1212"/>
  </r>
  <r>
    <x v="28"/>
    <n v="3"/>
    <x v="1214"/>
  </r>
  <r>
    <x v="28"/>
    <n v="1"/>
    <x v="1206"/>
  </r>
  <r>
    <x v="28"/>
    <n v="1"/>
    <x v="1215"/>
  </r>
  <r>
    <x v="28"/>
    <n v="1"/>
    <x v="1216"/>
  </r>
  <r>
    <x v="28"/>
    <n v="1"/>
    <x v="1217"/>
  </r>
  <r>
    <x v="28"/>
    <n v="1"/>
    <x v="1084"/>
  </r>
  <r>
    <x v="28"/>
    <n v="1"/>
    <x v="1077"/>
  </r>
  <r>
    <x v="28"/>
    <n v="5"/>
    <x v="1218"/>
  </r>
  <r>
    <x v="28"/>
    <n v="14"/>
    <x v="1219"/>
  </r>
  <r>
    <x v="28"/>
    <n v="6"/>
    <x v="1220"/>
  </r>
  <r>
    <x v="28"/>
    <n v="2"/>
    <x v="1221"/>
  </r>
  <r>
    <x v="28"/>
    <n v="3"/>
    <x v="1222"/>
  </r>
  <r>
    <x v="28"/>
    <n v="4"/>
    <x v="1223"/>
  </r>
  <r>
    <x v="28"/>
    <n v="4"/>
    <x v="1224"/>
  </r>
  <r>
    <x v="28"/>
    <n v="3"/>
    <x v="1225"/>
  </r>
  <r>
    <x v="28"/>
    <n v="6"/>
    <x v="1226"/>
  </r>
  <r>
    <x v="28"/>
    <n v="5"/>
    <x v="1218"/>
  </r>
  <r>
    <x v="28"/>
    <n v="1"/>
    <x v="1227"/>
  </r>
  <r>
    <x v="28"/>
    <n v="1"/>
    <x v="1228"/>
  </r>
  <r>
    <x v="28"/>
    <n v="30"/>
    <x v="1229"/>
  </r>
  <r>
    <x v="28"/>
    <n v="2"/>
    <x v="1080"/>
  </r>
  <r>
    <x v="28"/>
    <n v="2"/>
    <x v="1230"/>
  </r>
  <r>
    <x v="28"/>
    <n v="6"/>
    <x v="1231"/>
  </r>
  <r>
    <x v="28"/>
    <n v="1"/>
    <x v="1232"/>
  </r>
  <r>
    <x v="28"/>
    <n v="1"/>
    <x v="1233"/>
  </r>
  <r>
    <x v="28"/>
    <n v="2"/>
    <x v="1034"/>
  </r>
  <r>
    <x v="28"/>
    <n v="1"/>
    <x v="1234"/>
  </r>
  <r>
    <x v="28"/>
    <n v="2"/>
    <x v="1235"/>
  </r>
  <r>
    <x v="28"/>
    <n v="1"/>
    <x v="1066"/>
  </r>
  <r>
    <x v="28"/>
    <n v="3"/>
    <x v="1052"/>
  </r>
  <r>
    <x v="28"/>
    <n v="1"/>
    <x v="1236"/>
  </r>
  <r>
    <x v="28"/>
    <n v="5"/>
    <x v="1218"/>
  </r>
  <r>
    <x v="28"/>
    <n v="4"/>
    <x v="1237"/>
  </r>
  <r>
    <x v="28"/>
    <n v="4"/>
    <x v="1238"/>
  </r>
  <r>
    <x v="28"/>
    <n v="13"/>
    <x v="1239"/>
  </r>
  <r>
    <x v="28"/>
    <n v="2"/>
    <x v="1217"/>
  </r>
  <r>
    <x v="28"/>
    <n v="2"/>
    <x v="605"/>
  </r>
  <r>
    <x v="28"/>
    <n v="1"/>
    <x v="1054"/>
  </r>
  <r>
    <x v="28"/>
    <n v="2"/>
    <x v="1240"/>
  </r>
  <r>
    <x v="28"/>
    <n v="3"/>
    <x v="232"/>
  </r>
  <r>
    <x v="28"/>
    <n v="11"/>
    <x v="1241"/>
  </r>
  <r>
    <x v="28"/>
    <n v="1"/>
    <x v="1066"/>
  </r>
  <r>
    <x v="28"/>
    <n v="1"/>
    <x v="1242"/>
  </r>
  <r>
    <x v="28"/>
    <n v="3"/>
    <x v="1228"/>
  </r>
  <r>
    <x v="28"/>
    <n v="1"/>
    <x v="1222"/>
  </r>
  <r>
    <x v="28"/>
    <n v="2"/>
    <x v="98"/>
  </r>
  <r>
    <x v="28"/>
    <n v="1"/>
    <x v="235"/>
  </r>
  <r>
    <x v="28"/>
    <n v="8"/>
    <x v="1243"/>
  </r>
  <r>
    <x v="29"/>
    <n v="1"/>
    <x v="1153"/>
  </r>
  <r>
    <x v="29"/>
    <n v="1"/>
    <x v="1244"/>
  </r>
  <r>
    <x v="29"/>
    <n v="1"/>
    <x v="1021"/>
  </r>
  <r>
    <x v="29"/>
    <n v="1"/>
    <x v="1245"/>
  </r>
  <r>
    <x v="29"/>
    <n v="4"/>
    <x v="1152"/>
  </r>
  <r>
    <x v="29"/>
    <n v="1"/>
    <x v="1246"/>
  </r>
  <r>
    <x v="29"/>
    <n v="1"/>
    <x v="1247"/>
  </r>
  <r>
    <x v="29"/>
    <n v="1"/>
    <x v="1248"/>
  </r>
  <r>
    <x v="29"/>
    <n v="1"/>
    <x v="1249"/>
  </r>
  <r>
    <x v="29"/>
    <n v="4"/>
    <x v="1250"/>
  </r>
  <r>
    <x v="29"/>
    <n v="1"/>
    <x v="848"/>
  </r>
  <r>
    <x v="29"/>
    <n v="4"/>
    <x v="1251"/>
  </r>
  <r>
    <x v="29"/>
    <n v="1"/>
    <x v="1252"/>
  </r>
  <r>
    <x v="29"/>
    <n v="1"/>
    <x v="1253"/>
  </r>
  <r>
    <x v="29"/>
    <n v="6"/>
    <x v="1254"/>
  </r>
  <r>
    <x v="29"/>
    <n v="1"/>
    <x v="1255"/>
  </r>
  <r>
    <x v="29"/>
    <n v="1"/>
    <x v="1245"/>
  </r>
  <r>
    <x v="29"/>
    <n v="2"/>
    <x v="1256"/>
  </r>
  <r>
    <x v="29"/>
    <n v="19"/>
    <x v="1257"/>
  </r>
  <r>
    <x v="29"/>
    <n v="5"/>
    <x v="1258"/>
  </r>
  <r>
    <x v="29"/>
    <n v="3"/>
    <x v="1259"/>
  </r>
  <r>
    <x v="29"/>
    <n v="1"/>
    <x v="1260"/>
  </r>
  <r>
    <x v="29"/>
    <n v="1"/>
    <x v="328"/>
  </r>
  <r>
    <x v="29"/>
    <n v="6"/>
    <x v="1261"/>
  </r>
  <r>
    <x v="29"/>
    <n v="1"/>
    <x v="1037"/>
  </r>
  <r>
    <x v="29"/>
    <n v="5"/>
    <x v="1262"/>
  </r>
  <r>
    <x v="29"/>
    <n v="3"/>
    <x v="1263"/>
  </r>
  <r>
    <x v="29"/>
    <n v="1"/>
    <x v="1264"/>
  </r>
  <r>
    <x v="29"/>
    <n v="1"/>
    <x v="1265"/>
  </r>
  <r>
    <x v="29"/>
    <n v="1"/>
    <x v="1266"/>
  </r>
  <r>
    <x v="29"/>
    <n v="2"/>
    <x v="1066"/>
  </r>
  <r>
    <x v="29"/>
    <n v="1"/>
    <x v="816"/>
  </r>
  <r>
    <x v="29"/>
    <n v="1"/>
    <x v="1245"/>
  </r>
  <r>
    <x v="29"/>
    <n v="1"/>
    <x v="1253"/>
  </r>
  <r>
    <x v="29"/>
    <n v="2"/>
    <x v="1267"/>
  </r>
  <r>
    <x v="29"/>
    <n v="1"/>
    <x v="1218"/>
  </r>
  <r>
    <x v="29"/>
    <n v="6"/>
    <x v="1268"/>
  </r>
  <r>
    <x v="29"/>
    <n v="10"/>
    <x v="1269"/>
  </r>
  <r>
    <x v="29"/>
    <n v="6"/>
    <x v="1270"/>
  </r>
  <r>
    <x v="29"/>
    <n v="1"/>
    <x v="1245"/>
  </r>
  <r>
    <x v="29"/>
    <n v="1"/>
    <x v="1253"/>
  </r>
  <r>
    <x v="29"/>
    <n v="1"/>
    <x v="328"/>
  </r>
  <r>
    <x v="29"/>
    <n v="8"/>
    <x v="1271"/>
  </r>
  <r>
    <x v="29"/>
    <n v="5"/>
    <x v="1272"/>
  </r>
  <r>
    <x v="29"/>
    <n v="6"/>
    <x v="1273"/>
  </r>
  <r>
    <x v="29"/>
    <n v="3"/>
    <x v="1274"/>
  </r>
  <r>
    <x v="29"/>
    <n v="7"/>
    <x v="1275"/>
  </r>
  <r>
    <x v="29"/>
    <n v="1"/>
    <x v="1245"/>
  </r>
  <r>
    <x v="29"/>
    <n v="12"/>
    <x v="1276"/>
  </r>
  <r>
    <x v="29"/>
    <n v="2"/>
    <x v="1277"/>
  </r>
  <r>
    <x v="29"/>
    <n v="1"/>
    <x v="854"/>
  </r>
  <r>
    <x v="29"/>
    <n v="7"/>
    <x v="1278"/>
  </r>
  <r>
    <x v="29"/>
    <n v="11"/>
    <x v="1279"/>
  </r>
  <r>
    <x v="29"/>
    <n v="2"/>
    <x v="1280"/>
  </r>
  <r>
    <x v="29"/>
    <n v="1"/>
    <x v="207"/>
  </r>
  <r>
    <x v="29"/>
    <n v="2"/>
    <x v="406"/>
  </r>
  <r>
    <x v="29"/>
    <n v="1"/>
    <x v="1281"/>
  </r>
  <r>
    <x v="29"/>
    <n v="1"/>
    <x v="1245"/>
  </r>
  <r>
    <x v="29"/>
    <n v="1"/>
    <x v="1152"/>
  </r>
  <r>
    <x v="29"/>
    <n v="1"/>
    <x v="1250"/>
  </r>
  <r>
    <x v="29"/>
    <n v="1"/>
    <x v="1246"/>
  </r>
  <r>
    <x v="29"/>
    <n v="1"/>
    <x v="1264"/>
  </r>
  <r>
    <x v="29"/>
    <n v="3"/>
    <x v="1282"/>
  </r>
  <r>
    <x v="29"/>
    <n v="4"/>
    <x v="1283"/>
  </r>
  <r>
    <x v="29"/>
    <n v="4"/>
    <x v="1284"/>
  </r>
  <r>
    <x v="29"/>
    <n v="3"/>
    <x v="1197"/>
  </r>
  <r>
    <x v="29"/>
    <n v="1"/>
    <x v="1285"/>
  </r>
  <r>
    <x v="29"/>
    <n v="1"/>
    <x v="1246"/>
  </r>
  <r>
    <x v="29"/>
    <n v="1"/>
    <x v="1054"/>
  </r>
  <r>
    <x v="29"/>
    <n v="4"/>
    <x v="1268"/>
  </r>
  <r>
    <x v="29"/>
    <n v="1"/>
    <x v="1037"/>
  </r>
  <r>
    <x v="29"/>
    <n v="19"/>
    <x v="1286"/>
  </r>
  <r>
    <x v="29"/>
    <n v="2"/>
    <x v="406"/>
  </r>
  <r>
    <x v="29"/>
    <n v="1"/>
    <x v="1264"/>
  </r>
  <r>
    <x v="29"/>
    <n v="1"/>
    <x v="207"/>
  </r>
  <r>
    <x v="29"/>
    <n v="5"/>
    <x v="1287"/>
  </r>
  <r>
    <x v="29"/>
    <n v="1"/>
    <x v="1288"/>
  </r>
  <r>
    <x v="29"/>
    <n v="6"/>
    <x v="1246"/>
  </r>
  <r>
    <x v="29"/>
    <n v="1"/>
    <x v="1246"/>
  </r>
  <r>
    <x v="29"/>
    <n v="3"/>
    <x v="1289"/>
  </r>
  <r>
    <x v="29"/>
    <n v="6"/>
    <x v="1290"/>
  </r>
  <r>
    <x v="29"/>
    <n v="3"/>
    <x v="1266"/>
  </r>
  <r>
    <x v="29"/>
    <n v="1"/>
    <x v="1291"/>
  </r>
  <r>
    <x v="29"/>
    <n v="1"/>
    <x v="1246"/>
  </r>
  <r>
    <x v="29"/>
    <n v="1"/>
    <x v="1245"/>
  </r>
  <r>
    <x v="29"/>
    <n v="1"/>
    <x v="1245"/>
  </r>
  <r>
    <x v="29"/>
    <n v="1"/>
    <x v="1246"/>
  </r>
  <r>
    <x v="29"/>
    <n v="2"/>
    <x v="1292"/>
  </r>
  <r>
    <x v="29"/>
    <n v="3"/>
    <x v="451"/>
  </r>
  <r>
    <x v="29"/>
    <n v="1"/>
    <x v="1037"/>
  </r>
  <r>
    <x v="29"/>
    <n v="1"/>
    <x v="96"/>
  </r>
  <r>
    <x v="29"/>
    <n v="2"/>
    <x v="375"/>
  </r>
  <r>
    <x v="29"/>
    <n v="1"/>
    <x v="1180"/>
  </r>
  <r>
    <x v="29"/>
    <n v="1"/>
    <x v="1213"/>
  </r>
  <r>
    <x v="29"/>
    <n v="1"/>
    <x v="1037"/>
  </r>
  <r>
    <x v="29"/>
    <n v="5"/>
    <x v="1293"/>
  </r>
  <r>
    <x v="29"/>
    <n v="2"/>
    <x v="1294"/>
  </r>
  <r>
    <x v="29"/>
    <n v="1"/>
    <x v="1295"/>
  </r>
  <r>
    <x v="29"/>
    <n v="1"/>
    <x v="1166"/>
  </r>
  <r>
    <x v="29"/>
    <n v="4"/>
    <x v="1296"/>
  </r>
  <r>
    <x v="29"/>
    <n v="3"/>
    <x v="1297"/>
  </r>
  <r>
    <x v="29"/>
    <n v="2"/>
    <x v="332"/>
  </r>
  <r>
    <x v="29"/>
    <n v="2"/>
    <x v="1298"/>
  </r>
  <r>
    <x v="29"/>
    <n v="1"/>
    <x v="328"/>
  </r>
  <r>
    <x v="29"/>
    <n v="2"/>
    <x v="1054"/>
  </r>
  <r>
    <x v="29"/>
    <n v="2"/>
    <x v="1299"/>
  </r>
  <r>
    <x v="30"/>
    <n v="3"/>
    <x v="1300"/>
  </r>
  <r>
    <x v="30"/>
    <n v="1"/>
    <x v="178"/>
  </r>
  <r>
    <x v="30"/>
    <n v="2"/>
    <x v="1301"/>
  </r>
  <r>
    <x v="30"/>
    <n v="3"/>
    <x v="1302"/>
  </r>
  <r>
    <x v="30"/>
    <n v="6"/>
    <x v="1303"/>
  </r>
  <r>
    <x v="30"/>
    <n v="3"/>
    <x v="1304"/>
  </r>
  <r>
    <x v="30"/>
    <n v="5"/>
    <x v="1305"/>
  </r>
  <r>
    <x v="30"/>
    <n v="1"/>
    <x v="1121"/>
  </r>
  <r>
    <x v="30"/>
    <n v="1"/>
    <x v="1306"/>
  </r>
  <r>
    <x v="30"/>
    <n v="1"/>
    <x v="1307"/>
  </r>
  <r>
    <x v="30"/>
    <n v="2"/>
    <x v="1308"/>
  </r>
  <r>
    <x v="30"/>
    <n v="6"/>
    <x v="124"/>
  </r>
  <r>
    <x v="30"/>
    <n v="1"/>
    <x v="1309"/>
  </r>
  <r>
    <x v="30"/>
    <n v="2"/>
    <x v="1310"/>
  </r>
  <r>
    <x v="30"/>
    <n v="2"/>
    <x v="936"/>
  </r>
  <r>
    <x v="30"/>
    <n v="3"/>
    <x v="1311"/>
  </r>
  <r>
    <x v="30"/>
    <n v="2"/>
    <x v="1312"/>
  </r>
  <r>
    <x v="30"/>
    <n v="3"/>
    <x v="1313"/>
  </r>
  <r>
    <x v="30"/>
    <n v="1"/>
    <x v="1314"/>
  </r>
  <r>
    <x v="30"/>
    <n v="4"/>
    <x v="1258"/>
  </r>
  <r>
    <x v="30"/>
    <n v="3"/>
    <x v="1315"/>
  </r>
  <r>
    <x v="30"/>
    <n v="4"/>
    <x v="1316"/>
  </r>
  <r>
    <x v="30"/>
    <n v="2"/>
    <x v="1309"/>
  </r>
  <r>
    <x v="30"/>
    <n v="3"/>
    <x v="1317"/>
  </r>
  <r>
    <x v="30"/>
    <n v="2"/>
    <x v="1191"/>
  </r>
  <r>
    <x v="30"/>
    <n v="1"/>
    <x v="1318"/>
  </r>
  <r>
    <x v="30"/>
    <n v="1"/>
    <x v="532"/>
  </r>
  <r>
    <x v="30"/>
    <n v="1"/>
    <x v="1319"/>
  </r>
  <r>
    <x v="30"/>
    <n v="2"/>
    <x v="1066"/>
  </r>
  <r>
    <x v="30"/>
    <n v="1"/>
    <x v="1320"/>
  </r>
  <r>
    <x v="30"/>
    <n v="1"/>
    <x v="1245"/>
  </r>
  <r>
    <x v="30"/>
    <n v="1"/>
    <x v="1314"/>
  </r>
  <r>
    <x v="30"/>
    <n v="11"/>
    <x v="1321"/>
  </r>
  <r>
    <x v="30"/>
    <n v="1"/>
    <x v="1322"/>
  </r>
  <r>
    <x v="30"/>
    <n v="3"/>
    <x v="1323"/>
  </r>
  <r>
    <x v="30"/>
    <n v="4"/>
    <x v="1324"/>
  </r>
  <r>
    <x v="30"/>
    <n v="1"/>
    <x v="1325"/>
  </r>
  <r>
    <x v="30"/>
    <n v="7"/>
    <x v="1326"/>
  </r>
  <r>
    <x v="30"/>
    <n v="1"/>
    <x v="1314"/>
  </r>
  <r>
    <x v="30"/>
    <n v="3"/>
    <x v="333"/>
  </r>
  <r>
    <x v="30"/>
    <n v="1"/>
    <x v="1091"/>
  </r>
  <r>
    <x v="30"/>
    <n v="3"/>
    <x v="1327"/>
  </r>
  <r>
    <x v="30"/>
    <n v="2"/>
    <x v="1328"/>
  </r>
  <r>
    <x v="30"/>
    <n v="1"/>
    <x v="1253"/>
  </r>
  <r>
    <x v="30"/>
    <n v="4"/>
    <x v="1329"/>
  </r>
  <r>
    <x v="30"/>
    <n v="2"/>
    <x v="1330"/>
  </r>
  <r>
    <x v="30"/>
    <n v="2"/>
    <x v="567"/>
  </r>
  <r>
    <x v="30"/>
    <n v="2"/>
    <x v="1331"/>
  </r>
  <r>
    <x v="30"/>
    <n v="4"/>
    <x v="1332"/>
  </r>
  <r>
    <x v="30"/>
    <n v="1"/>
    <x v="1245"/>
  </r>
  <r>
    <x v="30"/>
    <n v="5"/>
    <x v="1333"/>
  </r>
  <r>
    <x v="30"/>
    <n v="2"/>
    <x v="1334"/>
  </r>
  <r>
    <x v="30"/>
    <n v="8"/>
    <x v="1335"/>
  </r>
  <r>
    <x v="30"/>
    <n v="2"/>
    <x v="452"/>
  </r>
  <r>
    <x v="30"/>
    <n v="5"/>
    <x v="1264"/>
  </r>
  <r>
    <x v="30"/>
    <n v="3"/>
    <x v="1336"/>
  </r>
  <r>
    <x v="30"/>
    <n v="4"/>
    <x v="1337"/>
  </r>
  <r>
    <x v="30"/>
    <n v="2"/>
    <x v="1338"/>
  </r>
  <r>
    <x v="30"/>
    <n v="1"/>
    <x v="1330"/>
  </r>
  <r>
    <x v="30"/>
    <n v="4"/>
    <x v="1339"/>
  </r>
  <r>
    <x v="30"/>
    <n v="2"/>
    <x v="1247"/>
  </r>
  <r>
    <x v="30"/>
    <n v="1"/>
    <x v="451"/>
  </r>
  <r>
    <x v="30"/>
    <n v="1"/>
    <x v="1180"/>
  </r>
  <r>
    <x v="30"/>
    <n v="3"/>
    <x v="1340"/>
  </r>
  <r>
    <x v="30"/>
    <n v="1"/>
    <x v="1156"/>
  </r>
  <r>
    <x v="30"/>
    <n v="1"/>
    <x v="541"/>
  </r>
  <r>
    <x v="30"/>
    <n v="1"/>
    <x v="1091"/>
  </r>
  <r>
    <x v="30"/>
    <n v="4"/>
    <x v="1341"/>
  </r>
  <r>
    <x v="30"/>
    <n v="3"/>
    <x v="1342"/>
  </r>
  <r>
    <x v="30"/>
    <n v="1"/>
    <x v="1152"/>
  </r>
  <r>
    <x v="30"/>
    <n v="9"/>
    <x v="1343"/>
  </r>
  <r>
    <x v="30"/>
    <n v="1"/>
    <x v="143"/>
  </r>
  <r>
    <x v="30"/>
    <n v="1"/>
    <x v="1091"/>
  </r>
  <r>
    <x v="30"/>
    <n v="1"/>
    <x v="1344"/>
  </r>
  <r>
    <x v="30"/>
    <n v="3"/>
    <x v="1345"/>
  </r>
  <r>
    <x v="30"/>
    <n v="10"/>
    <x v="1346"/>
  </r>
  <r>
    <x v="30"/>
    <n v="1"/>
    <x v="1347"/>
  </r>
  <r>
    <x v="30"/>
    <n v="1"/>
    <x v="1348"/>
  </r>
  <r>
    <x v="30"/>
    <n v="4"/>
    <x v="459"/>
  </r>
  <r>
    <x v="30"/>
    <n v="1"/>
    <x v="1349"/>
  </r>
  <r>
    <x v="30"/>
    <n v="3"/>
    <x v="1350"/>
  </r>
  <r>
    <x v="30"/>
    <n v="3"/>
    <x v="1351"/>
  </r>
  <r>
    <x v="30"/>
    <n v="3"/>
    <x v="1352"/>
  </r>
  <r>
    <x v="30"/>
    <n v="1"/>
    <x v="1187"/>
  </r>
  <r>
    <x v="30"/>
    <n v="1"/>
    <x v="1239"/>
  </r>
  <r>
    <x v="30"/>
    <n v="10"/>
    <x v="1353"/>
  </r>
  <r>
    <x v="30"/>
    <n v="21"/>
    <x v="1354"/>
  </r>
  <r>
    <x v="30"/>
    <n v="2"/>
    <x v="1355"/>
  </r>
  <r>
    <x v="30"/>
    <n v="1"/>
    <x v="1356"/>
  </r>
  <r>
    <x v="30"/>
    <n v="1"/>
    <x v="1246"/>
  </r>
  <r>
    <x v="30"/>
    <n v="1"/>
    <x v="1312"/>
  </r>
  <r>
    <x v="30"/>
    <n v="1"/>
    <x v="1312"/>
  </r>
  <r>
    <x v="30"/>
    <n v="1"/>
    <x v="1357"/>
  </r>
  <r>
    <x v="30"/>
    <n v="2"/>
    <x v="1358"/>
  </r>
  <r>
    <x v="30"/>
    <n v="4"/>
    <x v="1359"/>
  </r>
  <r>
    <x v="30"/>
    <n v="2"/>
    <x v="143"/>
  </r>
  <r>
    <x v="30"/>
    <n v="1"/>
    <x v="1360"/>
  </r>
  <r>
    <x v="30"/>
    <n v="1"/>
    <x v="1361"/>
  </r>
  <r>
    <x v="30"/>
    <n v="1"/>
    <x v="207"/>
  </r>
  <r>
    <x v="30"/>
    <n v="1"/>
    <x v="1362"/>
  </r>
  <r>
    <x v="30"/>
    <n v="5"/>
    <x v="960"/>
  </r>
  <r>
    <x v="30"/>
    <n v="2"/>
    <x v="316"/>
  </r>
  <r>
    <x v="30"/>
    <n v="2"/>
    <x v="1061"/>
  </r>
  <r>
    <x v="30"/>
    <n v="2"/>
    <x v="346"/>
  </r>
  <r>
    <x v="30"/>
    <n v="9"/>
    <x v="1363"/>
  </r>
  <r>
    <x v="30"/>
    <n v="3"/>
    <x v="1364"/>
  </r>
  <r>
    <x v="30"/>
    <n v="4"/>
    <x v="1339"/>
  </r>
  <r>
    <x v="30"/>
    <n v="11"/>
    <x v="488"/>
  </r>
  <r>
    <x v="30"/>
    <n v="2"/>
    <x v="1290"/>
  </r>
  <r>
    <x v="30"/>
    <n v="3"/>
    <x v="1365"/>
  </r>
  <r>
    <x v="30"/>
    <n v="3"/>
    <x v="1366"/>
  </r>
  <r>
    <x v="30"/>
    <n v="3"/>
    <x v="1367"/>
  </r>
  <r>
    <x v="30"/>
    <n v="4"/>
    <x v="1368"/>
  </r>
  <r>
    <x v="31"/>
    <n v="2"/>
    <x v="1369"/>
  </r>
  <r>
    <x v="31"/>
    <n v="1"/>
    <x v="1370"/>
  </r>
  <r>
    <x v="31"/>
    <n v="4"/>
    <x v="1076"/>
  </r>
  <r>
    <x v="31"/>
    <n v="1"/>
    <x v="106"/>
  </r>
  <r>
    <x v="31"/>
    <n v="2"/>
    <x v="842"/>
  </r>
  <r>
    <x v="31"/>
    <n v="1"/>
    <x v="1246"/>
  </r>
  <r>
    <x v="31"/>
    <n v="5"/>
    <x v="857"/>
  </r>
  <r>
    <x v="31"/>
    <n v="4"/>
    <x v="1371"/>
  </r>
  <r>
    <x v="31"/>
    <n v="1"/>
    <x v="106"/>
  </r>
  <r>
    <x v="31"/>
    <n v="3"/>
    <x v="209"/>
  </r>
  <r>
    <x v="31"/>
    <n v="5"/>
    <x v="249"/>
  </r>
  <r>
    <x v="31"/>
    <n v="2"/>
    <x v="1199"/>
  </r>
  <r>
    <x v="31"/>
    <n v="1"/>
    <x v="1372"/>
  </r>
  <r>
    <x v="31"/>
    <n v="2"/>
    <x v="1373"/>
  </r>
  <r>
    <x v="31"/>
    <n v="1"/>
    <x v="1325"/>
  </r>
  <r>
    <x v="31"/>
    <n v="1"/>
    <x v="207"/>
  </r>
  <r>
    <x v="31"/>
    <n v="1"/>
    <x v="1374"/>
  </r>
  <r>
    <x v="31"/>
    <n v="1"/>
    <x v="1239"/>
  </r>
  <r>
    <x v="31"/>
    <n v="4"/>
    <x v="1375"/>
  </r>
  <r>
    <x v="31"/>
    <n v="18"/>
    <x v="1376"/>
  </r>
  <r>
    <x v="31"/>
    <n v="1"/>
    <x v="442"/>
  </r>
  <r>
    <x v="31"/>
    <n v="31"/>
    <x v="1377"/>
  </r>
  <r>
    <x v="31"/>
    <n v="1"/>
    <x v="1187"/>
  </r>
  <r>
    <x v="31"/>
    <n v="1"/>
    <x v="1378"/>
  </r>
  <r>
    <x v="31"/>
    <n v="2"/>
    <x v="1379"/>
  </r>
  <r>
    <x v="31"/>
    <n v="1"/>
    <x v="1380"/>
  </r>
  <r>
    <x v="31"/>
    <n v="6"/>
    <x v="1381"/>
  </r>
  <r>
    <x v="31"/>
    <n v="14"/>
    <x v="1382"/>
  </r>
  <r>
    <x v="31"/>
    <n v="1"/>
    <x v="1356"/>
  </r>
  <r>
    <x v="31"/>
    <n v="1"/>
    <x v="1372"/>
  </r>
  <r>
    <x v="31"/>
    <n v="27"/>
    <x v="1383"/>
  </r>
  <r>
    <x v="31"/>
    <n v="1"/>
    <x v="1384"/>
  </r>
  <r>
    <x v="31"/>
    <n v="4"/>
    <x v="1385"/>
  </r>
  <r>
    <x v="31"/>
    <n v="4"/>
    <x v="1386"/>
  </r>
  <r>
    <x v="31"/>
    <n v="1"/>
    <x v="1387"/>
  </r>
  <r>
    <x v="31"/>
    <n v="4"/>
    <x v="1388"/>
  </r>
  <r>
    <x v="31"/>
    <n v="2"/>
    <x v="1058"/>
  </r>
  <r>
    <x v="31"/>
    <n v="1"/>
    <x v="1264"/>
  </r>
  <r>
    <x v="31"/>
    <n v="4"/>
    <x v="1389"/>
  </r>
  <r>
    <x v="31"/>
    <n v="2"/>
    <x v="1390"/>
  </r>
  <r>
    <x v="31"/>
    <n v="2"/>
    <x v="300"/>
  </r>
  <r>
    <x v="31"/>
    <n v="1"/>
    <x v="1391"/>
  </r>
  <r>
    <x v="31"/>
    <n v="3"/>
    <x v="718"/>
  </r>
  <r>
    <x v="31"/>
    <n v="2"/>
    <x v="300"/>
  </r>
  <r>
    <x v="31"/>
    <n v="8"/>
    <x v="1392"/>
  </r>
  <r>
    <x v="31"/>
    <n v="2"/>
    <x v="1393"/>
  </r>
  <r>
    <x v="31"/>
    <n v="1"/>
    <x v="1239"/>
  </r>
  <r>
    <x v="31"/>
    <n v="1"/>
    <x v="1394"/>
  </r>
  <r>
    <x v="31"/>
    <n v="1"/>
    <x v="1316"/>
  </r>
  <r>
    <x v="31"/>
    <n v="1"/>
    <x v="1395"/>
  </r>
  <r>
    <x v="31"/>
    <n v="1"/>
    <x v="1396"/>
  </r>
  <r>
    <x v="31"/>
    <n v="1"/>
    <x v="1245"/>
  </r>
  <r>
    <x v="31"/>
    <n v="8"/>
    <x v="1397"/>
  </r>
  <r>
    <x v="31"/>
    <n v="1"/>
    <x v="1398"/>
  </r>
  <r>
    <x v="31"/>
    <n v="9"/>
    <x v="1399"/>
  </r>
  <r>
    <x v="31"/>
    <n v="4"/>
    <x v="1400"/>
  </r>
  <r>
    <x v="31"/>
    <n v="1"/>
    <x v="1319"/>
  </r>
  <r>
    <x v="31"/>
    <n v="1"/>
    <x v="1401"/>
  </r>
  <r>
    <x v="31"/>
    <n v="2"/>
    <x v="1402"/>
  </r>
  <r>
    <x v="31"/>
    <n v="3"/>
    <x v="1403"/>
  </r>
  <r>
    <x v="31"/>
    <n v="4"/>
    <x v="1404"/>
  </r>
  <r>
    <x v="31"/>
    <n v="1"/>
    <x v="1405"/>
  </r>
  <r>
    <x v="31"/>
    <n v="1"/>
    <x v="1319"/>
  </r>
  <r>
    <x v="31"/>
    <n v="1"/>
    <x v="1406"/>
  </r>
  <r>
    <x v="31"/>
    <n v="1"/>
    <x v="207"/>
  </r>
  <r>
    <x v="31"/>
    <n v="3"/>
    <x v="1407"/>
  </r>
  <r>
    <x v="31"/>
    <n v="1"/>
    <x v="1408"/>
  </r>
  <r>
    <x v="31"/>
    <n v="2"/>
    <x v="1348"/>
  </r>
  <r>
    <x v="31"/>
    <n v="4"/>
    <x v="1409"/>
  </r>
  <r>
    <x v="31"/>
    <n v="2"/>
    <x v="1410"/>
  </r>
  <r>
    <x v="31"/>
    <n v="9"/>
    <x v="1411"/>
  </r>
  <r>
    <x v="31"/>
    <n v="2"/>
    <x v="1054"/>
  </r>
  <r>
    <x v="31"/>
    <n v="1"/>
    <x v="1319"/>
  </r>
  <r>
    <x v="31"/>
    <n v="1"/>
    <x v="1054"/>
  </r>
  <r>
    <x v="31"/>
    <n v="3"/>
    <x v="1403"/>
  </r>
  <r>
    <x v="31"/>
    <n v="1"/>
    <x v="1319"/>
  </r>
  <r>
    <x v="32"/>
    <n v="1"/>
    <x v="816"/>
  </r>
  <r>
    <x v="32"/>
    <n v="1"/>
    <x v="1412"/>
  </r>
  <r>
    <x v="32"/>
    <n v="1"/>
    <x v="1413"/>
  </r>
  <r>
    <x v="32"/>
    <n v="2"/>
    <x v="1095"/>
  </r>
  <r>
    <x v="32"/>
    <n v="3"/>
    <x v="1414"/>
  </r>
  <r>
    <x v="32"/>
    <n v="7"/>
    <x v="1415"/>
  </r>
  <r>
    <x v="32"/>
    <n v="1"/>
    <x v="1401"/>
  </r>
  <r>
    <x v="32"/>
    <n v="3"/>
    <x v="300"/>
  </r>
  <r>
    <x v="32"/>
    <n v="2"/>
    <x v="1416"/>
  </r>
  <r>
    <x v="32"/>
    <n v="3"/>
    <x v="1417"/>
  </r>
  <r>
    <x v="32"/>
    <n v="1"/>
    <x v="1418"/>
  </r>
  <r>
    <x v="32"/>
    <n v="11"/>
    <x v="1419"/>
  </r>
  <r>
    <x v="32"/>
    <n v="1"/>
    <x v="1420"/>
  </r>
  <r>
    <x v="32"/>
    <n v="6"/>
    <x v="1421"/>
  </r>
  <r>
    <x v="32"/>
    <n v="1"/>
    <x v="1422"/>
  </r>
  <r>
    <x v="32"/>
    <n v="4"/>
    <x v="1423"/>
  </r>
  <r>
    <x v="32"/>
    <n v="1"/>
    <x v="1316"/>
  </r>
  <r>
    <x v="32"/>
    <n v="4"/>
    <x v="1424"/>
  </r>
  <r>
    <x v="32"/>
    <n v="6"/>
    <x v="1425"/>
  </r>
  <r>
    <x v="32"/>
    <n v="1"/>
    <x v="1325"/>
  </r>
  <r>
    <x v="32"/>
    <n v="4"/>
    <x v="1426"/>
  </r>
  <r>
    <x v="32"/>
    <n v="2"/>
    <x v="816"/>
  </r>
  <r>
    <x v="32"/>
    <n v="1"/>
    <x v="1427"/>
  </r>
  <r>
    <x v="32"/>
    <n v="2"/>
    <x v="1428"/>
  </r>
  <r>
    <x v="32"/>
    <n v="1"/>
    <x v="1395"/>
  </r>
  <r>
    <x v="32"/>
    <n v="7"/>
    <x v="1429"/>
  </r>
  <r>
    <x v="32"/>
    <n v="1"/>
    <x v="967"/>
  </r>
  <r>
    <x v="32"/>
    <n v="17"/>
    <x v="1430"/>
  </r>
  <r>
    <x v="32"/>
    <n v="2"/>
    <x v="816"/>
  </r>
  <r>
    <x v="32"/>
    <n v="4"/>
    <x v="1431"/>
  </r>
  <r>
    <x v="32"/>
    <n v="1"/>
    <x v="1432"/>
  </r>
  <r>
    <x v="32"/>
    <n v="1"/>
    <x v="1433"/>
  </r>
  <r>
    <x v="32"/>
    <n v="2"/>
    <x v="1434"/>
  </r>
  <r>
    <x v="32"/>
    <n v="1"/>
    <x v="1316"/>
  </r>
  <r>
    <x v="32"/>
    <n v="5"/>
    <x v="1435"/>
  </r>
  <r>
    <x v="32"/>
    <n v="1"/>
    <x v="1436"/>
  </r>
  <r>
    <x v="32"/>
    <n v="4"/>
    <x v="1437"/>
  </r>
  <r>
    <x v="32"/>
    <n v="11"/>
    <x v="1438"/>
  </r>
  <r>
    <x v="32"/>
    <n v="13"/>
    <x v="1439"/>
  </r>
  <r>
    <x v="32"/>
    <n v="2"/>
    <x v="1440"/>
  </r>
  <r>
    <x v="32"/>
    <n v="23"/>
    <x v="1441"/>
  </r>
  <r>
    <x v="32"/>
    <n v="1"/>
    <x v="1427"/>
  </r>
  <r>
    <x v="32"/>
    <n v="3"/>
    <x v="1442"/>
  </r>
  <r>
    <x v="32"/>
    <n v="4"/>
    <x v="1443"/>
  </r>
  <r>
    <x v="32"/>
    <n v="6"/>
    <x v="1444"/>
  </r>
  <r>
    <x v="32"/>
    <n v="3"/>
    <x v="1445"/>
  </r>
  <r>
    <x v="32"/>
    <n v="1"/>
    <x v="1446"/>
  </r>
  <r>
    <x v="32"/>
    <n v="1"/>
    <x v="1316"/>
  </r>
  <r>
    <x v="32"/>
    <n v="3"/>
    <x v="1386"/>
  </r>
  <r>
    <x v="32"/>
    <n v="3"/>
    <x v="1447"/>
  </r>
  <r>
    <x v="32"/>
    <n v="1"/>
    <x v="1408"/>
  </r>
  <r>
    <x v="32"/>
    <n v="4"/>
    <x v="1448"/>
  </r>
  <r>
    <x v="32"/>
    <n v="6"/>
    <x v="1449"/>
  </r>
  <r>
    <x v="32"/>
    <n v="2"/>
    <x v="1400"/>
  </r>
  <r>
    <x v="32"/>
    <n v="3"/>
    <x v="1450"/>
  </r>
  <r>
    <x v="32"/>
    <n v="1"/>
    <x v="1451"/>
  </r>
  <r>
    <x v="32"/>
    <n v="1"/>
    <x v="1452"/>
  </r>
  <r>
    <x v="32"/>
    <n v="2"/>
    <x v="1453"/>
  </r>
  <r>
    <x v="32"/>
    <n v="2"/>
    <x v="1454"/>
  </r>
  <r>
    <x v="32"/>
    <n v="6"/>
    <x v="1455"/>
  </r>
  <r>
    <x v="32"/>
    <n v="1"/>
    <x v="1427"/>
  </r>
  <r>
    <x v="32"/>
    <n v="5"/>
    <x v="1456"/>
  </r>
  <r>
    <x v="32"/>
    <n v="1"/>
    <x v="1457"/>
  </r>
  <r>
    <x v="32"/>
    <n v="2"/>
    <x v="1325"/>
  </r>
  <r>
    <x v="32"/>
    <n v="7"/>
    <x v="1458"/>
  </r>
  <r>
    <x v="32"/>
    <n v="2"/>
    <x v="1459"/>
  </r>
  <r>
    <x v="32"/>
    <n v="3"/>
    <x v="1460"/>
  </r>
  <r>
    <x v="32"/>
    <n v="1"/>
    <x v="1319"/>
  </r>
  <r>
    <x v="32"/>
    <n v="6"/>
    <x v="1461"/>
  </r>
  <r>
    <x v="32"/>
    <n v="13"/>
    <x v="1462"/>
  </r>
  <r>
    <x v="32"/>
    <n v="2"/>
    <x v="531"/>
  </r>
  <r>
    <x v="32"/>
    <n v="3"/>
    <x v="300"/>
  </r>
  <r>
    <x v="32"/>
    <n v="1"/>
    <x v="1422"/>
  </r>
  <r>
    <x v="32"/>
    <n v="8"/>
    <x v="1463"/>
  </r>
  <r>
    <x v="32"/>
    <n v="9"/>
    <x v="1464"/>
  </r>
  <r>
    <x v="32"/>
    <n v="1"/>
    <x v="816"/>
  </r>
  <r>
    <x v="32"/>
    <n v="1"/>
    <x v="1319"/>
  </r>
  <r>
    <x v="32"/>
    <n v="3"/>
    <x v="1465"/>
  </r>
  <r>
    <x v="32"/>
    <n v="1"/>
    <x v="1319"/>
  </r>
  <r>
    <x v="32"/>
    <n v="1"/>
    <x v="1319"/>
  </r>
  <r>
    <x v="32"/>
    <n v="3"/>
    <x v="1466"/>
  </r>
  <r>
    <x v="32"/>
    <n v="1"/>
    <x v="300"/>
  </r>
  <r>
    <x v="32"/>
    <n v="1"/>
    <x v="816"/>
  </r>
  <r>
    <x v="32"/>
    <n v="3"/>
    <x v="1467"/>
  </r>
  <r>
    <x v="32"/>
    <n v="1"/>
    <x v="1408"/>
  </r>
  <r>
    <x v="32"/>
    <n v="4"/>
    <x v="1403"/>
  </r>
  <r>
    <x v="32"/>
    <n v="2"/>
    <x v="604"/>
  </r>
  <r>
    <x v="32"/>
    <n v="1"/>
    <x v="1316"/>
  </r>
  <r>
    <x v="32"/>
    <n v="1"/>
    <x v="1468"/>
  </r>
  <r>
    <x v="32"/>
    <n v="2"/>
    <x v="1467"/>
  </r>
  <r>
    <x v="32"/>
    <n v="1"/>
    <x v="816"/>
  </r>
  <r>
    <x v="32"/>
    <n v="2"/>
    <x v="816"/>
  </r>
  <r>
    <x v="32"/>
    <n v="2"/>
    <x v="1469"/>
  </r>
  <r>
    <x v="32"/>
    <n v="2"/>
    <x v="1470"/>
  </r>
  <r>
    <x v="33"/>
    <n v="5"/>
    <x v="1471"/>
  </r>
  <r>
    <x v="33"/>
    <n v="1"/>
    <x v="1401"/>
  </r>
  <r>
    <x v="33"/>
    <n v="2"/>
    <x v="1472"/>
  </r>
  <r>
    <x v="33"/>
    <n v="2"/>
    <x v="1473"/>
  </r>
  <r>
    <x v="33"/>
    <n v="1"/>
    <x v="1401"/>
  </r>
  <r>
    <x v="33"/>
    <n v="4"/>
    <x v="1474"/>
  </r>
  <r>
    <x v="33"/>
    <n v="1"/>
    <x v="1316"/>
  </r>
  <r>
    <x v="33"/>
    <n v="1"/>
    <x v="654"/>
  </r>
  <r>
    <x v="33"/>
    <n v="4"/>
    <x v="1475"/>
  </r>
  <r>
    <x v="33"/>
    <n v="2"/>
    <x v="1400"/>
  </r>
  <r>
    <x v="33"/>
    <n v="7"/>
    <x v="1434"/>
  </r>
  <r>
    <x v="33"/>
    <n v="6"/>
    <x v="1433"/>
  </r>
  <r>
    <x v="33"/>
    <n v="5"/>
    <x v="1476"/>
  </r>
  <r>
    <x v="33"/>
    <n v="1"/>
    <x v="1403"/>
  </r>
  <r>
    <x v="33"/>
    <n v="8"/>
    <x v="1477"/>
  </r>
  <r>
    <x v="33"/>
    <n v="1"/>
    <x v="1319"/>
  </r>
  <r>
    <x v="33"/>
    <n v="1"/>
    <x v="816"/>
  </r>
  <r>
    <x v="33"/>
    <n v="12"/>
    <x v="1478"/>
  </r>
  <r>
    <x v="33"/>
    <n v="2"/>
    <x v="1479"/>
  </r>
  <r>
    <x v="33"/>
    <n v="1"/>
    <x v="1436"/>
  </r>
  <r>
    <x v="33"/>
    <n v="1"/>
    <x v="1424"/>
  </r>
  <r>
    <x v="33"/>
    <n v="8"/>
    <x v="1480"/>
  </r>
  <r>
    <x v="33"/>
    <n v="1"/>
    <x v="1420"/>
  </r>
  <r>
    <x v="33"/>
    <n v="1"/>
    <x v="816"/>
  </r>
  <r>
    <x v="33"/>
    <n v="1"/>
    <x v="1436"/>
  </r>
  <r>
    <x v="33"/>
    <n v="1"/>
    <x v="1481"/>
  </r>
  <r>
    <x v="33"/>
    <n v="10"/>
    <x v="1482"/>
  </r>
  <r>
    <x v="33"/>
    <n v="7"/>
    <x v="1483"/>
  </r>
  <r>
    <x v="33"/>
    <n v="7"/>
    <x v="1484"/>
  </r>
  <r>
    <x v="33"/>
    <n v="2"/>
    <x v="1485"/>
  </r>
  <r>
    <x v="33"/>
    <n v="4"/>
    <x v="1486"/>
  </r>
  <r>
    <x v="33"/>
    <n v="2"/>
    <x v="1487"/>
  </r>
  <r>
    <x v="33"/>
    <n v="5"/>
    <x v="1488"/>
  </r>
  <r>
    <x v="33"/>
    <n v="2"/>
    <x v="1489"/>
  </r>
  <r>
    <x v="33"/>
    <n v="13"/>
    <x v="1490"/>
  </r>
  <r>
    <x v="33"/>
    <n v="3"/>
    <x v="1491"/>
  </r>
  <r>
    <x v="33"/>
    <n v="4"/>
    <x v="1400"/>
  </r>
  <r>
    <x v="33"/>
    <n v="1"/>
    <x v="1401"/>
  </r>
  <r>
    <x v="33"/>
    <n v="2"/>
    <x v="1492"/>
  </r>
  <r>
    <x v="33"/>
    <n v="2"/>
    <x v="1493"/>
  </r>
  <r>
    <x v="33"/>
    <n v="2"/>
    <x v="1489"/>
  </r>
  <r>
    <x v="33"/>
    <n v="2"/>
    <x v="1468"/>
  </r>
  <r>
    <x v="33"/>
    <n v="1"/>
    <x v="1316"/>
  </r>
  <r>
    <x v="33"/>
    <n v="3"/>
    <x v="300"/>
  </r>
  <r>
    <x v="33"/>
    <n v="2"/>
    <x v="1455"/>
  </r>
  <r>
    <x v="33"/>
    <n v="1"/>
    <x v="816"/>
  </r>
  <r>
    <x v="33"/>
    <n v="2"/>
    <x v="1420"/>
  </r>
  <r>
    <x v="33"/>
    <n v="1"/>
    <x v="1433"/>
  </r>
  <r>
    <x v="33"/>
    <n v="2"/>
    <x v="300"/>
  </r>
  <r>
    <x v="33"/>
    <n v="6"/>
    <x v="1031"/>
  </r>
  <r>
    <x v="33"/>
    <n v="5"/>
    <x v="52"/>
  </r>
  <r>
    <x v="33"/>
    <n v="1"/>
    <x v="816"/>
  </r>
  <r>
    <x v="33"/>
    <n v="12"/>
    <x v="1221"/>
  </r>
  <r>
    <x v="33"/>
    <n v="14"/>
    <x v="1121"/>
  </r>
  <r>
    <x v="33"/>
    <n v="1"/>
    <x v="1401"/>
  </r>
  <r>
    <x v="33"/>
    <n v="1"/>
    <x v="1436"/>
  </r>
  <r>
    <x v="33"/>
    <n v="6"/>
    <x v="582"/>
  </r>
  <r>
    <x v="33"/>
    <n v="1"/>
    <x v="1494"/>
  </r>
  <r>
    <x v="33"/>
    <n v="1"/>
    <x v="1348"/>
  </r>
  <r>
    <x v="33"/>
    <n v="5"/>
    <x v="1495"/>
  </r>
  <r>
    <x v="33"/>
    <n v="7"/>
    <x v="1496"/>
  </r>
  <r>
    <x v="33"/>
    <n v="3"/>
    <x v="300"/>
  </r>
  <r>
    <x v="33"/>
    <n v="1"/>
    <x v="1319"/>
  </r>
  <r>
    <x v="33"/>
    <n v="2"/>
    <x v="1427"/>
  </r>
  <r>
    <x v="33"/>
    <n v="1"/>
    <x v="1400"/>
  </r>
  <r>
    <x v="33"/>
    <n v="3"/>
    <x v="21"/>
  </r>
  <r>
    <x v="33"/>
    <n v="1"/>
    <x v="1401"/>
  </r>
  <r>
    <x v="33"/>
    <n v="2"/>
    <x v="1316"/>
  </r>
  <r>
    <x v="33"/>
    <n v="4"/>
    <x v="1494"/>
  </r>
  <r>
    <x v="33"/>
    <n v="16"/>
    <x v="1497"/>
  </r>
  <r>
    <x v="33"/>
    <n v="10"/>
    <x v="1498"/>
  </r>
  <r>
    <x v="33"/>
    <n v="2"/>
    <x v="1427"/>
  </r>
  <r>
    <x v="33"/>
    <n v="1"/>
    <x v="1436"/>
  </r>
  <r>
    <x v="33"/>
    <n v="4"/>
    <x v="1494"/>
  </r>
  <r>
    <x v="34"/>
    <n v="1"/>
    <x v="1436"/>
  </r>
  <r>
    <x v="34"/>
    <n v="2"/>
    <x v="1420"/>
  </r>
  <r>
    <x v="34"/>
    <n v="1"/>
    <x v="654"/>
  </r>
  <r>
    <x v="34"/>
    <n v="1"/>
    <x v="300"/>
  </r>
  <r>
    <x v="34"/>
    <n v="1"/>
    <x v="1499"/>
  </r>
  <r>
    <x v="34"/>
    <n v="5"/>
    <x v="1500"/>
  </r>
  <r>
    <x v="34"/>
    <n v="2"/>
    <x v="1501"/>
  </r>
  <r>
    <x v="34"/>
    <n v="1"/>
    <x v="300"/>
  </r>
  <r>
    <x v="34"/>
    <n v="5"/>
    <x v="1502"/>
  </r>
  <r>
    <x v="34"/>
    <n v="1"/>
    <x v="1401"/>
  </r>
  <r>
    <x v="34"/>
    <n v="1"/>
    <x v="1319"/>
  </r>
  <r>
    <x v="34"/>
    <n v="3"/>
    <x v="280"/>
  </r>
  <r>
    <x v="34"/>
    <n v="1"/>
    <x v="816"/>
  </r>
  <r>
    <x v="34"/>
    <n v="2"/>
    <x v="1433"/>
  </r>
  <r>
    <x v="34"/>
    <n v="1"/>
    <x v="699"/>
  </r>
  <r>
    <x v="34"/>
    <n v="4"/>
    <x v="1503"/>
  </r>
  <r>
    <x v="34"/>
    <n v="3"/>
    <x v="1403"/>
  </r>
  <r>
    <x v="34"/>
    <n v="1"/>
    <x v="816"/>
  </r>
  <r>
    <x v="34"/>
    <n v="2"/>
    <x v="1504"/>
  </r>
  <r>
    <x v="34"/>
    <n v="1"/>
    <x v="1505"/>
  </r>
  <r>
    <x v="34"/>
    <n v="2"/>
    <x v="705"/>
  </r>
  <r>
    <x v="34"/>
    <n v="2"/>
    <x v="1506"/>
  </r>
  <r>
    <x v="34"/>
    <n v="10"/>
    <x v="1507"/>
  </r>
  <r>
    <x v="34"/>
    <n v="2"/>
    <x v="1499"/>
  </r>
  <r>
    <x v="34"/>
    <n v="7"/>
    <x v="1442"/>
  </r>
  <r>
    <x v="34"/>
    <n v="1"/>
    <x v="553"/>
  </r>
  <r>
    <x v="34"/>
    <n v="2"/>
    <x v="1508"/>
  </r>
  <r>
    <x v="34"/>
    <n v="3"/>
    <x v="1509"/>
  </r>
  <r>
    <x v="34"/>
    <n v="1"/>
    <x v="816"/>
  </r>
  <r>
    <x v="34"/>
    <n v="3"/>
    <x v="1510"/>
  </r>
  <r>
    <x v="34"/>
    <n v="1"/>
    <x v="1401"/>
  </r>
  <r>
    <x v="34"/>
    <n v="2"/>
    <x v="1455"/>
  </r>
  <r>
    <x v="34"/>
    <n v="2"/>
    <x v="1427"/>
  </r>
  <r>
    <x v="34"/>
    <n v="1"/>
    <x v="1511"/>
  </r>
  <r>
    <x v="34"/>
    <n v="6"/>
    <x v="1455"/>
  </r>
  <r>
    <x v="34"/>
    <n v="2"/>
    <x v="1512"/>
  </r>
  <r>
    <x v="34"/>
    <n v="1"/>
    <x v="1513"/>
  </r>
  <r>
    <x v="34"/>
    <n v="2"/>
    <x v="1514"/>
  </r>
  <r>
    <x v="34"/>
    <n v="9"/>
    <x v="1515"/>
  </r>
  <r>
    <x v="34"/>
    <n v="1"/>
    <x v="1403"/>
  </r>
  <r>
    <x v="34"/>
    <n v="5"/>
    <x v="634"/>
  </r>
  <r>
    <x v="34"/>
    <n v="1"/>
    <x v="1516"/>
  </r>
  <r>
    <x v="34"/>
    <n v="1"/>
    <x v="1517"/>
  </r>
  <r>
    <x v="34"/>
    <n v="1"/>
    <x v="1401"/>
  </r>
  <r>
    <x v="34"/>
    <n v="2"/>
    <x v="89"/>
  </r>
  <r>
    <x v="34"/>
    <n v="1"/>
    <x v="1431"/>
  </r>
  <r>
    <x v="34"/>
    <n v="1"/>
    <x v="1319"/>
  </r>
  <r>
    <x v="34"/>
    <n v="2"/>
    <x v="1489"/>
  </r>
  <r>
    <x v="34"/>
    <n v="6"/>
    <x v="1518"/>
  </r>
  <r>
    <x v="34"/>
    <n v="1"/>
    <x v="300"/>
  </r>
  <r>
    <x v="34"/>
    <n v="7"/>
    <x v="1519"/>
  </r>
  <r>
    <x v="34"/>
    <n v="1"/>
    <x v="1319"/>
  </r>
  <r>
    <x v="34"/>
    <n v="6"/>
    <x v="1453"/>
  </r>
  <r>
    <x v="34"/>
    <n v="1"/>
    <x v="1401"/>
  </r>
  <r>
    <x v="34"/>
    <n v="9"/>
    <x v="1520"/>
  </r>
  <r>
    <x v="34"/>
    <n v="5"/>
    <x v="1453"/>
  </r>
  <r>
    <x v="34"/>
    <n v="1"/>
    <x v="1348"/>
  </r>
  <r>
    <x v="34"/>
    <n v="1"/>
    <x v="816"/>
  </r>
  <r>
    <x v="34"/>
    <n v="1"/>
    <x v="1521"/>
  </r>
  <r>
    <x v="34"/>
    <n v="2"/>
    <x v="1316"/>
  </r>
  <r>
    <x v="34"/>
    <n v="5"/>
    <x v="1522"/>
  </r>
  <r>
    <x v="34"/>
    <n v="3"/>
    <x v="1473"/>
  </r>
  <r>
    <x v="34"/>
    <n v="1"/>
    <x v="1401"/>
  </r>
  <r>
    <x v="34"/>
    <n v="1"/>
    <x v="816"/>
  </r>
  <r>
    <x v="34"/>
    <n v="4"/>
    <x v="1523"/>
  </r>
  <r>
    <x v="34"/>
    <n v="1"/>
    <x v="1401"/>
  </r>
  <r>
    <x v="34"/>
    <n v="1"/>
    <x v="762"/>
  </r>
  <r>
    <x v="34"/>
    <n v="1"/>
    <x v="1319"/>
  </r>
  <r>
    <x v="34"/>
    <n v="3"/>
    <x v="138"/>
  </r>
  <r>
    <x v="34"/>
    <n v="7"/>
    <x v="1468"/>
  </r>
  <r>
    <x v="34"/>
    <n v="2"/>
    <x v="1524"/>
  </r>
  <r>
    <x v="34"/>
    <n v="1"/>
    <x v="816"/>
  </r>
  <r>
    <x v="34"/>
    <n v="1"/>
    <x v="1319"/>
  </r>
  <r>
    <x v="34"/>
    <n v="1"/>
    <x v="13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M14:N50" firstHeaderRow="1" firstDataRow="1" firstDataCol="1"/>
  <pivotFields count="4"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dataField="1" numFmtId="164" showAll="0">
      <items count="1526">
        <item x="1319"/>
        <item x="1037"/>
        <item x="38"/>
        <item x="2"/>
        <item x="252"/>
        <item x="47"/>
        <item x="676"/>
        <item x="750"/>
        <item x="1255"/>
        <item x="654"/>
        <item x="1086"/>
        <item x="491"/>
        <item x="327"/>
        <item x="303"/>
        <item x="313"/>
        <item x="755"/>
        <item x="1150"/>
        <item x="800"/>
        <item x="911"/>
        <item x="898"/>
        <item x="65"/>
        <item x="140"/>
        <item x="1166"/>
        <item x="31"/>
        <item x="62"/>
        <item x="84"/>
        <item x="1185"/>
        <item x="551"/>
        <item x="525"/>
        <item x="839"/>
        <item x="1242"/>
        <item x="91"/>
        <item x="135"/>
        <item x="762"/>
        <item x="1144"/>
        <item x="1047"/>
        <item x="1384"/>
        <item x="384"/>
        <item x="979"/>
        <item x="104"/>
        <item x="709"/>
        <item x="123"/>
        <item x="154"/>
        <item x="771"/>
        <item x="699"/>
        <item x="1306"/>
        <item x="1077"/>
        <item x="334"/>
        <item x="210"/>
        <item x="816"/>
        <item x="207"/>
        <item x="1054"/>
        <item x="261"/>
        <item x="105"/>
        <item x="19"/>
        <item x="10"/>
        <item x="196"/>
        <item x="193"/>
        <item x="179"/>
        <item x="1360"/>
        <item x="1201"/>
        <item x="291"/>
        <item x="234"/>
        <item x="553"/>
        <item x="339"/>
        <item x="575"/>
        <item x="932"/>
        <item x="705"/>
        <item x="605"/>
        <item x="113"/>
        <item x="377"/>
        <item x="877"/>
        <item x="761"/>
        <item x="316"/>
        <item x="1358"/>
        <item x="1457"/>
        <item x="1501"/>
        <item x="503"/>
        <item x="534"/>
        <item x="183"/>
        <item x="1504"/>
        <item x="1035"/>
        <item x="1516"/>
        <item x="1307"/>
        <item x="776"/>
        <item x="476"/>
        <item x="1089"/>
        <item x="1348"/>
        <item x="143"/>
        <item x="1174"/>
        <item x="232"/>
        <item x="1023"/>
        <item x="21"/>
        <item x="5"/>
        <item x="30"/>
        <item x="64"/>
        <item x="797"/>
        <item x="297"/>
        <item x="142"/>
        <item x="740"/>
        <item x="333"/>
        <item x="1153"/>
        <item x="713"/>
        <item x="1298"/>
        <item x="981"/>
        <item x="531"/>
        <item x="1249"/>
        <item x="1511"/>
        <item x="1349"/>
        <item x="385"/>
        <item x="1292"/>
        <item x="546"/>
        <item x="1061"/>
        <item x="213"/>
        <item x="638"/>
        <item x="1451"/>
        <item x="1123"/>
        <item x="528"/>
        <item x="791"/>
        <item x="878"/>
        <item x="251"/>
        <item x="532"/>
        <item x="886"/>
        <item x="1316"/>
        <item x="1410"/>
        <item x="567"/>
        <item x="1295"/>
        <item x="282"/>
        <item x="1066"/>
        <item x="379"/>
        <item x="550"/>
        <item x="144"/>
        <item x="121"/>
        <item x="0"/>
        <item x="42"/>
        <item x="50"/>
        <item x="413"/>
        <item x="208"/>
        <item x="570"/>
        <item x="1374"/>
        <item x="57"/>
        <item x="98"/>
        <item x="742"/>
        <item x="1179"/>
        <item x="238"/>
        <item x="815"/>
        <item x="1521"/>
        <item x="66"/>
        <item x="1175"/>
        <item x="1205"/>
        <item x="366"/>
        <item x="728"/>
        <item x="424"/>
        <item x="324"/>
        <item x="1177"/>
        <item x="1021"/>
        <item x="222"/>
        <item x="1234"/>
        <item x="442"/>
        <item x="1403"/>
        <item x="577"/>
        <item x="249"/>
        <item x="451"/>
        <item x="1213"/>
        <item x="637"/>
        <item x="409"/>
        <item x="976"/>
        <item x="112"/>
        <item x="36"/>
        <item x="8"/>
        <item x="94"/>
        <item x="351"/>
        <item x="392"/>
        <item x="420"/>
        <item x="1365"/>
        <item x="1466"/>
        <item x="43"/>
        <item x="661"/>
        <item x="1081"/>
        <item x="81"/>
        <item x="329"/>
        <item x="890"/>
        <item x="1167"/>
        <item x="1330"/>
        <item x="863"/>
        <item x="795"/>
        <item x="1487"/>
        <item x="678"/>
        <item x="606"/>
        <item x="1408"/>
        <item x="300"/>
        <item x="967"/>
        <item x="1180"/>
        <item x="508"/>
        <item x="1222"/>
        <item x="530"/>
        <item x="63"/>
        <item x="78"/>
        <item x="146"/>
        <item x="76"/>
        <item x="206"/>
        <item x="587"/>
        <item x="205"/>
        <item x="573"/>
        <item x="1523"/>
        <item x="1251"/>
        <item x="11"/>
        <item x="479"/>
        <item x="1200"/>
        <item x="1293"/>
        <item x="485"/>
        <item x="375"/>
        <item x="1506"/>
        <item x="1012"/>
        <item x="459"/>
        <item x="1378"/>
        <item x="1248"/>
        <item x="939"/>
        <item x="749"/>
        <item x="566"/>
        <item x="999"/>
        <item x="124"/>
        <item x="1159"/>
        <item x="292"/>
        <item x="505"/>
        <item x="445"/>
        <item x="273"/>
        <item x="45"/>
        <item x="151"/>
        <item x="380"/>
        <item x="462"/>
        <item x="1197"/>
        <item x="1087"/>
        <item x="892"/>
        <item x="257"/>
        <item x="302"/>
        <item x="883"/>
        <item x="711"/>
        <item x="37"/>
        <item x="880"/>
        <item x="452"/>
        <item x="93"/>
        <item x="186"/>
        <item x="925"/>
        <item x="236"/>
        <item x="1400"/>
        <item x="475"/>
        <item x="1092"/>
        <item x="1152"/>
        <item x="406"/>
        <item x="235"/>
        <item x="1052"/>
        <item x="789"/>
        <item x="590"/>
        <item x="1006"/>
        <item x="419"/>
        <item x="26"/>
        <item x="331"/>
        <item x="95"/>
        <item x="730"/>
        <item x="471"/>
        <item x="343"/>
        <item x="368"/>
        <item x="367"/>
        <item x="354"/>
        <item x="602"/>
        <item x="394"/>
        <item x="246"/>
        <item x="950"/>
        <item x="1022"/>
        <item x="616"/>
        <item x="421"/>
        <item x="954"/>
        <item x="673"/>
        <item x="1393"/>
        <item x="1390"/>
        <item x="1202"/>
        <item x="1468"/>
        <item x="1287"/>
        <item x="671"/>
        <item x="58"/>
        <item x="989"/>
        <item x="28"/>
        <item x="41"/>
        <item x="100"/>
        <item x="341"/>
        <item x="403"/>
        <item x="374"/>
        <item x="725"/>
        <item x="189"/>
        <item x="215"/>
        <item x="494"/>
        <item x="1435"/>
        <item x="89"/>
        <item x="895"/>
        <item x="158"/>
        <item x="48"/>
        <item x="627"/>
        <item x="1227"/>
        <item x="571"/>
        <item x="1391"/>
        <item x="1436"/>
        <item x="1453"/>
        <item x="1395"/>
        <item x="1356"/>
        <item x="245"/>
        <item x="1204"/>
        <item x="541"/>
        <item x="328"/>
        <item x="1264"/>
        <item x="1206"/>
        <item x="1106"/>
        <item x="1218"/>
        <item x="1067"/>
        <item x="1142"/>
        <item x="1118"/>
        <item x="133"/>
        <item x="1026"/>
        <item x="975"/>
        <item x="1009"/>
        <item x="101"/>
        <item x="145"/>
        <item x="53"/>
        <item x="974"/>
        <item x="67"/>
        <item x="253"/>
        <item x="474"/>
        <item x="516"/>
        <item x="555"/>
        <item x="56"/>
        <item x="231"/>
        <item x="346"/>
        <item x="360"/>
        <item x="623"/>
        <item x="535"/>
        <item x="170"/>
        <item x="198"/>
        <item x="1297"/>
        <item x="255"/>
        <item x="1083"/>
        <item x="1193"/>
        <item x="1517"/>
        <item x="285"/>
        <item x="1522"/>
        <item x="426"/>
        <item x="1176"/>
        <item x="1467"/>
        <item x="164"/>
        <item x="1194"/>
        <item x="332"/>
        <item x="1240"/>
        <item x="240"/>
        <item x="17"/>
        <item x="914"/>
        <item x="1017"/>
        <item x="604"/>
        <item x="538"/>
        <item x="870"/>
        <item x="345"/>
        <item x="754"/>
        <item x="404"/>
        <item x="759"/>
        <item x="446"/>
        <item x="335"/>
        <item x="1299"/>
        <item x="618"/>
        <item x="1195"/>
        <item x="87"/>
        <item x="386"/>
        <item x="1455"/>
        <item x="1368"/>
        <item x="22"/>
        <item x="930"/>
        <item x="1290"/>
        <item x="1252"/>
        <item x="1210"/>
        <item x="381"/>
        <item x="1056"/>
        <item x="1078"/>
        <item x="1075"/>
        <item x="970"/>
        <item x="308"/>
        <item x="49"/>
        <item x="120"/>
        <item x="114"/>
        <item x="3"/>
        <item x="810"/>
        <item x="237"/>
        <item x="174"/>
        <item x="32"/>
        <item x="497"/>
        <item x="435"/>
        <item x="874"/>
        <item x="876"/>
        <item x="214"/>
        <item x="382"/>
        <item x="1158"/>
        <item x="1172"/>
        <item x="472"/>
        <item x="1125"/>
        <item x="337"/>
        <item x="259"/>
        <item x="1275"/>
        <item x="796"/>
        <item x="592"/>
        <item x="110"/>
        <item x="875"/>
        <item x="888"/>
        <item x="449"/>
        <item x="718"/>
        <item x="767"/>
        <item x="12"/>
        <item x="1183"/>
        <item x="115"/>
        <item x="758"/>
        <item x="891"/>
        <item x="1198"/>
        <item x="1336"/>
        <item x="1440"/>
        <item x="72"/>
        <item x="1352"/>
        <item x="1409"/>
        <item x="1162"/>
        <item x="1165"/>
        <item x="1284"/>
        <item x="837"/>
        <item x="630"/>
        <item x="1073"/>
        <item x="242"/>
        <item x="241"/>
        <item x="881"/>
        <item x="942"/>
        <item x="823"/>
        <item x="228"/>
        <item x="617"/>
        <item x="599"/>
        <item x="536"/>
        <item x="790"/>
        <item x="779"/>
        <item x="760"/>
        <item x="1492"/>
        <item x="295"/>
        <item x="1157"/>
        <item x="1458"/>
        <item x="600"/>
        <item x="1069"/>
        <item x="1018"/>
        <item x="982"/>
        <item x="1"/>
        <item x="289"/>
        <item x="103"/>
        <item x="853"/>
        <item x="626"/>
        <item x="734"/>
        <item x="549"/>
        <item x="1342"/>
        <item x="499"/>
        <item x="1489"/>
        <item x="893"/>
        <item x="1046"/>
        <item x="1519"/>
        <item x="518"/>
        <item x="1280"/>
        <item x="831"/>
        <item x="15"/>
        <item x="265"/>
        <item x="260"/>
        <item x="1432"/>
        <item x="25"/>
        <item x="651"/>
        <item x="803"/>
        <item x="610"/>
        <item x="641"/>
        <item x="720"/>
        <item x="219"/>
        <item x="826"/>
        <item x="1431"/>
        <item x="1221"/>
        <item x="1308"/>
        <item x="1238"/>
        <item x="717"/>
        <item x="768"/>
        <item x="1181"/>
        <item x="490"/>
        <item x="326"/>
        <item x="835"/>
        <item x="855"/>
        <item x="918"/>
        <item x="256"/>
        <item x="336"/>
        <item x="748"/>
        <item x="40"/>
        <item x="1417"/>
        <item x="1509"/>
        <item x="1416"/>
        <item x="1304"/>
        <item x="1020"/>
        <item x="842"/>
        <item x="540"/>
        <item x="86"/>
        <item x="1259"/>
        <item x="1139"/>
        <item x="1119"/>
        <item x="1208"/>
        <item x="1057"/>
        <item x="481"/>
        <item x="416"/>
        <item x="946"/>
        <item x="990"/>
        <item x="1024"/>
        <item x="271"/>
        <item x="129"/>
        <item x="533"/>
        <item x="397"/>
        <item x="897"/>
        <item x="52"/>
        <item x="217"/>
        <item x="1452"/>
        <item x="1513"/>
        <item x="407"/>
        <item x="635"/>
        <item x="614"/>
        <item x="757"/>
        <item x="185"/>
        <item x="364"/>
        <item x="697"/>
        <item x="1029"/>
        <item x="1450"/>
        <item x="1495"/>
        <item x="609"/>
        <item x="1480"/>
        <item x="978"/>
        <item x="473"/>
        <item x="906"/>
        <item x="924"/>
        <item x="860"/>
        <item x="482"/>
        <item x="625"/>
        <item x="828"/>
        <item x="1422"/>
        <item x="1199"/>
        <item x="1387"/>
        <item x="1427"/>
        <item x="1401"/>
        <item x="106"/>
        <item x="1325"/>
        <item x="1309"/>
        <item x="1239"/>
        <item x="1127"/>
        <item x="785"/>
        <item x="1187"/>
        <item x="1091"/>
        <item x="1245"/>
        <item x="1246"/>
        <item x="1253"/>
        <item x="1120"/>
        <item x="1260"/>
        <item x="1110"/>
        <item x="1212"/>
        <item x="1034"/>
        <item x="1060"/>
        <item x="1233"/>
        <item x="1080"/>
        <item x="1076"/>
        <item x="1040"/>
        <item x="1093"/>
        <item x="1137"/>
        <item x="708"/>
        <item x="608"/>
        <item x="1032"/>
        <item x="1074"/>
        <item x="117"/>
        <item x="1044"/>
        <item x="1203"/>
        <item x="955"/>
        <item x="212"/>
        <item x="51"/>
        <item x="278"/>
        <item x="102"/>
        <item x="389"/>
        <item x="230"/>
        <item x="248"/>
        <item x="254"/>
        <item x="223"/>
        <item x="429"/>
        <item x="13"/>
        <item x="432"/>
        <item x="23"/>
        <item x="363"/>
        <item x="356"/>
        <item x="589"/>
        <item x="395"/>
        <item x="401"/>
        <item x="727"/>
        <item x="152"/>
        <item x="197"/>
        <item x="147"/>
        <item x="163"/>
        <item x="227"/>
        <item x="1168"/>
        <item x="1510"/>
        <item x="1025"/>
        <item x="1317"/>
        <item x="1111"/>
        <item x="1011"/>
        <item x="1524"/>
        <item x="935"/>
        <item x="39"/>
        <item x="96"/>
        <item x="349"/>
        <item x="411"/>
        <item x="1064"/>
        <item x="844"/>
        <item x="1447"/>
        <item x="1442"/>
        <item x="488"/>
        <item x="159"/>
        <item x="422"/>
        <item x="1274"/>
        <item x="269"/>
        <item x="1178"/>
        <item x="910"/>
        <item x="323"/>
        <item x="118"/>
        <item x="498"/>
        <item x="912"/>
        <item x="584"/>
        <item x="461"/>
        <item x="1459"/>
        <item x="1493"/>
        <item x="634"/>
        <item x="414"/>
        <item x="721"/>
        <item x="220"/>
        <item x="579"/>
        <item x="992"/>
        <item x="199"/>
        <item x="1126"/>
        <item x="841"/>
        <item x="1520"/>
        <item x="585"/>
        <item x="178"/>
        <item x="987"/>
        <item x="1058"/>
        <item x="1156"/>
        <item x="848"/>
        <item x="1136"/>
        <item x="73"/>
        <item x="1241"/>
        <item x="263"/>
        <item x="984"/>
        <item x="995"/>
        <item x="703"/>
        <item x="9"/>
        <item x="896"/>
        <item x="428"/>
        <item x="423"/>
        <item x="1268"/>
        <item x="172"/>
        <item x="1088"/>
        <item x="130"/>
        <item x="723"/>
        <item x="1423"/>
        <item x="1502"/>
        <item x="712"/>
        <item x="520"/>
        <item x="99"/>
        <item x="138"/>
        <item x="466"/>
        <item x="1173"/>
        <item x="1147"/>
        <item x="1097"/>
        <item x="1313"/>
        <item x="802"/>
        <item x="1321"/>
        <item x="1491"/>
        <item x="60"/>
        <item x="61"/>
        <item x="35"/>
        <item x="900"/>
        <item x="85"/>
        <item x="563"/>
        <item x="873"/>
        <item x="919"/>
        <item x="657"/>
        <item x="1171"/>
        <item x="1062"/>
        <item x="1498"/>
        <item x="1414"/>
        <item x="457"/>
        <item x="195"/>
        <item x="1355"/>
        <item x="846"/>
        <item x="1101"/>
        <item x="710"/>
        <item x="1266"/>
        <item x="1250"/>
        <item x="1028"/>
        <item x="949"/>
        <item x="927"/>
        <item x="211"/>
        <item x="319"/>
        <item x="281"/>
        <item x="218"/>
        <item x="830"/>
        <item x="1463"/>
        <item x="833"/>
        <item x="1282"/>
        <item x="148"/>
        <item x="1379"/>
        <item x="1000"/>
        <item x="450"/>
        <item x="889"/>
        <item x="1481"/>
        <item x="1471"/>
        <item x="456"/>
        <item x="885"/>
        <item x="463"/>
        <item x="1314"/>
        <item x="1277"/>
        <item x="1215"/>
        <item x="1243"/>
        <item x="1228"/>
        <item x="309"/>
        <item x="964"/>
        <item x="542"/>
        <item x="314"/>
        <item x="4"/>
        <item x="59"/>
        <item x="272"/>
        <item x="511"/>
        <item x="477"/>
        <item x="134"/>
        <item x="862"/>
        <item x="434"/>
        <item x="440"/>
        <item x="46"/>
        <item x="353"/>
        <item x="342"/>
        <item x="804"/>
        <item x="694"/>
        <item x="537"/>
        <item x="583"/>
        <item x="907"/>
        <item x="773"/>
        <item x="1155"/>
        <item x="201"/>
        <item x="330"/>
        <item x="1397"/>
        <item x="1344"/>
        <item x="1130"/>
        <item x="578"/>
        <item x="689"/>
        <item x="948"/>
        <item x="221"/>
        <item x="311"/>
        <item x="867"/>
        <item x="1294"/>
        <item x="643"/>
        <item x="444"/>
        <item x="679"/>
        <item x="675"/>
        <item x="850"/>
        <item x="33"/>
        <item x="686"/>
        <item x="724"/>
        <item x="719"/>
        <item x="756"/>
        <item x="160"/>
        <item x="250"/>
        <item x="1518"/>
        <item x="1329"/>
        <item x="1161"/>
        <item x="836"/>
        <item x="116"/>
        <item x="1454"/>
        <item x="788"/>
        <item x="1211"/>
        <item x="71"/>
        <item x="204"/>
        <item x="1151"/>
        <item x="486"/>
        <item x="865"/>
        <item x="677"/>
        <item x="706"/>
        <item x="1413"/>
        <item x="1478"/>
        <item x="310"/>
        <item x="1160"/>
        <item x="1437"/>
        <item x="931"/>
        <item x="507"/>
        <item x="1027"/>
        <item x="1051"/>
        <item x="1016"/>
        <item x="997"/>
        <item x="994"/>
        <item x="522"/>
        <item x="1472"/>
        <item x="901"/>
        <item x="894"/>
        <item x="751"/>
        <item x="1465"/>
        <item x="268"/>
        <item x="1263"/>
        <item x="1002"/>
        <item x="664"/>
        <item x="852"/>
        <item x="745"/>
        <item x="692"/>
        <item x="1386"/>
        <item x="1494"/>
        <item x="1420"/>
        <item x="1398"/>
        <item x="1370"/>
        <item x="1446"/>
        <item x="957"/>
        <item x="1312"/>
        <item x="1357"/>
        <item x="744"/>
        <item x="1339"/>
        <item x="1347"/>
        <item x="1406"/>
        <item x="1143"/>
        <item x="1322"/>
        <item x="1320"/>
        <item x="854"/>
        <item x="1236"/>
        <item x="1216"/>
        <item x="1281"/>
        <item x="1079"/>
        <item x="1217"/>
        <item x="1103"/>
        <item x="1214"/>
        <item x="44"/>
        <item x="1042"/>
        <item x="122"/>
        <item x="190"/>
        <item x="1095"/>
        <item x="1031"/>
        <item x="166"/>
        <item x="1033"/>
        <item x="943"/>
        <item x="1107"/>
        <item x="127"/>
        <item x="247"/>
        <item x="229"/>
        <item x="307"/>
        <item x="526"/>
        <item x="980"/>
        <item x="574"/>
        <item x="20"/>
        <item x="556"/>
        <item x="856"/>
        <item x="543"/>
        <item x="431"/>
        <item x="851"/>
        <item x="920"/>
        <item x="372"/>
        <item x="362"/>
        <item x="454"/>
        <item x="960"/>
        <item x="390"/>
        <item x="464"/>
        <item x="18"/>
        <item x="640"/>
        <item x="695"/>
        <item x="715"/>
        <item x="586"/>
        <item x="621"/>
        <item x="544"/>
        <item x="770"/>
        <item x="171"/>
        <item x="691"/>
        <item x="202"/>
        <item x="746"/>
        <item x="203"/>
        <item x="175"/>
        <item x="572"/>
        <item x="1354"/>
        <item x="1104"/>
        <item x="75"/>
        <item x="437"/>
        <item x="149"/>
        <item x="945"/>
        <item x="284"/>
        <item x="322"/>
        <item x="864"/>
        <item x="887"/>
        <item x="496"/>
        <item x="1380"/>
        <item x="716"/>
        <item x="601"/>
        <item x="682"/>
        <item x="1381"/>
        <item x="1288"/>
        <item x="1256"/>
        <item x="258"/>
        <item x="620"/>
        <item x="937"/>
        <item x="633"/>
        <item x="1010"/>
        <item x="1049"/>
        <item x="639"/>
        <item x="649"/>
        <item x="387"/>
        <item x="849"/>
        <item x="1331"/>
        <item x="1105"/>
        <item x="899"/>
        <item x="97"/>
        <item x="470"/>
        <item x="371"/>
        <item x="495"/>
        <item x="647"/>
        <item x="1337"/>
        <item x="772"/>
        <item x="1345"/>
        <item x="1323"/>
        <item x="1209"/>
        <item x="412"/>
        <item x="944"/>
        <item x="318"/>
        <item x="1372"/>
        <item x="1418"/>
        <item x="1443"/>
        <item x="1514"/>
        <item x="1412"/>
        <item x="1102"/>
        <item x="794"/>
        <item x="1346"/>
        <item x="1121"/>
        <item x="1318"/>
        <item x="1265"/>
        <item x="1296"/>
        <item x="1122"/>
        <item x="1225"/>
        <item x="1084"/>
        <item x="569"/>
        <item x="993"/>
        <item x="564"/>
        <item x="662"/>
        <item x="1007"/>
        <item x="34"/>
        <item x="947"/>
        <item x="54"/>
        <item x="952"/>
        <item x="262"/>
        <item x="961"/>
        <item x="487"/>
        <item x="963"/>
        <item x="512"/>
        <item x="388"/>
        <item x="869"/>
        <item x="433"/>
        <item x="517"/>
        <item x="838"/>
        <item x="352"/>
        <item x="642"/>
        <item x="827"/>
        <item x="693"/>
        <item x="663"/>
        <item x="565"/>
        <item x="840"/>
        <item x="722"/>
        <item x="753"/>
        <item x="792"/>
        <item x="153"/>
        <item x="739"/>
        <item x="607"/>
        <item x="1291"/>
        <item x="315"/>
        <item x="858"/>
        <item x="859"/>
        <item x="669"/>
        <item x="7"/>
        <item x="681"/>
        <item x="1429"/>
        <item x="1267"/>
        <item x="92"/>
        <item x="1512"/>
        <item x="1483"/>
        <item x="685"/>
        <item x="884"/>
        <item x="644"/>
        <item x="398"/>
        <item x="741"/>
        <item x="1375"/>
        <item x="1484"/>
        <item x="903"/>
        <item x="1482"/>
        <item x="1310"/>
        <item x="684"/>
        <item x="766"/>
        <item x="399"/>
        <item x="928"/>
        <item x="209"/>
        <item x="1425"/>
        <item x="1505"/>
        <item x="1473"/>
        <item x="1470"/>
        <item x="1469"/>
        <item x="1462"/>
        <item x="1140"/>
        <item x="1338"/>
        <item x="843"/>
        <item x="1090"/>
        <item x="1334"/>
        <item x="667"/>
        <item x="936"/>
        <item x="1141"/>
        <item x="1132"/>
        <item x="1230"/>
        <item x="1133"/>
        <item x="1065"/>
        <item x="917"/>
        <item x="1036"/>
        <item x="1038"/>
        <item x="988"/>
        <item x="14"/>
        <item x="985"/>
        <item x="1063"/>
        <item x="125"/>
        <item x="977"/>
        <item x="55"/>
        <item x="267"/>
        <item x="483"/>
        <item x="187"/>
        <item x="492"/>
        <item x="244"/>
        <item x="430"/>
        <item x="983"/>
        <item x="469"/>
        <item x="504"/>
        <item x="467"/>
        <item x="359"/>
        <item x="376"/>
        <item x="169"/>
        <item x="391"/>
        <item x="344"/>
        <item x="645"/>
        <item x="821"/>
        <item x="417"/>
        <item x="813"/>
        <item x="668"/>
        <item x="714"/>
        <item x="402"/>
        <item x="168"/>
        <item x="194"/>
        <item x="1303"/>
        <item x="582"/>
        <item x="294"/>
        <item x="521"/>
        <item x="808"/>
        <item x="793"/>
        <item x="306"/>
        <item x="1278"/>
        <item x="276"/>
        <item x="373"/>
        <item x="1362"/>
        <item x="913"/>
        <item x="1048"/>
        <item x="1361"/>
        <item x="615"/>
        <item x="305"/>
        <item x="301"/>
        <item x="1019"/>
        <item x="1188"/>
        <item x="298"/>
        <item x="400"/>
        <item x="1328"/>
        <item x="279"/>
        <item x="216"/>
        <item x="317"/>
        <item x="299"/>
        <item x="545"/>
        <item x="1108"/>
        <item x="1148"/>
        <item x="1191"/>
        <item x="1244"/>
        <item x="1283"/>
        <item x="350"/>
        <item x="6"/>
        <item x="656"/>
        <item x="991"/>
        <item x="1449"/>
        <item x="807"/>
        <item x="951"/>
        <item x="418"/>
        <item x="847"/>
        <item x="938"/>
        <item x="436"/>
        <item x="672"/>
        <item x="666"/>
        <item x="624"/>
        <item x="726"/>
        <item x="180"/>
        <item x="1475"/>
        <item x="427"/>
        <item x="1072"/>
        <item x="940"/>
        <item x="1327"/>
        <item x="1270"/>
        <item x="1382"/>
        <item x="581"/>
        <item x="484"/>
        <item x="866"/>
        <item x="658"/>
        <item x="769"/>
        <item x="1426"/>
        <item x="1404"/>
        <item x="1477"/>
        <item x="1424"/>
        <item x="1300"/>
        <item x="1146"/>
        <item x="1184"/>
        <item x="559"/>
        <item x="1134"/>
        <item x="743"/>
        <item x="1039"/>
        <item x="167"/>
        <item x="817"/>
        <item x="996"/>
        <item x="136"/>
        <item x="1388"/>
        <item x="274"/>
        <item x="321"/>
        <item x="514"/>
        <item x="527"/>
        <item x="74"/>
        <item x="150"/>
        <item x="478"/>
        <item x="968"/>
        <item x="915"/>
        <item x="650"/>
        <item x="845"/>
        <item x="986"/>
        <item x="971"/>
        <item x="1116"/>
        <item x="70"/>
        <item x="506"/>
        <item x="1479"/>
        <item x="1186"/>
        <item x="141"/>
        <item x="902"/>
        <item x="1485"/>
        <item x="1164"/>
        <item x="1232"/>
        <item x="1055"/>
        <item x="820"/>
        <item x="560"/>
        <item x="732"/>
        <item x="1353"/>
        <item x="287"/>
        <item x="243"/>
        <item x="539"/>
        <item x="425"/>
        <item x="603"/>
        <item x="774"/>
        <item x="798"/>
        <item x="1070"/>
        <item x="156"/>
        <item x="109"/>
        <item x="1045"/>
        <item x="1226"/>
        <item x="1476"/>
        <item x="882"/>
        <item x="177"/>
        <item x="1396"/>
        <item x="1373"/>
        <item x="904"/>
        <item x="1433"/>
        <item x="1486"/>
        <item x="1411"/>
        <item x="1371"/>
        <item x="1394"/>
        <item x="1305"/>
        <item x="818"/>
        <item x="1135"/>
        <item x="1145"/>
        <item x="1247"/>
        <item x="1258"/>
        <item x="731"/>
        <item x="80"/>
        <item x="304"/>
        <item x="1207"/>
        <item x="1131"/>
        <item x="139"/>
        <item x="1004"/>
        <item x="90"/>
        <item x="509"/>
        <item x="493"/>
        <item x="489"/>
        <item x="923"/>
        <item x="460"/>
        <item x="801"/>
        <item x="805"/>
        <item x="933"/>
        <item x="653"/>
        <item x="670"/>
        <item x="922"/>
        <item x="480"/>
        <item x="680"/>
        <item x="365"/>
        <item x="688"/>
        <item x="687"/>
        <item x="698"/>
        <item x="809"/>
        <item x="595"/>
        <item x="631"/>
        <item x="704"/>
        <item x="763"/>
        <item x="782"/>
        <item x="184"/>
        <item x="293"/>
        <item x="1377"/>
        <item x="929"/>
        <item x="1005"/>
        <item x="132"/>
        <item x="868"/>
        <item x="1497"/>
        <item x="68"/>
        <item x="786"/>
        <item x="953"/>
        <item x="108"/>
        <item x="1402"/>
        <item x="1508"/>
        <item x="1407"/>
        <item x="181"/>
        <item x="1367"/>
        <item x="1364"/>
        <item x="1366"/>
        <item x="1340"/>
        <item x="1302"/>
        <item x="515"/>
        <item x="1488"/>
        <item x="834"/>
        <item x="280"/>
        <item x="529"/>
        <item x="501"/>
        <item x="458"/>
        <item x="443"/>
        <item x="1350"/>
        <item x="629"/>
        <item x="824"/>
        <item x="916"/>
        <item x="1182"/>
        <item x="1192"/>
        <item x="1115"/>
        <item x="1237"/>
        <item x="814"/>
        <item x="1351"/>
        <item x="966"/>
        <item x="972"/>
        <item x="1385"/>
        <item x="283"/>
        <item x="861"/>
        <item x="369"/>
        <item x="383"/>
        <item x="378"/>
        <item x="225"/>
        <item x="340"/>
        <item x="622"/>
        <item x="155"/>
        <item x="832"/>
        <item x="941"/>
        <item x="1053"/>
        <item x="733"/>
        <item x="1503"/>
        <item x="296"/>
        <item x="1333"/>
        <item x="1085"/>
        <item x="1448"/>
        <item x="958"/>
        <item x="275"/>
        <item x="355"/>
        <item x="264"/>
        <item x="857"/>
        <item x="1499"/>
        <item x="1434"/>
        <item x="1254"/>
        <item x="1311"/>
        <item x="1341"/>
        <item x="1189"/>
        <item x="1326"/>
        <item x="1289"/>
        <item x="1273"/>
        <item x="1272"/>
        <item x="176"/>
        <item x="266"/>
        <item x="465"/>
        <item x="829"/>
        <item x="338"/>
        <item x="1190"/>
        <item x="1445"/>
        <item x="764"/>
        <item x="1154"/>
        <item x="69"/>
        <item x="613"/>
        <item x="468"/>
        <item x="1001"/>
        <item x="29"/>
        <item x="88"/>
        <item x="510"/>
        <item x="77"/>
        <item x="173"/>
        <item x="348"/>
        <item x="969"/>
        <item x="1415"/>
        <item x="612"/>
        <item x="192"/>
        <item x="239"/>
        <item x="926"/>
        <item x="1405"/>
        <item x="165"/>
        <item x="1392"/>
        <item x="1149"/>
        <item x="79"/>
        <item x="1324"/>
        <item x="1008"/>
        <item x="16"/>
        <item x="312"/>
        <item x="270"/>
        <item x="799"/>
        <item x="226"/>
        <item x="502"/>
        <item x="1441"/>
        <item x="1359"/>
        <item x="1430"/>
        <item x="696"/>
        <item x="1285"/>
        <item x="107"/>
        <item x="806"/>
        <item x="965"/>
        <item x="396"/>
        <item x="660"/>
        <item x="188"/>
        <item x="161"/>
        <item x="1421"/>
        <item x="752"/>
        <item x="1113"/>
        <item x="1269"/>
        <item x="447"/>
        <item x="558"/>
        <item x="1507"/>
        <item x="872"/>
        <item x="593"/>
        <item x="683"/>
        <item x="191"/>
        <item x="513"/>
        <item x="1464"/>
        <item x="548"/>
        <item x="1369"/>
        <item x="1496"/>
        <item x="1276"/>
        <item x="1301"/>
        <item x="1500"/>
        <item x="1389"/>
        <item x="1124"/>
        <item x="655"/>
        <item x="1082"/>
        <item x="1071"/>
        <item x="811"/>
        <item x="1041"/>
        <item x="111"/>
        <item x="24"/>
        <item x="27"/>
        <item x="233"/>
        <item x="83"/>
        <item x="557"/>
        <item x="137"/>
        <item x="1109"/>
        <item x="441"/>
        <item x="405"/>
        <item x="598"/>
        <item x="775"/>
        <item x="646"/>
        <item x="1059"/>
        <item x="778"/>
        <item x="822"/>
        <item x="286"/>
        <item x="439"/>
        <item x="1231"/>
        <item x="1050"/>
        <item x="1129"/>
        <item x="580"/>
        <item x="765"/>
        <item x="1099"/>
        <item x="224"/>
        <item x="1220"/>
        <item x="738"/>
        <item x="1030"/>
        <item x="777"/>
        <item x="448"/>
        <item x="1363"/>
        <item x="1169"/>
        <item x="1376"/>
        <item x="1098"/>
        <item x="819"/>
        <item x="1138"/>
        <item x="1332"/>
        <item x="576"/>
        <item x="1419"/>
        <item x="665"/>
        <item x="702"/>
        <item x="659"/>
        <item x="812"/>
        <item x="1235"/>
        <item x="1196"/>
        <item x="956"/>
        <item x="959"/>
        <item x="1094"/>
        <item x="128"/>
        <item x="357"/>
        <item x="998"/>
        <item x="619"/>
        <item x="1163"/>
        <item x="1428"/>
        <item x="1399"/>
        <item x="780"/>
        <item x="1474"/>
        <item x="908"/>
        <item x="905"/>
        <item x="370"/>
        <item x="410"/>
        <item x="784"/>
        <item x="781"/>
        <item x="320"/>
        <item x="1003"/>
        <item x="1068"/>
        <item x="554"/>
        <item x="628"/>
        <item x="611"/>
        <item x="1335"/>
        <item x="1219"/>
        <item x="588"/>
        <item x="1224"/>
        <item x="200"/>
        <item x="1444"/>
        <item x="690"/>
        <item x="921"/>
        <item x="524"/>
        <item x="552"/>
        <item x="162"/>
        <item x="1460"/>
        <item x="1456"/>
        <item x="126"/>
        <item x="290"/>
        <item x="962"/>
        <item x="1117"/>
        <item x="361"/>
        <item x="747"/>
        <item x="1515"/>
        <item x="871"/>
        <item x="523"/>
        <item x="701"/>
        <item x="455"/>
        <item x="82"/>
        <item x="1383"/>
        <item x="1114"/>
        <item x="652"/>
        <item x="157"/>
        <item x="632"/>
        <item x="1279"/>
        <item x="1128"/>
        <item x="519"/>
        <item x="737"/>
        <item x="288"/>
        <item x="358"/>
        <item x="438"/>
        <item x="453"/>
        <item x="1096"/>
        <item x="1439"/>
        <item x="787"/>
        <item x="1013"/>
        <item x="325"/>
        <item x="879"/>
        <item x="934"/>
        <item x="547"/>
        <item x="1271"/>
        <item x="909"/>
        <item x="1015"/>
        <item x="408"/>
        <item x="736"/>
        <item x="707"/>
        <item x="182"/>
        <item x="500"/>
        <item x="1223"/>
        <item x="636"/>
        <item x="347"/>
        <item x="1100"/>
        <item x="700"/>
        <item x="1438"/>
        <item x="562"/>
        <item x="674"/>
        <item x="1257"/>
        <item x="561"/>
        <item x="119"/>
        <item x="783"/>
        <item x="1262"/>
        <item x="648"/>
        <item x="1490"/>
        <item x="1043"/>
        <item x="131"/>
        <item x="596"/>
        <item x="825"/>
        <item x="1170"/>
        <item x="1112"/>
        <item x="729"/>
        <item x="1229"/>
        <item x="277"/>
        <item x="1461"/>
        <item x="415"/>
        <item x="594"/>
        <item x="1343"/>
        <item x="735"/>
        <item x="591"/>
        <item x="568"/>
        <item x="393"/>
        <item x="1014"/>
        <item x="1315"/>
        <item x="1261"/>
        <item x="973"/>
        <item x="597"/>
        <item x="1286"/>
        <item t="default"/>
      </items>
    </pivotField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0"/>
  </rowFields>
  <rowItems count="36"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 t="grand">
      <x/>
    </i>
  </rowItems>
  <colItems count="1">
    <i/>
  </colItems>
  <dataFields count="1">
    <dataField name="Min of Sum USD" fld="2" subtotal="min" baseField="0" baseItem="0"/>
  </dataFields>
  <formats count="7">
    <format dxfId="7">
      <pivotArea type="all" dataOnly="0" outline="0" fieldPosition="0"/>
    </format>
    <format dxfId="6">
      <pivotArea outline="0" collapsedLevelsAreSubtotals="1" fieldPosition="0"/>
    </format>
    <format dxfId="5">
      <pivotArea field="0" type="button" dataOnly="0" labelOnly="1" outline="0" axis="axisRow" fieldPosition="0"/>
    </format>
    <format dxfId="4">
      <pivotArea dataOnly="0" labelOnly="1" outline="0" axis="axisValues" fieldPosition="0"/>
    </format>
    <format dxfId="3">
      <pivotArea dataOnly="0" labelOnly="1" fieldPosition="0">
        <references count="1">
          <reference field="0" count="35"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</reference>
        </references>
      </pivotArea>
    </format>
    <format dxfId="2">
      <pivotArea dataOnly="0" labelOnly="1" grandRow="1" outline="0" fieldPosition="0"/>
    </format>
    <format dxfId="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C67" totalsRowShown="0">
  <autoFilter ref="A1:C67"/>
  <tableColumns count="3">
    <tableColumn id="1" name="Date" dataDxfId="8"/>
    <tableColumn id="2" name="Count"/>
    <tableColumn id="3" name="Sum US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="85" zoomScaleNormal="85" workbookViewId="0">
      <selection activeCell="A14" sqref="A14"/>
    </sheetView>
  </sheetViews>
  <sheetFormatPr defaultRowHeight="15" x14ac:dyDescent="0.25"/>
  <cols>
    <col min="1" max="1" width="78.42578125" bestFit="1" customWidth="1"/>
  </cols>
  <sheetData>
    <row r="1" spans="1:1" ht="18.75" x14ac:dyDescent="0.3">
      <c r="A1" s="38" t="s">
        <v>196</v>
      </c>
    </row>
    <row r="2" spans="1:1" ht="18.75" x14ac:dyDescent="0.3">
      <c r="A2" s="38" t="s">
        <v>103</v>
      </c>
    </row>
    <row r="3" spans="1:1" ht="18.75" x14ac:dyDescent="0.3">
      <c r="A3" s="38" t="s">
        <v>104</v>
      </c>
    </row>
    <row r="4" spans="1:1" ht="18.75" x14ac:dyDescent="0.3">
      <c r="A4" s="39" t="s">
        <v>105</v>
      </c>
    </row>
    <row r="5" spans="1:1" ht="18.75" x14ac:dyDescent="0.3">
      <c r="A5" s="38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2"/>
  <sheetViews>
    <sheetView topLeftCell="A36" zoomScale="85" zoomScaleNormal="85" workbookViewId="0">
      <selection activeCell="X48" sqref="X48"/>
    </sheetView>
  </sheetViews>
  <sheetFormatPr defaultRowHeight="15" x14ac:dyDescent="0.25"/>
  <cols>
    <col min="2" max="2" width="23.7109375" customWidth="1"/>
    <col min="3" max="3" width="16.28515625" customWidth="1"/>
    <col min="4" max="4" width="18.28515625" customWidth="1"/>
    <col min="5" max="5" width="12.5703125" customWidth="1"/>
    <col min="7" max="7" width="10.140625" customWidth="1"/>
    <col min="11" max="11" width="9.42578125" bestFit="1" customWidth="1"/>
    <col min="258" max="258" width="16" customWidth="1"/>
    <col min="260" max="260" width="9.85546875" customWidth="1"/>
    <col min="514" max="514" width="16" customWidth="1"/>
    <col min="516" max="516" width="9.85546875" customWidth="1"/>
    <col min="770" max="770" width="16" customWidth="1"/>
    <col min="772" max="772" width="9.85546875" customWidth="1"/>
    <col min="1026" max="1026" width="16" customWidth="1"/>
    <col min="1028" max="1028" width="9.85546875" customWidth="1"/>
    <col min="1282" max="1282" width="16" customWidth="1"/>
    <col min="1284" max="1284" width="9.85546875" customWidth="1"/>
    <col min="1538" max="1538" width="16" customWidth="1"/>
    <col min="1540" max="1540" width="9.85546875" customWidth="1"/>
    <col min="1794" max="1794" width="16" customWidth="1"/>
    <col min="1796" max="1796" width="9.85546875" customWidth="1"/>
    <col min="2050" max="2050" width="16" customWidth="1"/>
    <col min="2052" max="2052" width="9.85546875" customWidth="1"/>
    <col min="2306" max="2306" width="16" customWidth="1"/>
    <col min="2308" max="2308" width="9.85546875" customWidth="1"/>
    <col min="2562" max="2562" width="16" customWidth="1"/>
    <col min="2564" max="2564" width="9.85546875" customWidth="1"/>
    <col min="2818" max="2818" width="16" customWidth="1"/>
    <col min="2820" max="2820" width="9.85546875" customWidth="1"/>
    <col min="3074" max="3074" width="16" customWidth="1"/>
    <col min="3076" max="3076" width="9.85546875" customWidth="1"/>
    <col min="3330" max="3330" width="16" customWidth="1"/>
    <col min="3332" max="3332" width="9.85546875" customWidth="1"/>
    <col min="3586" max="3586" width="16" customWidth="1"/>
    <col min="3588" max="3588" width="9.85546875" customWidth="1"/>
    <col min="3842" max="3842" width="16" customWidth="1"/>
    <col min="3844" max="3844" width="9.85546875" customWidth="1"/>
    <col min="4098" max="4098" width="16" customWidth="1"/>
    <col min="4100" max="4100" width="9.85546875" customWidth="1"/>
    <col min="4354" max="4354" width="16" customWidth="1"/>
    <col min="4356" max="4356" width="9.85546875" customWidth="1"/>
    <col min="4610" max="4610" width="16" customWidth="1"/>
    <col min="4612" max="4612" width="9.85546875" customWidth="1"/>
    <col min="4866" max="4866" width="16" customWidth="1"/>
    <col min="4868" max="4868" width="9.85546875" customWidth="1"/>
    <col min="5122" max="5122" width="16" customWidth="1"/>
    <col min="5124" max="5124" width="9.85546875" customWidth="1"/>
    <col min="5378" max="5378" width="16" customWidth="1"/>
    <col min="5380" max="5380" width="9.85546875" customWidth="1"/>
    <col min="5634" max="5634" width="16" customWidth="1"/>
    <col min="5636" max="5636" width="9.85546875" customWidth="1"/>
    <col min="5890" max="5890" width="16" customWidth="1"/>
    <col min="5892" max="5892" width="9.85546875" customWidth="1"/>
    <col min="6146" max="6146" width="16" customWidth="1"/>
    <col min="6148" max="6148" width="9.85546875" customWidth="1"/>
    <col min="6402" max="6402" width="16" customWidth="1"/>
    <col min="6404" max="6404" width="9.85546875" customWidth="1"/>
    <col min="6658" max="6658" width="16" customWidth="1"/>
    <col min="6660" max="6660" width="9.85546875" customWidth="1"/>
    <col min="6914" max="6914" width="16" customWidth="1"/>
    <col min="6916" max="6916" width="9.85546875" customWidth="1"/>
    <col min="7170" max="7170" width="16" customWidth="1"/>
    <col min="7172" max="7172" width="9.85546875" customWidth="1"/>
    <col min="7426" max="7426" width="16" customWidth="1"/>
    <col min="7428" max="7428" width="9.85546875" customWidth="1"/>
    <col min="7682" max="7682" width="16" customWidth="1"/>
    <col min="7684" max="7684" width="9.85546875" customWidth="1"/>
    <col min="7938" max="7938" width="16" customWidth="1"/>
    <col min="7940" max="7940" width="9.85546875" customWidth="1"/>
    <col min="8194" max="8194" width="16" customWidth="1"/>
    <col min="8196" max="8196" width="9.85546875" customWidth="1"/>
    <col min="8450" max="8450" width="16" customWidth="1"/>
    <col min="8452" max="8452" width="9.85546875" customWidth="1"/>
    <col min="8706" max="8706" width="16" customWidth="1"/>
    <col min="8708" max="8708" width="9.85546875" customWidth="1"/>
    <col min="8962" max="8962" width="16" customWidth="1"/>
    <col min="8964" max="8964" width="9.85546875" customWidth="1"/>
    <col min="9218" max="9218" width="16" customWidth="1"/>
    <col min="9220" max="9220" width="9.85546875" customWidth="1"/>
    <col min="9474" max="9474" width="16" customWidth="1"/>
    <col min="9476" max="9476" width="9.85546875" customWidth="1"/>
    <col min="9730" max="9730" width="16" customWidth="1"/>
    <col min="9732" max="9732" width="9.85546875" customWidth="1"/>
    <col min="9986" max="9986" width="16" customWidth="1"/>
    <col min="9988" max="9988" width="9.85546875" customWidth="1"/>
    <col min="10242" max="10242" width="16" customWidth="1"/>
    <col min="10244" max="10244" width="9.85546875" customWidth="1"/>
    <col min="10498" max="10498" width="16" customWidth="1"/>
    <col min="10500" max="10500" width="9.85546875" customWidth="1"/>
    <col min="10754" max="10754" width="16" customWidth="1"/>
    <col min="10756" max="10756" width="9.85546875" customWidth="1"/>
    <col min="11010" max="11010" width="16" customWidth="1"/>
    <col min="11012" max="11012" width="9.85546875" customWidth="1"/>
    <col min="11266" max="11266" width="16" customWidth="1"/>
    <col min="11268" max="11268" width="9.85546875" customWidth="1"/>
    <col min="11522" max="11522" width="16" customWidth="1"/>
    <col min="11524" max="11524" width="9.85546875" customWidth="1"/>
    <col min="11778" max="11778" width="16" customWidth="1"/>
    <col min="11780" max="11780" width="9.85546875" customWidth="1"/>
    <col min="12034" max="12034" width="16" customWidth="1"/>
    <col min="12036" max="12036" width="9.85546875" customWidth="1"/>
    <col min="12290" max="12290" width="16" customWidth="1"/>
    <col min="12292" max="12292" width="9.85546875" customWidth="1"/>
    <col min="12546" max="12546" width="16" customWidth="1"/>
    <col min="12548" max="12548" width="9.85546875" customWidth="1"/>
    <col min="12802" max="12802" width="16" customWidth="1"/>
    <col min="12804" max="12804" width="9.85546875" customWidth="1"/>
    <col min="13058" max="13058" width="16" customWidth="1"/>
    <col min="13060" max="13060" width="9.85546875" customWidth="1"/>
    <col min="13314" max="13314" width="16" customWidth="1"/>
    <col min="13316" max="13316" width="9.85546875" customWidth="1"/>
    <col min="13570" max="13570" width="16" customWidth="1"/>
    <col min="13572" max="13572" width="9.85546875" customWidth="1"/>
    <col min="13826" max="13826" width="16" customWidth="1"/>
    <col min="13828" max="13828" width="9.85546875" customWidth="1"/>
    <col min="14082" max="14082" width="16" customWidth="1"/>
    <col min="14084" max="14084" width="9.85546875" customWidth="1"/>
    <col min="14338" max="14338" width="16" customWidth="1"/>
    <col min="14340" max="14340" width="9.85546875" customWidth="1"/>
    <col min="14594" max="14594" width="16" customWidth="1"/>
    <col min="14596" max="14596" width="9.85546875" customWidth="1"/>
    <col min="14850" max="14850" width="16" customWidth="1"/>
    <col min="14852" max="14852" width="9.85546875" customWidth="1"/>
    <col min="15106" max="15106" width="16" customWidth="1"/>
    <col min="15108" max="15108" width="9.85546875" customWidth="1"/>
    <col min="15362" max="15362" width="16" customWidth="1"/>
    <col min="15364" max="15364" width="9.85546875" customWidth="1"/>
    <col min="15618" max="15618" width="16" customWidth="1"/>
    <col min="15620" max="15620" width="9.85546875" customWidth="1"/>
    <col min="15874" max="15874" width="16" customWidth="1"/>
    <col min="15876" max="15876" width="9.85546875" customWidth="1"/>
    <col min="16130" max="16130" width="16" customWidth="1"/>
    <col min="16132" max="16132" width="9.85546875" customWidth="1"/>
  </cols>
  <sheetData>
    <row r="1" spans="1:19" ht="18" x14ac:dyDescent="0.35">
      <c r="A1" s="6" t="s">
        <v>152</v>
      </c>
    </row>
    <row r="2" spans="1:19" x14ac:dyDescent="0.25">
      <c r="A2" t="s">
        <v>107</v>
      </c>
    </row>
    <row r="4" spans="1:19" x14ac:dyDescent="0.25">
      <c r="A4" s="7">
        <v>34</v>
      </c>
      <c r="B4" s="7">
        <v>16</v>
      </c>
      <c r="C4" s="7">
        <v>45</v>
      </c>
      <c r="D4" s="7">
        <v>11</v>
      </c>
      <c r="E4" s="7">
        <v>24</v>
      </c>
      <c r="F4" s="7">
        <v>43</v>
      </c>
      <c r="G4" s="7">
        <v>56</v>
      </c>
      <c r="H4" s="7">
        <v>77</v>
      </c>
      <c r="I4" s="7">
        <v>12</v>
      </c>
      <c r="J4" s="7">
        <v>105</v>
      </c>
      <c r="K4" s="7">
        <v>45</v>
      </c>
      <c r="L4" s="7">
        <v>65</v>
      </c>
      <c r="M4" s="7">
        <v>76</v>
      </c>
      <c r="N4" s="7">
        <v>90</v>
      </c>
      <c r="O4" s="7">
        <v>34</v>
      </c>
      <c r="P4" s="7">
        <v>43</v>
      </c>
      <c r="Q4" s="7">
        <v>2</v>
      </c>
      <c r="R4" s="7">
        <v>4</v>
      </c>
      <c r="S4" s="7">
        <v>8</v>
      </c>
    </row>
    <row r="6" spans="1:19" x14ac:dyDescent="0.25">
      <c r="A6" s="43">
        <v>1.1000000000000001</v>
      </c>
      <c r="B6" s="44" t="s">
        <v>108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5"/>
    </row>
    <row r="7" spans="1:19" x14ac:dyDescent="0.25">
      <c r="A7" s="10"/>
      <c r="S7" s="11"/>
    </row>
    <row r="8" spans="1:19" x14ac:dyDescent="0.25">
      <c r="A8" s="8">
        <f>MIN(A4:S4)</f>
        <v>2</v>
      </c>
      <c r="B8" s="9" t="s">
        <v>197</v>
      </c>
      <c r="S8" s="11"/>
    </row>
    <row r="9" spans="1:19" x14ac:dyDescent="0.25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4"/>
    </row>
    <row r="10" spans="1:19" x14ac:dyDescent="0.2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7"/>
    </row>
    <row r="11" spans="1:19" x14ac:dyDescent="0.25">
      <c r="A11" s="40">
        <v>1.2</v>
      </c>
      <c r="B11" s="41" t="s">
        <v>109</v>
      </c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2"/>
    </row>
    <row r="12" spans="1:19" x14ac:dyDescent="0.25">
      <c r="A12" s="10"/>
      <c r="S12" s="11"/>
    </row>
    <row r="13" spans="1:19" x14ac:dyDescent="0.25">
      <c r="A13" s="8">
        <f>MAX(A4:S4)</f>
        <v>105</v>
      </c>
      <c r="B13" s="9" t="s">
        <v>197</v>
      </c>
      <c r="S13" s="11"/>
    </row>
    <row r="14" spans="1:19" ht="15.75" x14ac:dyDescent="0.3">
      <c r="A14" s="18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4"/>
    </row>
    <row r="15" spans="1:19" x14ac:dyDescent="0.25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7"/>
    </row>
    <row r="16" spans="1:19" x14ac:dyDescent="0.25">
      <c r="A16" s="40">
        <v>1.3</v>
      </c>
      <c r="B16" s="41" t="s">
        <v>110</v>
      </c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</row>
    <row r="17" spans="1:19" ht="15.75" x14ac:dyDescent="0.3">
      <c r="A17" s="19"/>
      <c r="S17" s="11"/>
    </row>
    <row r="18" spans="1:19" x14ac:dyDescent="0.25">
      <c r="A18" s="8">
        <f>AVERAGE(A4:S4)</f>
        <v>41.578947368421055</v>
      </c>
      <c r="B18" s="9" t="s">
        <v>197</v>
      </c>
      <c r="S18" s="11"/>
    </row>
    <row r="19" spans="1:19" x14ac:dyDescent="0.25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4"/>
    </row>
    <row r="20" spans="1:19" x14ac:dyDescent="0.2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7"/>
    </row>
    <row r="21" spans="1:19" x14ac:dyDescent="0.25">
      <c r="A21" s="40">
        <v>1.4</v>
      </c>
      <c r="B21" s="41" t="s">
        <v>111</v>
      </c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</row>
    <row r="22" spans="1:19" x14ac:dyDescent="0.25">
      <c r="A22" s="82" t="s">
        <v>199</v>
      </c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4"/>
    </row>
    <row r="23" spans="1:19" x14ac:dyDescent="0.25">
      <c r="A23" s="82"/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4"/>
    </row>
    <row r="24" spans="1:19" x14ac:dyDescent="0.25">
      <c r="A24" s="85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7"/>
    </row>
    <row r="25" spans="1:19" x14ac:dyDescent="0.25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7"/>
    </row>
    <row r="26" spans="1:19" x14ac:dyDescent="0.25">
      <c r="A26" s="40">
        <v>1.5</v>
      </c>
      <c r="B26" s="41" t="s">
        <v>112</v>
      </c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</row>
    <row r="27" spans="1:19" x14ac:dyDescent="0.25">
      <c r="A27" s="10"/>
      <c r="S27" s="11"/>
    </row>
    <row r="28" spans="1:19" ht="15.75" customHeight="1" x14ac:dyDescent="0.25">
      <c r="A28" s="8">
        <f>SUMPRODUCT(--(MOD(A4:S4,2) = 0))</f>
        <v>11</v>
      </c>
      <c r="B28" s="9" t="s">
        <v>197</v>
      </c>
      <c r="C28" s="88" t="s">
        <v>200</v>
      </c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11"/>
    </row>
    <row r="29" spans="1:19" x14ac:dyDescent="0.25">
      <c r="A29" s="10">
        <f t="array" ref="A29">SUM(--(MOD(A4:S4,2) = 0))</f>
        <v>11</v>
      </c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11"/>
    </row>
    <row r="30" spans="1:19" x14ac:dyDescent="0.25">
      <c r="A30" s="10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11"/>
    </row>
    <row r="31" spans="1:19" ht="48" customHeight="1" x14ac:dyDescent="0.25">
      <c r="A31" s="10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11"/>
    </row>
    <row r="32" spans="1:19" x14ac:dyDescent="0.25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4"/>
    </row>
    <row r="33" spans="1:20" x14ac:dyDescent="0.25">
      <c r="A33" s="15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7"/>
    </row>
    <row r="34" spans="1:20" x14ac:dyDescent="0.25">
      <c r="A34" s="40">
        <v>1.6</v>
      </c>
      <c r="B34" s="41" t="s">
        <v>113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</row>
    <row r="35" spans="1:20" x14ac:dyDescent="0.25">
      <c r="A35" s="40"/>
      <c r="B35" s="41" t="s">
        <v>114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</row>
    <row r="36" spans="1:20" x14ac:dyDescent="0.25">
      <c r="A36" s="40"/>
      <c r="B36" s="41" t="s">
        <v>115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</row>
    <row r="37" spans="1:20" x14ac:dyDescent="0.25">
      <c r="A37" s="40"/>
      <c r="B37" s="41" t="s">
        <v>116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2"/>
    </row>
    <row r="38" spans="1:20" x14ac:dyDescent="0.25">
      <c r="A38" s="40"/>
      <c r="B38" s="41" t="s">
        <v>117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</row>
    <row r="39" spans="1:20" x14ac:dyDescent="0.25">
      <c r="A39" s="40"/>
      <c r="B39" s="41" t="s">
        <v>118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</row>
    <row r="40" spans="1:20" x14ac:dyDescent="0.25">
      <c r="A40" s="40"/>
      <c r="B40" s="41" t="s">
        <v>119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2"/>
    </row>
    <row r="41" spans="1:20" x14ac:dyDescent="0.25">
      <c r="A41" s="10"/>
      <c r="S41" s="11"/>
    </row>
    <row r="42" spans="1:20" ht="30" x14ac:dyDescent="0.25">
      <c r="A42" s="20" t="s">
        <v>0</v>
      </c>
      <c r="B42" s="21" t="s">
        <v>120</v>
      </c>
      <c r="C42" s="21" t="s">
        <v>1</v>
      </c>
      <c r="D42" s="21" t="s">
        <v>121</v>
      </c>
      <c r="E42" s="21" t="s">
        <v>122</v>
      </c>
      <c r="F42" s="21" t="s">
        <v>123</v>
      </c>
      <c r="G42" s="90" t="s">
        <v>124</v>
      </c>
      <c r="H42" s="90"/>
      <c r="I42" s="90"/>
      <c r="J42" s="90"/>
      <c r="K42" s="90"/>
      <c r="L42" s="90"/>
      <c r="M42" s="90"/>
      <c r="N42" s="90"/>
      <c r="S42" s="11"/>
    </row>
    <row r="43" spans="1:20" ht="25.5" x14ac:dyDescent="0.25">
      <c r="A43" s="7">
        <v>6</v>
      </c>
      <c r="B43" s="22" t="s">
        <v>3</v>
      </c>
      <c r="C43" s="22" t="s">
        <v>128</v>
      </c>
      <c r="D43" s="22" t="s">
        <v>135</v>
      </c>
      <c r="E43" s="22" t="s">
        <v>138</v>
      </c>
      <c r="F43" s="23">
        <v>6786</v>
      </c>
      <c r="G43" s="93" t="str">
        <f t="shared" ref="G43:G49" si="0">CONCATENATE(B43,"\",C43,"\",D43,"\",E43)</f>
        <v>Райффайзен банк Аваль\Київ\Raiffeisen Zentralbank (Австрія)\Банківська справа</v>
      </c>
      <c r="H43" s="93"/>
      <c r="I43" s="93"/>
      <c r="J43" s="93"/>
      <c r="K43" s="93"/>
      <c r="L43" s="93"/>
      <c r="M43" s="93"/>
      <c r="N43" s="93"/>
      <c r="S43" s="11"/>
    </row>
    <row r="44" spans="1:20" ht="25.5" x14ac:dyDescent="0.25">
      <c r="A44" s="7">
        <v>2</v>
      </c>
      <c r="B44" s="22" t="s">
        <v>126</v>
      </c>
      <c r="C44" s="22" t="s">
        <v>128</v>
      </c>
      <c r="D44" s="22" t="s">
        <v>129</v>
      </c>
      <c r="E44" s="22" t="s">
        <v>138</v>
      </c>
      <c r="F44" s="23">
        <v>3101</v>
      </c>
      <c r="G44" s="93" t="str">
        <f t="shared" si="0"/>
        <v>Альфа-банк Україна\Київ\Альфа-банк (Росія)\Банківська справа</v>
      </c>
      <c r="H44" s="93"/>
      <c r="I44" s="93"/>
      <c r="J44" s="93"/>
      <c r="K44" s="93"/>
      <c r="L44" s="93"/>
      <c r="M44" s="93"/>
      <c r="N44" s="93"/>
      <c r="S44" s="11"/>
    </row>
    <row r="45" spans="1:20" ht="25.5" x14ac:dyDescent="0.25">
      <c r="A45" s="7">
        <v>7</v>
      </c>
      <c r="B45" s="22" t="s">
        <v>4</v>
      </c>
      <c r="C45" s="22" t="s">
        <v>133</v>
      </c>
      <c r="D45" s="22" t="s">
        <v>134</v>
      </c>
      <c r="E45" s="22" t="s">
        <v>138</v>
      </c>
      <c r="F45" s="23">
        <v>2629</v>
      </c>
      <c r="G45" s="93" t="str">
        <f t="shared" si="0"/>
        <v>УкрСиббанк\Харків\BNP Paribas (Франція)\Банківська справа</v>
      </c>
      <c r="H45" s="93"/>
      <c r="I45" s="93"/>
      <c r="J45" s="93"/>
      <c r="K45" s="93"/>
      <c r="L45" s="93"/>
      <c r="M45" s="93"/>
      <c r="N45" s="93"/>
      <c r="S45" s="11"/>
    </row>
    <row r="46" spans="1:20" ht="25.5" x14ac:dyDescent="0.3">
      <c r="A46" s="7">
        <v>5</v>
      </c>
      <c r="B46" s="22" t="s">
        <v>198</v>
      </c>
      <c r="C46" s="22" t="s">
        <v>132</v>
      </c>
      <c r="D46" s="22" t="s">
        <v>131</v>
      </c>
      <c r="E46" s="22" t="s">
        <v>138</v>
      </c>
      <c r="F46" s="23">
        <v>2602</v>
      </c>
      <c r="G46" s="93" t="str">
        <f t="shared" si="0"/>
        <v>Промінвестбанк\Одеса\Внешэкономбанк (Росія)\Банківська справа</v>
      </c>
      <c r="H46" s="93"/>
      <c r="I46" s="93"/>
      <c r="J46" s="93"/>
      <c r="K46" s="93"/>
      <c r="L46" s="93"/>
      <c r="M46" s="93"/>
      <c r="N46" s="93"/>
      <c r="S46" s="11"/>
      <c r="T46" s="25"/>
    </row>
    <row r="47" spans="1:20" ht="25.5" x14ac:dyDescent="0.3">
      <c r="A47" s="7">
        <v>1</v>
      </c>
      <c r="B47" s="22" t="s">
        <v>125</v>
      </c>
      <c r="C47" s="22" t="s">
        <v>128</v>
      </c>
      <c r="D47" s="22" t="s">
        <v>137</v>
      </c>
      <c r="E47" s="22" t="s">
        <v>138</v>
      </c>
      <c r="F47" s="23">
        <v>2367</v>
      </c>
      <c r="G47" s="93" t="str">
        <f t="shared" si="0"/>
        <v>UniCredit Bank Україна\Київ\UniCredit (Італія)\Банківська справа</v>
      </c>
      <c r="H47" s="93"/>
      <c r="I47" s="93"/>
      <c r="J47" s="93"/>
      <c r="K47" s="93"/>
      <c r="L47" s="93"/>
      <c r="M47" s="93"/>
      <c r="N47" s="93"/>
      <c r="Q47" s="46"/>
      <c r="S47" s="11"/>
      <c r="T47" s="25"/>
    </row>
    <row r="48" spans="1:20" ht="25.5" x14ac:dyDescent="0.3">
      <c r="A48" s="7">
        <v>3</v>
      </c>
      <c r="B48" s="22" t="s">
        <v>127</v>
      </c>
      <c r="C48" s="22" t="s">
        <v>128</v>
      </c>
      <c r="D48" s="22" t="s">
        <v>130</v>
      </c>
      <c r="E48" s="22" t="s">
        <v>138</v>
      </c>
      <c r="F48" s="23">
        <v>2209</v>
      </c>
      <c r="G48" s="93" t="str">
        <f t="shared" si="0"/>
        <v>ВТБ Банк Україна\Київ\Банк ВТБ (Росія)\Банківська справа</v>
      </c>
      <c r="H48" s="93"/>
      <c r="I48" s="93"/>
      <c r="J48" s="93"/>
      <c r="K48" s="93"/>
      <c r="L48" s="93"/>
      <c r="M48" s="93"/>
      <c r="N48" s="93"/>
      <c r="S48" s="11"/>
      <c r="T48" s="1"/>
    </row>
    <row r="49" spans="1:20" ht="25.5" x14ac:dyDescent="0.3">
      <c r="A49" s="7">
        <v>4</v>
      </c>
      <c r="B49" s="22" t="s">
        <v>2</v>
      </c>
      <c r="C49" s="22" t="s">
        <v>128</v>
      </c>
      <c r="D49" s="22" t="s">
        <v>136</v>
      </c>
      <c r="E49" s="22" t="s">
        <v>138</v>
      </c>
      <c r="F49" s="23">
        <v>1862</v>
      </c>
      <c r="G49" s="93" t="str">
        <f t="shared" si="0"/>
        <v>Креди Агриколь Банк\Київ\Crédit Agricole (Франція)\Банківська справа</v>
      </c>
      <c r="H49" s="93"/>
      <c r="I49" s="93"/>
      <c r="J49" s="93"/>
      <c r="K49" s="93"/>
      <c r="L49" s="93"/>
      <c r="M49" s="93"/>
      <c r="N49" s="93"/>
      <c r="S49" s="11"/>
      <c r="T49" s="25"/>
    </row>
    <row r="50" spans="1:20" ht="15.75" x14ac:dyDescent="0.3">
      <c r="C50" s="94" t="s">
        <v>201</v>
      </c>
      <c r="D50" s="94"/>
      <c r="E50" s="94"/>
      <c r="F50" s="47">
        <f>SUM(F43,F44,F47,F48,F49)</f>
        <v>16325</v>
      </c>
      <c r="S50" s="11"/>
      <c r="T50" s="25"/>
    </row>
    <row r="51" spans="1:20" x14ac:dyDescent="0.25">
      <c r="C51" s="92" t="s">
        <v>139</v>
      </c>
      <c r="D51" s="92"/>
      <c r="E51" s="92"/>
      <c r="F51" s="26">
        <f>COUNTIF(C43:C49,"=Київ")</f>
        <v>5</v>
      </c>
      <c r="S51" s="11"/>
    </row>
    <row r="52" spans="1:20" x14ac:dyDescent="0.25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4"/>
    </row>
    <row r="53" spans="1:20" x14ac:dyDescent="0.25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7"/>
    </row>
    <row r="54" spans="1:20" x14ac:dyDescent="0.25">
      <c r="A54" s="40">
        <v>1.7</v>
      </c>
      <c r="B54" s="41" t="s">
        <v>140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</row>
    <row r="55" spans="1:20" x14ac:dyDescent="0.25">
      <c r="A55" s="10"/>
      <c r="S55" s="11"/>
    </row>
    <row r="56" spans="1:20" x14ac:dyDescent="0.25">
      <c r="A56" s="10"/>
      <c r="S56" s="11"/>
    </row>
    <row r="57" spans="1:20" x14ac:dyDescent="0.25">
      <c r="A57" s="10"/>
      <c r="B57" s="27"/>
      <c r="C57" s="27" t="s">
        <v>141</v>
      </c>
      <c r="D57" s="27" t="s">
        <v>142</v>
      </c>
      <c r="S57" s="11"/>
    </row>
    <row r="58" spans="1:20" ht="15" customHeight="1" x14ac:dyDescent="0.25">
      <c r="A58" s="10"/>
      <c r="B58" s="7" t="s">
        <v>143</v>
      </c>
      <c r="C58" s="7" t="str">
        <f>LEFT(B58, SEARCH(" ",B58))</f>
        <v xml:space="preserve">Австрія </v>
      </c>
      <c r="D58" s="7" t="str">
        <f>RIGHT(B58,LEN(B58) - SEARCH(" ",B58))</f>
        <v>Відень</v>
      </c>
      <c r="F58" s="91" t="s">
        <v>202</v>
      </c>
      <c r="G58" s="91"/>
      <c r="H58" s="91"/>
      <c r="I58" s="91"/>
      <c r="J58" s="91"/>
      <c r="K58" s="91"/>
      <c r="L58" s="91"/>
      <c r="M58" s="91"/>
      <c r="N58" s="91"/>
      <c r="O58" s="91"/>
      <c r="S58" s="11"/>
    </row>
    <row r="59" spans="1:20" x14ac:dyDescent="0.25">
      <c r="A59" s="10"/>
      <c r="B59" s="7" t="s">
        <v>144</v>
      </c>
      <c r="C59" s="7" t="str">
        <f t="shared" ref="C59:C66" si="1">LEFT(B59, SEARCH(" ",B59))</f>
        <v xml:space="preserve">Білорусь </v>
      </c>
      <c r="D59" s="7" t="str">
        <f t="shared" ref="D59:D66" si="2">RIGHT(B59,LEN(B59) - SEARCH(" ",B59))</f>
        <v>Мінськ</v>
      </c>
      <c r="F59" s="91"/>
      <c r="G59" s="91"/>
      <c r="H59" s="91"/>
      <c r="I59" s="91"/>
      <c r="J59" s="91"/>
      <c r="K59" s="91"/>
      <c r="L59" s="91"/>
      <c r="M59" s="91"/>
      <c r="N59" s="91"/>
      <c r="O59" s="91"/>
      <c r="S59" s="11"/>
    </row>
    <row r="60" spans="1:20" x14ac:dyDescent="0.25">
      <c r="A60" s="10"/>
      <c r="B60" s="7" t="s">
        <v>145</v>
      </c>
      <c r="C60" s="7" t="str">
        <f t="shared" si="1"/>
        <v xml:space="preserve">Великобританія </v>
      </c>
      <c r="D60" s="7" t="str">
        <f t="shared" si="2"/>
        <v>Лондон</v>
      </c>
      <c r="F60" s="91"/>
      <c r="G60" s="91"/>
      <c r="H60" s="91"/>
      <c r="I60" s="91"/>
      <c r="J60" s="91"/>
      <c r="K60" s="91"/>
      <c r="L60" s="91"/>
      <c r="M60" s="91"/>
      <c r="N60" s="91"/>
      <c r="O60" s="91"/>
      <c r="S60" s="11"/>
    </row>
    <row r="61" spans="1:20" x14ac:dyDescent="0.25">
      <c r="A61" s="10"/>
      <c r="B61" s="7" t="s">
        <v>146</v>
      </c>
      <c r="C61" s="7" t="str">
        <f t="shared" si="1"/>
        <v xml:space="preserve">Болгарія </v>
      </c>
      <c r="D61" s="7" t="str">
        <f t="shared" si="2"/>
        <v>Софія</v>
      </c>
      <c r="F61" s="91"/>
      <c r="G61" s="91"/>
      <c r="H61" s="91"/>
      <c r="I61" s="91"/>
      <c r="J61" s="91"/>
      <c r="K61" s="91"/>
      <c r="L61" s="91"/>
      <c r="M61" s="91"/>
      <c r="N61" s="91"/>
      <c r="O61" s="91"/>
      <c r="S61" s="11"/>
    </row>
    <row r="62" spans="1:20" x14ac:dyDescent="0.25">
      <c r="A62" s="10"/>
      <c r="B62" s="7" t="s">
        <v>147</v>
      </c>
      <c r="C62" s="7" t="str">
        <f t="shared" si="1"/>
        <v xml:space="preserve">Болівія </v>
      </c>
      <c r="D62" s="7" t="str">
        <f t="shared" si="2"/>
        <v>Сукре</v>
      </c>
      <c r="F62" s="91"/>
      <c r="G62" s="91"/>
      <c r="H62" s="91"/>
      <c r="I62" s="91"/>
      <c r="J62" s="91"/>
      <c r="K62" s="91"/>
      <c r="L62" s="91"/>
      <c r="M62" s="91"/>
      <c r="N62" s="91"/>
      <c r="O62" s="91"/>
      <c r="S62" s="11"/>
    </row>
    <row r="63" spans="1:20" x14ac:dyDescent="0.25">
      <c r="A63" s="10"/>
      <c r="B63" s="7" t="s">
        <v>148</v>
      </c>
      <c r="C63" s="7" t="str">
        <f t="shared" si="1"/>
        <v xml:space="preserve">Бельгія </v>
      </c>
      <c r="D63" s="7" t="str">
        <f t="shared" si="2"/>
        <v>Брюсель</v>
      </c>
      <c r="F63" s="91"/>
      <c r="G63" s="91"/>
      <c r="H63" s="91"/>
      <c r="I63" s="91"/>
      <c r="J63" s="91"/>
      <c r="K63" s="91"/>
      <c r="L63" s="91"/>
      <c r="M63" s="91"/>
      <c r="N63" s="91"/>
      <c r="O63" s="91"/>
      <c r="S63" s="11"/>
    </row>
    <row r="64" spans="1:20" x14ac:dyDescent="0.25">
      <c r="A64" s="10"/>
      <c r="B64" s="7" t="s">
        <v>5</v>
      </c>
      <c r="C64" s="7" t="str">
        <f t="shared" si="1"/>
        <v xml:space="preserve">Бангладеш </v>
      </c>
      <c r="D64" s="7" t="str">
        <f t="shared" si="2"/>
        <v>Дакка</v>
      </c>
      <c r="F64" s="91"/>
      <c r="G64" s="91"/>
      <c r="H64" s="91"/>
      <c r="I64" s="91"/>
      <c r="J64" s="91"/>
      <c r="K64" s="91"/>
      <c r="L64" s="91"/>
      <c r="M64" s="91"/>
      <c r="N64" s="91"/>
      <c r="O64" s="91"/>
      <c r="S64" s="11"/>
    </row>
    <row r="65" spans="1:19" x14ac:dyDescent="0.25">
      <c r="A65" s="10"/>
      <c r="B65" s="7" t="s">
        <v>149</v>
      </c>
      <c r="C65" s="7" t="str">
        <f t="shared" si="1"/>
        <v xml:space="preserve">Арменія </v>
      </c>
      <c r="D65" s="7" t="str">
        <f t="shared" si="2"/>
        <v>Єреван</v>
      </c>
      <c r="F65" s="91"/>
      <c r="G65" s="91"/>
      <c r="H65" s="91"/>
      <c r="I65" s="91"/>
      <c r="J65" s="91"/>
      <c r="K65" s="91"/>
      <c r="L65" s="91"/>
      <c r="M65" s="91"/>
      <c r="N65" s="91"/>
      <c r="O65" s="91"/>
      <c r="S65" s="11"/>
    </row>
    <row r="66" spans="1:19" x14ac:dyDescent="0.25">
      <c r="A66" s="10"/>
      <c r="B66" s="7" t="s">
        <v>150</v>
      </c>
      <c r="C66" s="7" t="str">
        <f t="shared" si="1"/>
        <v xml:space="preserve">Аргентина </v>
      </c>
      <c r="D66" s="7" t="str">
        <f t="shared" si="2"/>
        <v>Буенос-Айрес</v>
      </c>
      <c r="F66" s="91"/>
      <c r="G66" s="91"/>
      <c r="H66" s="91"/>
      <c r="I66" s="91"/>
      <c r="J66" s="91"/>
      <c r="K66" s="91"/>
      <c r="L66" s="91"/>
      <c r="M66" s="91"/>
      <c r="N66" s="91"/>
      <c r="O66" s="91"/>
      <c r="S66" s="11"/>
    </row>
    <row r="67" spans="1:19" x14ac:dyDescent="0.25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4"/>
    </row>
    <row r="68" spans="1:19" x14ac:dyDescent="0.25">
      <c r="C68" s="48"/>
      <c r="J68" s="24"/>
      <c r="K68" s="24"/>
    </row>
    <row r="70" spans="1:19" x14ac:dyDescent="0.25">
      <c r="J70" s="24"/>
      <c r="K70" s="24"/>
    </row>
    <row r="72" spans="1:19" x14ac:dyDescent="0.25">
      <c r="J72" s="24"/>
      <c r="K72" s="24"/>
    </row>
    <row r="74" spans="1:19" x14ac:dyDescent="0.25">
      <c r="J74" s="24"/>
      <c r="K74" s="24"/>
    </row>
    <row r="76" spans="1:19" x14ac:dyDescent="0.25">
      <c r="J76" s="24"/>
      <c r="K76" s="24"/>
    </row>
    <row r="78" spans="1:19" x14ac:dyDescent="0.25">
      <c r="J78" s="24"/>
      <c r="K78" s="24"/>
    </row>
    <row r="80" spans="1:19" x14ac:dyDescent="0.25">
      <c r="K80" s="24"/>
    </row>
    <row r="82" spans="10:11" x14ac:dyDescent="0.25">
      <c r="K82" s="24"/>
    </row>
    <row r="84" spans="10:11" x14ac:dyDescent="0.25">
      <c r="J84" s="24"/>
      <c r="K84" s="24"/>
    </row>
    <row r="86" spans="10:11" x14ac:dyDescent="0.25">
      <c r="J86" s="24"/>
      <c r="K86" s="24"/>
    </row>
    <row r="88" spans="10:11" x14ac:dyDescent="0.25">
      <c r="J88" s="24"/>
      <c r="K88" s="24"/>
    </row>
    <row r="90" spans="10:11" x14ac:dyDescent="0.25">
      <c r="J90" s="24"/>
      <c r="K90" s="24"/>
    </row>
    <row r="92" spans="10:11" x14ac:dyDescent="0.25">
      <c r="J92" s="24"/>
      <c r="K92" s="24"/>
    </row>
    <row r="94" spans="10:11" x14ac:dyDescent="0.25">
      <c r="K94" s="24"/>
    </row>
    <row r="96" spans="10:11" x14ac:dyDescent="0.25">
      <c r="K96" s="24"/>
    </row>
    <row r="98" spans="10:11" x14ac:dyDescent="0.25">
      <c r="J98" s="24"/>
      <c r="K98" s="24"/>
    </row>
    <row r="100" spans="10:11" x14ac:dyDescent="0.25">
      <c r="J100" s="24"/>
      <c r="K100" s="24"/>
    </row>
    <row r="102" spans="10:11" x14ac:dyDescent="0.25">
      <c r="J102" s="24"/>
      <c r="K102" s="24"/>
    </row>
    <row r="104" spans="10:11" x14ac:dyDescent="0.25">
      <c r="J104" s="24"/>
      <c r="K104" s="24"/>
    </row>
    <row r="106" spans="10:11" x14ac:dyDescent="0.25">
      <c r="J106" s="24"/>
      <c r="K106" s="24"/>
    </row>
    <row r="108" spans="10:11" x14ac:dyDescent="0.25">
      <c r="J108" s="24"/>
      <c r="K108" s="24"/>
    </row>
    <row r="110" spans="10:11" x14ac:dyDescent="0.25">
      <c r="J110" s="24"/>
      <c r="K110" s="24"/>
    </row>
    <row r="112" spans="10:11" x14ac:dyDescent="0.25">
      <c r="J112" s="24"/>
      <c r="K112" s="24"/>
    </row>
    <row r="114" spans="10:11" x14ac:dyDescent="0.25">
      <c r="J114" s="24"/>
      <c r="K114" s="24"/>
    </row>
    <row r="116" spans="10:11" x14ac:dyDescent="0.25">
      <c r="J116" s="24"/>
      <c r="K116" s="24"/>
    </row>
    <row r="118" spans="10:11" x14ac:dyDescent="0.25">
      <c r="J118" s="24"/>
      <c r="K118" s="24"/>
    </row>
    <row r="120" spans="10:11" x14ac:dyDescent="0.25">
      <c r="J120" s="24"/>
      <c r="K120" s="24"/>
    </row>
    <row r="122" spans="10:11" x14ac:dyDescent="0.25">
      <c r="J122" s="24"/>
      <c r="K122" s="24"/>
    </row>
    <row r="124" spans="10:11" x14ac:dyDescent="0.25">
      <c r="J124" s="24"/>
      <c r="K124" s="24"/>
    </row>
    <row r="128" spans="10:11" x14ac:dyDescent="0.25">
      <c r="J128" s="24"/>
      <c r="K128" s="24"/>
    </row>
    <row r="130" spans="10:11" x14ac:dyDescent="0.25">
      <c r="J130" s="24"/>
      <c r="K130" s="24"/>
    </row>
    <row r="132" spans="10:11" x14ac:dyDescent="0.25">
      <c r="J132" s="24"/>
      <c r="K132" s="24"/>
    </row>
    <row r="134" spans="10:11" x14ac:dyDescent="0.25">
      <c r="J134" s="24"/>
      <c r="K134" s="24"/>
    </row>
    <row r="136" spans="10:11" x14ac:dyDescent="0.25">
      <c r="J136" s="24"/>
      <c r="K136" s="24"/>
    </row>
    <row r="138" spans="10:11" x14ac:dyDescent="0.25">
      <c r="J138" s="24"/>
      <c r="K138" s="24"/>
    </row>
    <row r="140" spans="10:11" x14ac:dyDescent="0.25">
      <c r="J140" s="24"/>
      <c r="K140" s="24"/>
    </row>
    <row r="142" spans="10:11" x14ac:dyDescent="0.25">
      <c r="J142" s="24"/>
      <c r="K142" s="24"/>
    </row>
    <row r="144" spans="10:11" x14ac:dyDescent="0.25">
      <c r="J144" s="24"/>
      <c r="K144" s="24"/>
    </row>
    <row r="146" spans="10:11" x14ac:dyDescent="0.25">
      <c r="J146" s="24"/>
      <c r="K146" s="24"/>
    </row>
    <row r="148" spans="10:11" x14ac:dyDescent="0.25">
      <c r="J148" s="24"/>
      <c r="K148" s="24"/>
    </row>
    <row r="150" spans="10:11" x14ac:dyDescent="0.25">
      <c r="J150" s="24"/>
      <c r="K150" s="24"/>
    </row>
    <row r="152" spans="10:11" x14ac:dyDescent="0.25">
      <c r="J152" s="24"/>
      <c r="K152" s="24"/>
    </row>
    <row r="154" spans="10:11" x14ac:dyDescent="0.25">
      <c r="J154" s="24"/>
      <c r="K154" s="24"/>
    </row>
    <row r="156" spans="10:11" x14ac:dyDescent="0.25">
      <c r="J156" s="24"/>
      <c r="K156" s="24"/>
    </row>
    <row r="158" spans="10:11" x14ac:dyDescent="0.25">
      <c r="J158" s="24"/>
      <c r="K158" s="24"/>
    </row>
    <row r="160" spans="10:11" x14ac:dyDescent="0.25">
      <c r="K160" s="24"/>
    </row>
    <row r="162" spans="10:11" x14ac:dyDescent="0.25">
      <c r="J162" s="24"/>
      <c r="K162" s="24"/>
    </row>
    <row r="164" spans="10:11" x14ac:dyDescent="0.25">
      <c r="J164" s="24"/>
      <c r="K164" s="24"/>
    </row>
    <row r="166" spans="10:11" x14ac:dyDescent="0.25">
      <c r="J166" s="24"/>
      <c r="K166" s="24"/>
    </row>
    <row r="168" spans="10:11" x14ac:dyDescent="0.25">
      <c r="J168" s="24"/>
      <c r="K168" s="24"/>
    </row>
    <row r="170" spans="10:11" x14ac:dyDescent="0.25">
      <c r="K170" s="24"/>
    </row>
    <row r="172" spans="10:11" x14ac:dyDescent="0.25">
      <c r="J172" s="24"/>
      <c r="K172" s="24"/>
    </row>
    <row r="174" spans="10:11" x14ac:dyDescent="0.25">
      <c r="J174" s="24"/>
      <c r="K174" s="24"/>
    </row>
    <row r="176" spans="10:11" x14ac:dyDescent="0.25">
      <c r="J176" s="24"/>
      <c r="K176" s="24"/>
    </row>
    <row r="178" spans="10:11" x14ac:dyDescent="0.25">
      <c r="J178" s="24"/>
      <c r="K178" s="24"/>
    </row>
    <row r="180" spans="10:11" x14ac:dyDescent="0.25">
      <c r="J180" s="24"/>
      <c r="K180" s="24"/>
    </row>
    <row r="182" spans="10:11" x14ac:dyDescent="0.25">
      <c r="J182" s="24"/>
      <c r="K182" s="24"/>
    </row>
    <row r="184" spans="10:11" x14ac:dyDescent="0.25">
      <c r="J184" s="24"/>
      <c r="K184" s="24"/>
    </row>
    <row r="186" spans="10:11" x14ac:dyDescent="0.25">
      <c r="J186" s="24"/>
      <c r="K186" s="24"/>
    </row>
    <row r="188" spans="10:11" x14ac:dyDescent="0.25">
      <c r="J188" s="24"/>
      <c r="K188" s="24"/>
    </row>
    <row r="190" spans="10:11" x14ac:dyDescent="0.25">
      <c r="J190" s="24"/>
      <c r="K190" s="24"/>
    </row>
    <row r="192" spans="10:11" x14ac:dyDescent="0.25">
      <c r="J192" s="24"/>
      <c r="K192" s="24"/>
    </row>
    <row r="194" spans="10:11" x14ac:dyDescent="0.25">
      <c r="J194" s="24"/>
      <c r="K194" s="24"/>
    </row>
    <row r="196" spans="10:11" x14ac:dyDescent="0.25">
      <c r="J196" s="24"/>
      <c r="K196" s="24"/>
    </row>
    <row r="198" spans="10:11" x14ac:dyDescent="0.25">
      <c r="J198" s="24"/>
      <c r="K198" s="24"/>
    </row>
    <row r="200" spans="10:11" x14ac:dyDescent="0.25">
      <c r="J200" s="24"/>
      <c r="K200" s="24"/>
    </row>
    <row r="202" spans="10:11" x14ac:dyDescent="0.25">
      <c r="J202" s="24"/>
      <c r="K202" s="24"/>
    </row>
    <row r="204" spans="10:11" x14ac:dyDescent="0.25">
      <c r="J204" s="24"/>
      <c r="K204" s="24"/>
    </row>
    <row r="206" spans="10:11" x14ac:dyDescent="0.25">
      <c r="J206" s="24"/>
      <c r="K206" s="24"/>
    </row>
    <row r="208" spans="10:11" x14ac:dyDescent="0.25">
      <c r="J208" s="24"/>
      <c r="K208" s="24"/>
    </row>
    <row r="210" spans="10:11" x14ac:dyDescent="0.25">
      <c r="J210" s="24"/>
      <c r="K210" s="24"/>
    </row>
    <row r="212" spans="10:11" x14ac:dyDescent="0.25">
      <c r="J212" s="24"/>
      <c r="K212" s="24"/>
    </row>
    <row r="214" spans="10:11" x14ac:dyDescent="0.25">
      <c r="J214" s="24"/>
      <c r="K214" s="24"/>
    </row>
    <row r="216" spans="10:11" x14ac:dyDescent="0.25">
      <c r="J216" s="24"/>
      <c r="K216" s="24"/>
    </row>
    <row r="218" spans="10:11" x14ac:dyDescent="0.25">
      <c r="J218" s="24"/>
      <c r="K218" s="24"/>
    </row>
    <row r="220" spans="10:11" x14ac:dyDescent="0.25">
      <c r="J220" s="24"/>
      <c r="K220" s="24"/>
    </row>
    <row r="222" spans="10:11" x14ac:dyDescent="0.25">
      <c r="K222" s="24"/>
    </row>
    <row r="224" spans="10:11" x14ac:dyDescent="0.25">
      <c r="J224" s="24"/>
      <c r="K224" s="24"/>
    </row>
    <row r="226" spans="10:11" x14ac:dyDescent="0.25">
      <c r="J226" s="24"/>
      <c r="K226" s="24"/>
    </row>
    <row r="228" spans="10:11" x14ac:dyDescent="0.25">
      <c r="J228" s="24"/>
      <c r="K228" s="24"/>
    </row>
    <row r="230" spans="10:11" x14ac:dyDescent="0.25">
      <c r="J230" s="24"/>
      <c r="K230" s="24"/>
    </row>
    <row r="232" spans="10:11" x14ac:dyDescent="0.25">
      <c r="J232" s="24"/>
      <c r="K232" s="24"/>
    </row>
    <row r="234" spans="10:11" x14ac:dyDescent="0.25">
      <c r="J234" s="24"/>
      <c r="K234" s="24"/>
    </row>
    <row r="236" spans="10:11" x14ac:dyDescent="0.25">
      <c r="J236" s="24"/>
      <c r="K236" s="24"/>
    </row>
    <row r="238" spans="10:11" x14ac:dyDescent="0.25">
      <c r="J238" s="24"/>
      <c r="K238" s="24"/>
    </row>
    <row r="240" spans="10:11" x14ac:dyDescent="0.25">
      <c r="J240" s="24"/>
      <c r="K240" s="24"/>
    </row>
    <row r="242" spans="10:11" x14ac:dyDescent="0.25">
      <c r="J242" s="24"/>
      <c r="K242" s="24"/>
    </row>
    <row r="244" spans="10:11" x14ac:dyDescent="0.25">
      <c r="J244" s="24"/>
      <c r="K244" s="24"/>
    </row>
    <row r="246" spans="10:11" x14ac:dyDescent="0.25">
      <c r="J246" s="24"/>
      <c r="K246" s="24"/>
    </row>
    <row r="248" spans="10:11" x14ac:dyDescent="0.25">
      <c r="J248" s="24"/>
      <c r="K248" s="24"/>
    </row>
    <row r="250" spans="10:11" x14ac:dyDescent="0.25">
      <c r="J250" s="24"/>
      <c r="K250" s="24"/>
    </row>
    <row r="252" spans="10:11" x14ac:dyDescent="0.25">
      <c r="J252" s="24"/>
      <c r="K252" s="24"/>
    </row>
    <row r="254" spans="10:11" x14ac:dyDescent="0.25">
      <c r="K254" s="24"/>
    </row>
    <row r="256" spans="10:11" x14ac:dyDescent="0.25">
      <c r="J256" s="24"/>
      <c r="K256" s="24"/>
    </row>
    <row r="258" spans="10:11" x14ac:dyDescent="0.25">
      <c r="J258" s="24"/>
      <c r="K258" s="24"/>
    </row>
    <row r="260" spans="10:11" x14ac:dyDescent="0.25">
      <c r="J260" s="24"/>
      <c r="K260" s="24"/>
    </row>
    <row r="262" spans="10:11" x14ac:dyDescent="0.25">
      <c r="J262" s="24"/>
      <c r="K262" s="24"/>
    </row>
    <row r="264" spans="10:11" x14ac:dyDescent="0.25">
      <c r="J264" s="24"/>
      <c r="K264" s="24"/>
    </row>
    <row r="266" spans="10:11" x14ac:dyDescent="0.25">
      <c r="J266" s="24"/>
      <c r="K266" s="24"/>
    </row>
    <row r="268" spans="10:11" x14ac:dyDescent="0.25">
      <c r="J268" s="24"/>
      <c r="K268" s="24"/>
    </row>
    <row r="270" spans="10:11" x14ac:dyDescent="0.25">
      <c r="J270" s="24"/>
      <c r="K270" s="24"/>
    </row>
    <row r="272" spans="10:11" x14ac:dyDescent="0.25">
      <c r="K272" s="24"/>
    </row>
  </sheetData>
  <autoFilter ref="A42:G51">
    <sortState ref="A43:G51">
      <sortCondition descending="1" ref="F42:F51"/>
    </sortState>
  </autoFilter>
  <mergeCells count="13">
    <mergeCell ref="A22:S24"/>
    <mergeCell ref="C28:R31"/>
    <mergeCell ref="G42:N42"/>
    <mergeCell ref="F58:O66"/>
    <mergeCell ref="C51:E51"/>
    <mergeCell ref="G43:N43"/>
    <mergeCell ref="G44:N44"/>
    <mergeCell ref="G45:N45"/>
    <mergeCell ref="G46:N46"/>
    <mergeCell ref="G47:N47"/>
    <mergeCell ref="G48:N48"/>
    <mergeCell ref="G49:N49"/>
    <mergeCell ref="C50:E50"/>
  </mergeCells>
  <conditionalFormatting sqref="A4:S4">
    <cfRule type="duplicateValues" dxfId="0" priority="1"/>
  </conditionalFormatting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>
      <selection activeCell="H2" sqref="H2"/>
    </sheetView>
  </sheetViews>
  <sheetFormatPr defaultRowHeight="15" x14ac:dyDescent="0.25"/>
  <cols>
    <col min="3" max="3" width="11.14062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s="28">
        <v>43430</v>
      </c>
      <c r="B2">
        <v>1</v>
      </c>
      <c r="C2">
        <v>2.98</v>
      </c>
    </row>
    <row r="3" spans="1:3" x14ac:dyDescent="0.25">
      <c r="A3" s="28">
        <v>43430</v>
      </c>
      <c r="B3">
        <v>1</v>
      </c>
      <c r="C3">
        <v>2.98</v>
      </c>
    </row>
    <row r="4" spans="1:3" x14ac:dyDescent="0.25">
      <c r="A4" s="28">
        <v>43430</v>
      </c>
      <c r="B4">
        <v>2</v>
      </c>
      <c r="C4">
        <v>11.17</v>
      </c>
    </row>
    <row r="5" spans="1:3" x14ac:dyDescent="0.25">
      <c r="A5" s="28">
        <v>43430</v>
      </c>
      <c r="B5">
        <v>1</v>
      </c>
      <c r="C5">
        <v>2.98</v>
      </c>
    </row>
    <row r="6" spans="1:3" x14ac:dyDescent="0.25">
      <c r="A6" s="28">
        <v>43430</v>
      </c>
      <c r="B6">
        <v>1</v>
      </c>
      <c r="C6">
        <v>0.75</v>
      </c>
    </row>
    <row r="7" spans="1:3" x14ac:dyDescent="0.25">
      <c r="A7" s="28">
        <v>43430</v>
      </c>
      <c r="B7">
        <v>4</v>
      </c>
      <c r="C7">
        <v>8.98</v>
      </c>
    </row>
    <row r="8" spans="1:3" x14ac:dyDescent="0.25">
      <c r="A8" s="28">
        <v>43430</v>
      </c>
      <c r="B8">
        <v>1</v>
      </c>
      <c r="C8">
        <v>22.34</v>
      </c>
    </row>
    <row r="9" spans="1:3" x14ac:dyDescent="0.25">
      <c r="A9" s="28">
        <v>43430</v>
      </c>
      <c r="B9">
        <v>2</v>
      </c>
      <c r="C9">
        <v>2.2400000000000002</v>
      </c>
    </row>
    <row r="10" spans="1:3" x14ac:dyDescent="0.25">
      <c r="A10" s="28">
        <v>43430</v>
      </c>
      <c r="B10">
        <v>8</v>
      </c>
      <c r="C10">
        <v>51.34</v>
      </c>
    </row>
    <row r="11" spans="1:3" x14ac:dyDescent="0.25">
      <c r="A11" s="28">
        <v>43430</v>
      </c>
      <c r="B11">
        <v>3</v>
      </c>
      <c r="C11">
        <v>39.049999999999997</v>
      </c>
    </row>
    <row r="12" spans="1:3" x14ac:dyDescent="0.25">
      <c r="A12" s="28">
        <v>43430</v>
      </c>
      <c r="B12">
        <v>1</v>
      </c>
      <c r="C12">
        <v>0.75</v>
      </c>
    </row>
    <row r="13" spans="1:3" x14ac:dyDescent="0.25">
      <c r="A13" s="28">
        <v>43430</v>
      </c>
      <c r="B13">
        <v>5</v>
      </c>
      <c r="C13">
        <v>3.73</v>
      </c>
    </row>
    <row r="14" spans="1:3" x14ac:dyDescent="0.25">
      <c r="A14" s="28">
        <v>43430</v>
      </c>
      <c r="B14">
        <v>4</v>
      </c>
      <c r="C14">
        <v>17.940000000000001</v>
      </c>
    </row>
    <row r="15" spans="1:3" x14ac:dyDescent="0.25">
      <c r="A15" s="28">
        <v>43430</v>
      </c>
      <c r="B15">
        <v>1</v>
      </c>
      <c r="C15">
        <v>1.5</v>
      </c>
    </row>
    <row r="16" spans="1:3" x14ac:dyDescent="0.25">
      <c r="A16" s="28">
        <v>43430</v>
      </c>
      <c r="B16">
        <v>3</v>
      </c>
      <c r="C16">
        <v>4.76</v>
      </c>
    </row>
    <row r="17" spans="1:3" x14ac:dyDescent="0.25">
      <c r="A17" s="28">
        <v>43430</v>
      </c>
      <c r="B17">
        <v>2</v>
      </c>
      <c r="C17">
        <v>9.83</v>
      </c>
    </row>
    <row r="18" spans="1:3" x14ac:dyDescent="0.25">
      <c r="A18" s="28">
        <v>43430</v>
      </c>
      <c r="B18">
        <v>9</v>
      </c>
      <c r="C18">
        <v>15</v>
      </c>
    </row>
    <row r="19" spans="1:3" x14ac:dyDescent="0.25">
      <c r="A19" s="28">
        <v>43430</v>
      </c>
      <c r="B19">
        <v>4</v>
      </c>
      <c r="C19">
        <v>44.38</v>
      </c>
    </row>
    <row r="20" spans="1:3" x14ac:dyDescent="0.25">
      <c r="A20" s="28">
        <v>43430</v>
      </c>
      <c r="B20">
        <v>1</v>
      </c>
      <c r="C20">
        <v>11.91</v>
      </c>
    </row>
    <row r="21" spans="1:3" x14ac:dyDescent="0.25">
      <c r="A21" s="28">
        <v>43430</v>
      </c>
      <c r="B21">
        <v>15</v>
      </c>
      <c r="C21">
        <v>117.83</v>
      </c>
    </row>
    <row r="22" spans="1:3" x14ac:dyDescent="0.25">
      <c r="A22" s="28">
        <v>43430</v>
      </c>
      <c r="B22">
        <v>2</v>
      </c>
      <c r="C22">
        <v>8.06</v>
      </c>
    </row>
    <row r="23" spans="1:3" x14ac:dyDescent="0.25">
      <c r="A23" s="28">
        <v>43430</v>
      </c>
      <c r="B23">
        <v>2</v>
      </c>
      <c r="C23">
        <v>30.06</v>
      </c>
    </row>
    <row r="24" spans="1:3" x14ac:dyDescent="0.25">
      <c r="A24" s="28">
        <v>43430</v>
      </c>
      <c r="B24">
        <v>1</v>
      </c>
      <c r="C24">
        <v>1.49</v>
      </c>
    </row>
    <row r="25" spans="1:3" x14ac:dyDescent="0.25">
      <c r="A25" s="28">
        <v>43430</v>
      </c>
      <c r="B25">
        <v>1</v>
      </c>
      <c r="C25">
        <v>29.91</v>
      </c>
    </row>
    <row r="26" spans="1:3" x14ac:dyDescent="0.25">
      <c r="A26" s="28">
        <v>43430</v>
      </c>
      <c r="B26">
        <v>1</v>
      </c>
      <c r="C26">
        <v>2.23</v>
      </c>
    </row>
    <row r="27" spans="1:3" x14ac:dyDescent="0.25">
      <c r="A27" s="28">
        <v>43430</v>
      </c>
      <c r="B27">
        <v>6</v>
      </c>
      <c r="C27">
        <v>8.6999999999999993</v>
      </c>
    </row>
    <row r="28" spans="1:3" x14ac:dyDescent="0.25">
      <c r="A28" s="28">
        <v>43430</v>
      </c>
      <c r="B28">
        <v>1</v>
      </c>
      <c r="C28">
        <v>15.02</v>
      </c>
    </row>
    <row r="29" spans="1:3" x14ac:dyDescent="0.25">
      <c r="A29" s="28">
        <v>43430</v>
      </c>
      <c r="B29">
        <v>4</v>
      </c>
      <c r="C29">
        <v>148.9</v>
      </c>
    </row>
    <row r="30" spans="1:3" x14ac:dyDescent="0.25">
      <c r="A30" s="28">
        <v>43430</v>
      </c>
      <c r="B30">
        <v>4</v>
      </c>
      <c r="C30">
        <v>11.99</v>
      </c>
    </row>
    <row r="31" spans="1:3" x14ac:dyDescent="0.25">
      <c r="A31" s="28">
        <v>43430</v>
      </c>
      <c r="B31">
        <v>1</v>
      </c>
      <c r="C31">
        <v>1.49</v>
      </c>
    </row>
    <row r="32" spans="1:3" x14ac:dyDescent="0.25">
      <c r="A32" s="28">
        <v>43430</v>
      </c>
      <c r="B32">
        <v>1</v>
      </c>
      <c r="C32">
        <v>5.95</v>
      </c>
    </row>
    <row r="33" spans="1:3" x14ac:dyDescent="0.25">
      <c r="A33" s="28">
        <v>43430</v>
      </c>
      <c r="B33">
        <v>1</v>
      </c>
      <c r="C33">
        <v>148.91</v>
      </c>
    </row>
    <row r="34" spans="1:3" x14ac:dyDescent="0.25">
      <c r="A34" s="28">
        <v>43430</v>
      </c>
      <c r="B34">
        <v>2</v>
      </c>
      <c r="C34">
        <v>6.71</v>
      </c>
    </row>
    <row r="35" spans="1:3" x14ac:dyDescent="0.25">
      <c r="A35" s="28">
        <v>43430</v>
      </c>
      <c r="B35">
        <v>3</v>
      </c>
      <c r="C35">
        <v>111.67</v>
      </c>
    </row>
    <row r="36" spans="1:3" x14ac:dyDescent="0.25">
      <c r="A36" s="28">
        <v>43430</v>
      </c>
      <c r="B36">
        <v>1</v>
      </c>
      <c r="C36">
        <v>2.25</v>
      </c>
    </row>
    <row r="37" spans="1:3" x14ac:dyDescent="0.25">
      <c r="A37" s="28">
        <v>43430</v>
      </c>
      <c r="B37">
        <v>1</v>
      </c>
      <c r="C37">
        <v>1.04</v>
      </c>
    </row>
    <row r="38" spans="1:3" x14ac:dyDescent="0.25">
      <c r="A38" s="28">
        <v>43430</v>
      </c>
      <c r="B38">
        <v>3</v>
      </c>
      <c r="C38">
        <v>9.02</v>
      </c>
    </row>
    <row r="39" spans="1:3" x14ac:dyDescent="0.25">
      <c r="A39" s="28">
        <v>43430</v>
      </c>
      <c r="B39">
        <v>3</v>
      </c>
      <c r="C39">
        <v>24.08</v>
      </c>
    </row>
    <row r="40" spans="1:3" x14ac:dyDescent="0.25">
      <c r="A40" s="28">
        <v>43430</v>
      </c>
      <c r="B40">
        <v>2</v>
      </c>
      <c r="C40">
        <v>37.14</v>
      </c>
    </row>
    <row r="41" spans="1:3" x14ac:dyDescent="0.25">
      <c r="A41" s="28">
        <v>43430</v>
      </c>
      <c r="B41">
        <v>6</v>
      </c>
      <c r="C41">
        <v>19.399999999999999</v>
      </c>
    </row>
    <row r="42" spans="1:3" x14ac:dyDescent="0.25">
      <c r="A42" s="28">
        <v>43430</v>
      </c>
      <c r="B42">
        <v>1</v>
      </c>
      <c r="C42">
        <v>3.72</v>
      </c>
    </row>
    <row r="43" spans="1:3" x14ac:dyDescent="0.25">
      <c r="A43" s="28">
        <v>43430</v>
      </c>
      <c r="B43">
        <v>3</v>
      </c>
      <c r="C43">
        <v>5.56</v>
      </c>
    </row>
    <row r="44" spans="1:3" x14ac:dyDescent="0.25">
      <c r="A44" s="28">
        <v>43430</v>
      </c>
      <c r="B44">
        <v>1</v>
      </c>
      <c r="C44">
        <v>0.74</v>
      </c>
    </row>
    <row r="45" spans="1:3" x14ac:dyDescent="0.25">
      <c r="A45" s="28">
        <v>43430</v>
      </c>
      <c r="B45">
        <v>5</v>
      </c>
      <c r="C45">
        <v>15.7</v>
      </c>
    </row>
    <row r="46" spans="1:3" x14ac:dyDescent="0.25">
      <c r="A46" s="28">
        <v>43430</v>
      </c>
      <c r="B46">
        <v>2</v>
      </c>
      <c r="C46">
        <v>12.88</v>
      </c>
    </row>
    <row r="47" spans="1:3" x14ac:dyDescent="0.25">
      <c r="A47" s="28">
        <v>43430</v>
      </c>
      <c r="B47">
        <v>1</v>
      </c>
      <c r="C47">
        <v>15.02</v>
      </c>
    </row>
    <row r="48" spans="1:3" x14ac:dyDescent="0.25">
      <c r="A48" s="28">
        <v>43430</v>
      </c>
      <c r="B48">
        <v>1</v>
      </c>
      <c r="C48">
        <v>1.49</v>
      </c>
    </row>
    <row r="49" spans="1:3" x14ac:dyDescent="0.25">
      <c r="A49" s="28">
        <v>43430</v>
      </c>
      <c r="B49">
        <v>1</v>
      </c>
      <c r="C49">
        <v>1.49</v>
      </c>
    </row>
    <row r="50" spans="1:3" x14ac:dyDescent="0.25">
      <c r="A50" s="28">
        <v>43430</v>
      </c>
      <c r="B50">
        <v>1</v>
      </c>
      <c r="C50">
        <v>1.49</v>
      </c>
    </row>
    <row r="51" spans="1:3" x14ac:dyDescent="0.25">
      <c r="A51" s="28">
        <v>43430</v>
      </c>
      <c r="B51">
        <v>2</v>
      </c>
      <c r="C51">
        <v>2.98</v>
      </c>
    </row>
    <row r="52" spans="1:3" x14ac:dyDescent="0.25">
      <c r="A52" s="28">
        <v>43430</v>
      </c>
      <c r="B52">
        <v>1</v>
      </c>
      <c r="C52">
        <v>3.73</v>
      </c>
    </row>
    <row r="53" spans="1:3" x14ac:dyDescent="0.25">
      <c r="A53" s="28">
        <v>43430</v>
      </c>
      <c r="B53">
        <v>1</v>
      </c>
      <c r="C53">
        <v>6.72</v>
      </c>
    </row>
    <row r="54" spans="1:3" x14ac:dyDescent="0.25">
      <c r="A54" s="28">
        <v>43430</v>
      </c>
      <c r="B54">
        <v>1</v>
      </c>
      <c r="C54">
        <v>2.99</v>
      </c>
    </row>
    <row r="55" spans="1:3" x14ac:dyDescent="0.25">
      <c r="A55" s="28">
        <v>43430</v>
      </c>
      <c r="B55">
        <v>1</v>
      </c>
      <c r="C55">
        <v>0.74</v>
      </c>
    </row>
    <row r="56" spans="1:3" x14ac:dyDescent="0.25">
      <c r="A56" s="28">
        <v>43430</v>
      </c>
      <c r="B56">
        <v>1</v>
      </c>
      <c r="C56">
        <v>0.75</v>
      </c>
    </row>
    <row r="57" spans="1:3" x14ac:dyDescent="0.25">
      <c r="A57" s="28">
        <v>43430</v>
      </c>
      <c r="B57">
        <v>4</v>
      </c>
      <c r="C57">
        <v>3.9</v>
      </c>
    </row>
    <row r="58" spans="1:3" x14ac:dyDescent="0.25">
      <c r="A58" s="28">
        <v>43430</v>
      </c>
      <c r="B58">
        <v>6</v>
      </c>
      <c r="C58">
        <v>29.3</v>
      </c>
    </row>
    <row r="59" spans="1:3" x14ac:dyDescent="0.25">
      <c r="A59" s="28">
        <v>43430</v>
      </c>
      <c r="B59">
        <v>1</v>
      </c>
      <c r="C59">
        <v>1.49</v>
      </c>
    </row>
    <row r="60" spans="1:3" x14ac:dyDescent="0.25">
      <c r="A60" s="28">
        <v>43430</v>
      </c>
      <c r="B60">
        <v>1</v>
      </c>
      <c r="C60">
        <v>5.27</v>
      </c>
    </row>
    <row r="61" spans="1:3" x14ac:dyDescent="0.25">
      <c r="A61" s="28">
        <v>43430</v>
      </c>
      <c r="B61">
        <v>3</v>
      </c>
      <c r="C61">
        <v>22.49</v>
      </c>
    </row>
    <row r="62" spans="1:3" x14ac:dyDescent="0.25">
      <c r="A62" s="28">
        <v>43430</v>
      </c>
      <c r="B62">
        <v>1</v>
      </c>
      <c r="C62">
        <v>0.81</v>
      </c>
    </row>
    <row r="63" spans="1:3" x14ac:dyDescent="0.25">
      <c r="A63" s="28">
        <v>43430</v>
      </c>
      <c r="B63">
        <v>4</v>
      </c>
      <c r="C63">
        <v>7.06</v>
      </c>
    </row>
    <row r="64" spans="1:3" x14ac:dyDescent="0.25">
      <c r="A64" s="28">
        <v>43430</v>
      </c>
      <c r="B64">
        <v>1</v>
      </c>
      <c r="C64">
        <v>0.75</v>
      </c>
    </row>
    <row r="65" spans="1:3" x14ac:dyDescent="0.25">
      <c r="A65" s="28">
        <v>43430</v>
      </c>
      <c r="B65">
        <v>3</v>
      </c>
      <c r="C65">
        <v>8.9499999999999993</v>
      </c>
    </row>
    <row r="66" spans="1:3" x14ac:dyDescent="0.25">
      <c r="A66" s="28">
        <v>43430</v>
      </c>
      <c r="B66">
        <v>1</v>
      </c>
      <c r="C66">
        <v>3</v>
      </c>
    </row>
    <row r="67" spans="1:3" x14ac:dyDescent="0.25">
      <c r="A67" s="28">
        <v>43430</v>
      </c>
      <c r="B67">
        <v>1</v>
      </c>
      <c r="C67">
        <v>2.98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97"/>
  <sheetViews>
    <sheetView workbookViewId="0">
      <selection activeCell="M11" sqref="M11"/>
    </sheetView>
  </sheetViews>
  <sheetFormatPr defaultRowHeight="15" x14ac:dyDescent="0.25"/>
  <cols>
    <col min="1" max="1" width="11" bestFit="1" customWidth="1"/>
    <col min="2" max="2" width="9.85546875" customWidth="1"/>
    <col min="3" max="3" width="9.85546875" bestFit="1" customWidth="1"/>
    <col min="5" max="5" width="12" customWidth="1"/>
    <col min="6" max="6" width="8.140625" customWidth="1"/>
    <col min="7" max="7" width="13.28515625" customWidth="1"/>
    <col min="9" max="9" width="11.140625" bestFit="1" customWidth="1"/>
    <col min="10" max="10" width="11.140625" customWidth="1"/>
    <col min="11" max="11" width="11.5703125" bestFit="1" customWidth="1"/>
    <col min="12" max="12" width="14.42578125" customWidth="1"/>
    <col min="13" max="13" width="13.140625" customWidth="1"/>
    <col min="14" max="14" width="15.42578125" customWidth="1"/>
    <col min="15" max="15" width="15.7109375" bestFit="1" customWidth="1"/>
    <col min="16" max="16" width="87.7109375" bestFit="1" customWidth="1"/>
  </cols>
  <sheetData>
    <row r="1" spans="1:16" ht="15.75" x14ac:dyDescent="0.25">
      <c r="A1" s="56" t="s">
        <v>6</v>
      </c>
      <c r="B1" s="56" t="s">
        <v>7</v>
      </c>
      <c r="C1" s="56" t="s">
        <v>8</v>
      </c>
      <c r="E1" s="95" t="s">
        <v>157</v>
      </c>
      <c r="F1" s="96"/>
      <c r="G1" s="97"/>
      <c r="I1" s="95" t="s">
        <v>240</v>
      </c>
      <c r="J1" s="96"/>
      <c r="K1" s="97"/>
      <c r="P1" s="2" t="s">
        <v>151</v>
      </c>
    </row>
    <row r="2" spans="1:16" ht="15.75" x14ac:dyDescent="0.25">
      <c r="A2" s="55">
        <v>43430</v>
      </c>
      <c r="B2" s="7">
        <v>1</v>
      </c>
      <c r="C2" s="61">
        <v>2.98</v>
      </c>
      <c r="E2" s="60" t="s">
        <v>6</v>
      </c>
      <c r="F2" s="60" t="s">
        <v>7</v>
      </c>
      <c r="G2" s="60" t="s">
        <v>8</v>
      </c>
      <c r="I2" s="57" t="s">
        <v>6</v>
      </c>
      <c r="J2" s="57" t="s">
        <v>7</v>
      </c>
      <c r="K2" s="57" t="s">
        <v>8</v>
      </c>
      <c r="P2" s="4" t="s">
        <v>153</v>
      </c>
    </row>
    <row r="3" spans="1:16" ht="15.75" x14ac:dyDescent="0.25">
      <c r="A3" s="55">
        <v>43430</v>
      </c>
      <c r="B3" s="7">
        <v>1</v>
      </c>
      <c r="C3" s="61">
        <v>2.98</v>
      </c>
      <c r="E3" s="51" t="s">
        <v>205</v>
      </c>
      <c r="F3" s="52">
        <v>164</v>
      </c>
      <c r="G3" s="53">
        <v>1158.4600000000003</v>
      </c>
      <c r="I3" s="55">
        <v>43430</v>
      </c>
      <c r="J3" s="58">
        <v>1511</v>
      </c>
      <c r="K3" s="59">
        <v>17925.069999999985</v>
      </c>
      <c r="P3" s="4" t="s">
        <v>154</v>
      </c>
    </row>
    <row r="4" spans="1:16" ht="15.75" x14ac:dyDescent="0.25">
      <c r="A4" s="55">
        <v>43430</v>
      </c>
      <c r="B4" s="7">
        <v>2</v>
      </c>
      <c r="C4" s="61">
        <v>11.17</v>
      </c>
      <c r="E4" s="51" t="s">
        <v>206</v>
      </c>
      <c r="F4" s="52">
        <v>186</v>
      </c>
      <c r="G4" s="53">
        <v>1848.8600000000001</v>
      </c>
      <c r="I4" s="55">
        <v>43437</v>
      </c>
      <c r="J4" s="58">
        <v>1500</v>
      </c>
      <c r="K4" s="59">
        <v>28252.879999999976</v>
      </c>
      <c r="P4" s="4" t="s">
        <v>155</v>
      </c>
    </row>
    <row r="5" spans="1:16" ht="15.75" x14ac:dyDescent="0.25">
      <c r="A5" s="55">
        <v>43430</v>
      </c>
      <c r="B5" s="7">
        <v>1</v>
      </c>
      <c r="C5" s="61">
        <v>2.98</v>
      </c>
      <c r="E5" s="51" t="s">
        <v>207</v>
      </c>
      <c r="F5" s="52">
        <v>222</v>
      </c>
      <c r="G5" s="53">
        <v>3175.3900000000003</v>
      </c>
      <c r="I5" s="55">
        <v>43444</v>
      </c>
      <c r="J5" s="58">
        <v>1466</v>
      </c>
      <c r="K5" s="59">
        <v>23524.220000000019</v>
      </c>
      <c r="P5" s="5"/>
    </row>
    <row r="6" spans="1:16" ht="15.75" x14ac:dyDescent="0.25">
      <c r="A6" s="55">
        <v>43430</v>
      </c>
      <c r="B6" s="7">
        <v>1</v>
      </c>
      <c r="C6" s="61">
        <v>0.75</v>
      </c>
      <c r="E6" s="51" t="s">
        <v>208</v>
      </c>
      <c r="F6" s="52">
        <v>244</v>
      </c>
      <c r="G6" s="53">
        <v>3867.9800000000009</v>
      </c>
      <c r="I6" s="55">
        <v>43451</v>
      </c>
      <c r="J6" s="58">
        <v>1583</v>
      </c>
      <c r="K6" s="59">
        <v>22913.619999999981</v>
      </c>
      <c r="P6" s="4" t="s">
        <v>156</v>
      </c>
    </row>
    <row r="7" spans="1:16" ht="15.75" x14ac:dyDescent="0.25">
      <c r="A7" s="55">
        <v>43430</v>
      </c>
      <c r="B7" s="7">
        <v>4</v>
      </c>
      <c r="C7" s="61">
        <v>8.98</v>
      </c>
      <c r="E7" s="51" t="s">
        <v>209</v>
      </c>
      <c r="F7" s="52">
        <v>210</v>
      </c>
      <c r="G7" s="53">
        <v>1470.48</v>
      </c>
      <c r="I7" s="55">
        <v>43458</v>
      </c>
      <c r="J7" s="58">
        <v>1875</v>
      </c>
      <c r="K7" s="59">
        <v>31629.859999999971</v>
      </c>
      <c r="P7" s="37" t="s">
        <v>159</v>
      </c>
    </row>
    <row r="8" spans="1:16" x14ac:dyDescent="0.25">
      <c r="A8" s="55">
        <v>43430</v>
      </c>
      <c r="B8" s="7">
        <v>1</v>
      </c>
      <c r="C8" s="61">
        <v>22.34</v>
      </c>
      <c r="E8" s="51" t="s">
        <v>210</v>
      </c>
      <c r="F8" s="52">
        <v>253</v>
      </c>
      <c r="G8" s="53">
        <v>4241.4400000000005</v>
      </c>
      <c r="I8" s="28"/>
      <c r="K8" s="30"/>
      <c r="P8" s="3"/>
    </row>
    <row r="9" spans="1:16" ht="15.75" x14ac:dyDescent="0.25">
      <c r="A9" s="55">
        <v>43430</v>
      </c>
      <c r="B9" s="7">
        <v>2</v>
      </c>
      <c r="C9" s="61">
        <v>2.2400000000000002</v>
      </c>
      <c r="E9" s="51" t="s">
        <v>211</v>
      </c>
      <c r="F9" s="52">
        <v>232</v>
      </c>
      <c r="G9" s="53">
        <v>2162.4600000000005</v>
      </c>
      <c r="I9" s="99" t="s">
        <v>158</v>
      </c>
      <c r="J9" s="99"/>
      <c r="K9" s="99"/>
      <c r="L9" s="68"/>
      <c r="P9" s="4" t="s">
        <v>160</v>
      </c>
    </row>
    <row r="10" spans="1:16" ht="15.75" x14ac:dyDescent="0.25">
      <c r="A10" s="55">
        <v>43430</v>
      </c>
      <c r="B10" s="7">
        <v>8</v>
      </c>
      <c r="C10" s="61">
        <v>51.34</v>
      </c>
      <c r="E10" s="51" t="s">
        <v>212</v>
      </c>
      <c r="F10" s="52">
        <v>172</v>
      </c>
      <c r="G10" s="53">
        <v>3193.7200000000003</v>
      </c>
      <c r="I10" s="57" t="s">
        <v>6</v>
      </c>
      <c r="J10" s="57" t="s">
        <v>9</v>
      </c>
      <c r="K10" s="57" t="s">
        <v>10</v>
      </c>
      <c r="L10" s="68"/>
      <c r="P10" s="5" t="s">
        <v>161</v>
      </c>
    </row>
    <row r="11" spans="1:16" x14ac:dyDescent="0.25">
      <c r="A11" s="55">
        <v>43430</v>
      </c>
      <c r="B11" s="7">
        <v>3</v>
      </c>
      <c r="C11" s="61">
        <v>39.049999999999997</v>
      </c>
      <c r="E11" s="51" t="s">
        <v>213</v>
      </c>
      <c r="F11" s="52">
        <v>180</v>
      </c>
      <c r="G11" s="53">
        <v>3994.3100000000009</v>
      </c>
      <c r="I11" s="55">
        <v>43430</v>
      </c>
      <c r="J11" s="63">
        <v>0.74</v>
      </c>
      <c r="K11" s="67">
        <v>148.91</v>
      </c>
      <c r="L11" s="68"/>
      <c r="P11" s="3"/>
    </row>
    <row r="12" spans="1:16" ht="15.75" x14ac:dyDescent="0.25">
      <c r="A12" s="55">
        <v>43430</v>
      </c>
      <c r="B12" s="7">
        <v>1</v>
      </c>
      <c r="C12" s="61">
        <v>0.75</v>
      </c>
      <c r="E12" s="51" t="s">
        <v>214</v>
      </c>
      <c r="F12" s="52">
        <v>242</v>
      </c>
      <c r="G12" s="53">
        <v>3492.6999999999994</v>
      </c>
      <c r="I12" s="55">
        <v>43431</v>
      </c>
      <c r="J12" s="63">
        <v>0.75</v>
      </c>
      <c r="K12" s="67">
        <v>342.54</v>
      </c>
      <c r="L12" s="68"/>
      <c r="P12" s="37" t="s">
        <v>162</v>
      </c>
    </row>
    <row r="13" spans="1:16" ht="15.75" x14ac:dyDescent="0.25">
      <c r="A13" s="55">
        <v>43430</v>
      </c>
      <c r="B13" s="7">
        <v>5</v>
      </c>
      <c r="C13" s="61">
        <v>3.73</v>
      </c>
      <c r="E13" s="54" t="s">
        <v>215</v>
      </c>
      <c r="F13" s="52">
        <v>218</v>
      </c>
      <c r="G13" s="53">
        <v>3742.3799999999997</v>
      </c>
      <c r="I13" s="55">
        <v>43432</v>
      </c>
      <c r="J13" s="63">
        <v>0.74</v>
      </c>
      <c r="K13" s="67">
        <v>742.08</v>
      </c>
      <c r="L13" s="68"/>
      <c r="P13" s="31" t="s">
        <v>163</v>
      </c>
    </row>
    <row r="14" spans="1:16" x14ac:dyDescent="0.25">
      <c r="A14" s="55">
        <v>43430</v>
      </c>
      <c r="B14" s="7">
        <v>4</v>
      </c>
      <c r="C14" s="61">
        <v>17.940000000000001</v>
      </c>
      <c r="E14" s="54" t="s">
        <v>216</v>
      </c>
      <c r="F14" s="52">
        <v>236</v>
      </c>
      <c r="G14" s="53">
        <v>4740.47</v>
      </c>
      <c r="I14" s="55">
        <v>43433</v>
      </c>
      <c r="J14" s="63">
        <v>0.75</v>
      </c>
      <c r="K14" s="67">
        <v>535.99</v>
      </c>
      <c r="L14" s="68"/>
      <c r="M14" s="64" t="s">
        <v>203</v>
      </c>
      <c r="N14" s="64" t="s">
        <v>241</v>
      </c>
    </row>
    <row r="15" spans="1:16" x14ac:dyDescent="0.25">
      <c r="A15" s="55">
        <v>43430</v>
      </c>
      <c r="B15" s="7">
        <v>1</v>
      </c>
      <c r="C15" s="61">
        <v>1.5</v>
      </c>
      <c r="E15" s="54" t="s">
        <v>217</v>
      </c>
      <c r="F15" s="52">
        <v>273</v>
      </c>
      <c r="G15" s="53">
        <v>6289.4000000000042</v>
      </c>
      <c r="I15" s="55">
        <v>43434</v>
      </c>
      <c r="J15" s="63">
        <v>0.75</v>
      </c>
      <c r="K15" s="67">
        <v>167.6</v>
      </c>
      <c r="L15" s="68"/>
      <c r="M15" s="65" t="s">
        <v>205</v>
      </c>
      <c r="N15" s="66">
        <v>0.74</v>
      </c>
      <c r="P15" s="91" t="s">
        <v>242</v>
      </c>
    </row>
    <row r="16" spans="1:16" x14ac:dyDescent="0.25">
      <c r="A16" s="55">
        <v>43430</v>
      </c>
      <c r="B16" s="7">
        <v>3</v>
      </c>
      <c r="C16" s="61">
        <v>4.76</v>
      </c>
      <c r="E16" s="54" t="s">
        <v>218</v>
      </c>
      <c r="F16" s="52">
        <v>179</v>
      </c>
      <c r="G16" s="53">
        <v>2799.8999999999996</v>
      </c>
      <c r="I16" s="55">
        <v>43435</v>
      </c>
      <c r="J16" s="63">
        <v>0.75</v>
      </c>
      <c r="K16" s="67">
        <v>847.01</v>
      </c>
      <c r="L16" s="68"/>
      <c r="M16" s="65" t="s">
        <v>206</v>
      </c>
      <c r="N16" s="66">
        <v>0.75</v>
      </c>
      <c r="P16" s="98"/>
    </row>
    <row r="17" spans="1:16" x14ac:dyDescent="0.25">
      <c r="A17" s="55">
        <v>43430</v>
      </c>
      <c r="B17" s="7">
        <v>2</v>
      </c>
      <c r="C17" s="61">
        <v>9.83</v>
      </c>
      <c r="E17" s="54" t="s">
        <v>219</v>
      </c>
      <c r="F17" s="52">
        <v>235</v>
      </c>
      <c r="G17" s="53">
        <v>4130.9200000000019</v>
      </c>
      <c r="I17" s="55">
        <v>43436</v>
      </c>
      <c r="J17" s="63">
        <v>0.75</v>
      </c>
      <c r="K17" s="67">
        <v>447.38</v>
      </c>
      <c r="L17" s="68"/>
      <c r="M17" s="65" t="s">
        <v>207</v>
      </c>
      <c r="N17" s="66">
        <v>0.74</v>
      </c>
      <c r="P17" s="98"/>
    </row>
    <row r="18" spans="1:16" x14ac:dyDescent="0.25">
      <c r="A18" s="55">
        <v>43430</v>
      </c>
      <c r="B18" s="7">
        <v>9</v>
      </c>
      <c r="C18" s="61">
        <v>15</v>
      </c>
      <c r="E18" s="54" t="s">
        <v>220</v>
      </c>
      <c r="F18" s="52">
        <v>194</v>
      </c>
      <c r="G18" s="53">
        <v>3227.380000000001</v>
      </c>
      <c r="I18" s="55">
        <v>43437</v>
      </c>
      <c r="J18" s="63">
        <v>0.81</v>
      </c>
      <c r="K18" s="67">
        <v>595.55999999999995</v>
      </c>
      <c r="L18" s="68"/>
      <c r="M18" s="65" t="s">
        <v>208</v>
      </c>
      <c r="N18" s="66">
        <v>0.75</v>
      </c>
      <c r="P18" s="98"/>
    </row>
    <row r="19" spans="1:16" x14ac:dyDescent="0.25">
      <c r="A19" s="55">
        <v>43430</v>
      </c>
      <c r="B19" s="7">
        <v>4</v>
      </c>
      <c r="C19" s="61">
        <v>44.38</v>
      </c>
      <c r="E19" s="54" t="s">
        <v>221</v>
      </c>
      <c r="F19" s="52">
        <v>216</v>
      </c>
      <c r="G19" s="53">
        <v>4505.9500000000007</v>
      </c>
      <c r="I19" s="55">
        <v>43438</v>
      </c>
      <c r="J19" s="63">
        <v>0.75</v>
      </c>
      <c r="K19" s="67">
        <v>1158.77</v>
      </c>
      <c r="L19" s="68"/>
      <c r="M19" s="65" t="s">
        <v>209</v>
      </c>
      <c r="N19" s="66">
        <v>0.75</v>
      </c>
      <c r="P19" s="98"/>
    </row>
    <row r="20" spans="1:16" x14ac:dyDescent="0.25">
      <c r="A20" s="55">
        <v>43430</v>
      </c>
      <c r="B20" s="7">
        <v>1</v>
      </c>
      <c r="C20" s="61">
        <v>11.91</v>
      </c>
      <c r="E20" s="54" t="s">
        <v>222</v>
      </c>
      <c r="F20" s="52">
        <v>202</v>
      </c>
      <c r="G20" s="53">
        <v>3875.1500000000005</v>
      </c>
      <c r="I20" s="55">
        <v>43439</v>
      </c>
      <c r="J20" s="63">
        <v>0.75</v>
      </c>
      <c r="K20" s="67">
        <v>405.77</v>
      </c>
      <c r="L20" s="68"/>
      <c r="M20" s="65" t="s">
        <v>210</v>
      </c>
      <c r="N20" s="66">
        <v>0.75</v>
      </c>
      <c r="P20" s="98"/>
    </row>
    <row r="21" spans="1:16" x14ac:dyDescent="0.25">
      <c r="A21" s="55">
        <v>43430</v>
      </c>
      <c r="B21" s="7">
        <v>15</v>
      </c>
      <c r="C21" s="61">
        <v>117.83</v>
      </c>
      <c r="E21" s="54" t="s">
        <v>223</v>
      </c>
      <c r="F21" s="52">
        <v>249</v>
      </c>
      <c r="G21" s="53">
        <v>3615.9799999999991</v>
      </c>
      <c r="I21" s="55">
        <v>43440</v>
      </c>
      <c r="J21" s="63">
        <v>0.75</v>
      </c>
      <c r="K21" s="67">
        <v>581.52</v>
      </c>
      <c r="L21" s="69"/>
      <c r="M21" s="65" t="s">
        <v>211</v>
      </c>
      <c r="N21" s="66">
        <v>0.75</v>
      </c>
      <c r="P21" s="98"/>
    </row>
    <row r="22" spans="1:16" x14ac:dyDescent="0.25">
      <c r="A22" s="55">
        <v>43430</v>
      </c>
      <c r="B22" s="7">
        <v>2</v>
      </c>
      <c r="C22" s="61">
        <v>8.06</v>
      </c>
      <c r="E22" s="54" t="s">
        <v>224</v>
      </c>
      <c r="F22" s="52">
        <v>203</v>
      </c>
      <c r="G22" s="53">
        <v>2283.4699999999993</v>
      </c>
      <c r="I22" s="55">
        <v>43441</v>
      </c>
      <c r="J22" s="63">
        <v>0.75</v>
      </c>
      <c r="K22" s="67">
        <v>1049.73</v>
      </c>
      <c r="L22" s="69"/>
      <c r="M22" s="65" t="s">
        <v>212</v>
      </c>
      <c r="N22" s="66">
        <v>0.81</v>
      </c>
    </row>
    <row r="23" spans="1:16" x14ac:dyDescent="0.25">
      <c r="A23" s="55">
        <v>43430</v>
      </c>
      <c r="B23" s="7">
        <v>2</v>
      </c>
      <c r="C23" s="61">
        <v>30.06</v>
      </c>
      <c r="E23" s="54" t="s">
        <v>225</v>
      </c>
      <c r="F23" s="52">
        <v>167</v>
      </c>
      <c r="G23" s="53">
        <v>1885.3700000000001</v>
      </c>
      <c r="I23" s="55">
        <v>43442</v>
      </c>
      <c r="J23" s="63">
        <v>0.75</v>
      </c>
      <c r="K23" s="67">
        <v>1919.64</v>
      </c>
      <c r="L23" s="69"/>
      <c r="M23" s="65" t="s">
        <v>213</v>
      </c>
      <c r="N23" s="66">
        <v>0.75</v>
      </c>
    </row>
    <row r="24" spans="1:16" x14ac:dyDescent="0.25">
      <c r="A24" s="55">
        <v>43430</v>
      </c>
      <c r="B24" s="7">
        <v>1</v>
      </c>
      <c r="C24" s="61">
        <v>1.49</v>
      </c>
      <c r="E24" s="54" t="s">
        <v>226</v>
      </c>
      <c r="F24" s="52">
        <v>191</v>
      </c>
      <c r="G24" s="53">
        <v>2135.1200000000003</v>
      </c>
      <c r="I24" s="55">
        <v>43443</v>
      </c>
      <c r="J24" s="63">
        <v>0.75</v>
      </c>
      <c r="K24" s="67">
        <v>591.85</v>
      </c>
      <c r="L24" s="69"/>
      <c r="M24" s="65" t="s">
        <v>214</v>
      </c>
      <c r="N24" s="66">
        <v>0.75</v>
      </c>
    </row>
    <row r="25" spans="1:16" x14ac:dyDescent="0.25">
      <c r="A25" s="55">
        <v>43430</v>
      </c>
      <c r="B25" s="7">
        <v>1</v>
      </c>
      <c r="C25" s="61">
        <v>29.91</v>
      </c>
      <c r="E25" s="54" t="s">
        <v>227</v>
      </c>
      <c r="F25" s="52">
        <v>237</v>
      </c>
      <c r="G25" s="53">
        <v>4384.1599999999989</v>
      </c>
      <c r="I25" s="55">
        <v>43444</v>
      </c>
      <c r="J25" s="63">
        <v>0.75</v>
      </c>
      <c r="K25" s="67">
        <v>702.16</v>
      </c>
      <c r="L25" s="69"/>
      <c r="M25" s="65" t="s">
        <v>215</v>
      </c>
      <c r="N25" s="66">
        <v>0.75</v>
      </c>
    </row>
    <row r="26" spans="1:16" x14ac:dyDescent="0.25">
      <c r="A26" s="55">
        <v>43430</v>
      </c>
      <c r="B26" s="7">
        <v>1</v>
      </c>
      <c r="C26" s="61">
        <v>2.23</v>
      </c>
      <c r="E26" s="54" t="s">
        <v>228</v>
      </c>
      <c r="F26" s="52">
        <v>277</v>
      </c>
      <c r="G26" s="53">
        <v>3907.2600000000007</v>
      </c>
      <c r="I26" s="55">
        <v>43445</v>
      </c>
      <c r="J26" s="63">
        <v>0.75</v>
      </c>
      <c r="K26" s="67">
        <v>625.41999999999996</v>
      </c>
      <c r="L26" s="69"/>
      <c r="M26" s="65" t="s">
        <v>216</v>
      </c>
      <c r="N26" s="66">
        <v>0.75</v>
      </c>
    </row>
    <row r="27" spans="1:16" x14ac:dyDescent="0.25">
      <c r="A27" s="55">
        <v>43430</v>
      </c>
      <c r="B27" s="7">
        <v>6</v>
      </c>
      <c r="C27" s="61">
        <v>8.6999999999999993</v>
      </c>
      <c r="E27" s="54" t="s">
        <v>229</v>
      </c>
      <c r="F27" s="52">
        <v>244</v>
      </c>
      <c r="G27" s="53">
        <v>3443.7999999999993</v>
      </c>
      <c r="I27" s="55">
        <v>43446</v>
      </c>
      <c r="J27" s="63">
        <v>0.75</v>
      </c>
      <c r="K27" s="67">
        <v>982.24</v>
      </c>
      <c r="L27" s="69"/>
      <c r="M27" s="65" t="s">
        <v>217</v>
      </c>
      <c r="N27" s="66">
        <v>0.75</v>
      </c>
    </row>
    <row r="28" spans="1:16" x14ac:dyDescent="0.25">
      <c r="A28" s="55">
        <v>43430</v>
      </c>
      <c r="B28" s="7">
        <v>1</v>
      </c>
      <c r="C28" s="61">
        <v>15.02</v>
      </c>
      <c r="E28" s="54" t="s">
        <v>230</v>
      </c>
      <c r="F28" s="52">
        <v>309</v>
      </c>
      <c r="G28" s="53">
        <v>5537.54</v>
      </c>
      <c r="I28" s="55">
        <v>43447</v>
      </c>
      <c r="J28" s="63">
        <v>0.75</v>
      </c>
      <c r="K28" s="67">
        <v>678.61</v>
      </c>
      <c r="L28" s="69"/>
      <c r="M28" s="65" t="s">
        <v>218</v>
      </c>
      <c r="N28" s="66">
        <v>0.75</v>
      </c>
    </row>
    <row r="29" spans="1:16" x14ac:dyDescent="0.25">
      <c r="A29" s="55">
        <v>43430</v>
      </c>
      <c r="B29" s="7">
        <v>4</v>
      </c>
      <c r="C29" s="61">
        <v>148.9</v>
      </c>
      <c r="E29" s="54" t="s">
        <v>231</v>
      </c>
      <c r="F29" s="52">
        <v>179</v>
      </c>
      <c r="G29" s="53">
        <v>2217.7599999999998</v>
      </c>
      <c r="I29" s="55">
        <v>43448</v>
      </c>
      <c r="J29" s="63">
        <v>0.75</v>
      </c>
      <c r="K29" s="67">
        <v>749.27</v>
      </c>
      <c r="L29" s="69"/>
      <c r="M29" s="65" t="s">
        <v>219</v>
      </c>
      <c r="N29" s="66">
        <v>0.75</v>
      </c>
    </row>
    <row r="30" spans="1:16" x14ac:dyDescent="0.25">
      <c r="A30" s="55">
        <v>43430</v>
      </c>
      <c r="B30" s="7">
        <v>4</v>
      </c>
      <c r="C30" s="61">
        <v>11.99</v>
      </c>
      <c r="E30" s="54" t="s">
        <v>232</v>
      </c>
      <c r="F30" s="52">
        <v>146</v>
      </c>
      <c r="G30" s="53">
        <v>1287.9799999999996</v>
      </c>
      <c r="I30" s="55">
        <v>43449</v>
      </c>
      <c r="J30" s="63">
        <v>0.75</v>
      </c>
      <c r="K30" s="67">
        <v>448.92</v>
      </c>
      <c r="L30" s="69"/>
      <c r="M30" s="65" t="s">
        <v>220</v>
      </c>
      <c r="N30" s="66">
        <v>0.75</v>
      </c>
    </row>
    <row r="31" spans="1:16" x14ac:dyDescent="0.25">
      <c r="A31" s="55">
        <v>43430</v>
      </c>
      <c r="B31" s="7">
        <v>1</v>
      </c>
      <c r="C31" s="61">
        <v>1.49</v>
      </c>
      <c r="E31" s="54" t="s">
        <v>233</v>
      </c>
      <c r="F31" s="52">
        <v>219</v>
      </c>
      <c r="G31" s="53">
        <v>3422.06</v>
      </c>
      <c r="I31" s="55">
        <v>43450</v>
      </c>
      <c r="J31" s="63">
        <v>0.75</v>
      </c>
      <c r="K31" s="67">
        <v>478.85</v>
      </c>
      <c r="L31" s="69"/>
      <c r="M31" s="65" t="s">
        <v>221</v>
      </c>
      <c r="N31" s="66">
        <v>0.75</v>
      </c>
    </row>
    <row r="32" spans="1:16" x14ac:dyDescent="0.25">
      <c r="A32" s="55">
        <v>43430</v>
      </c>
      <c r="B32" s="7">
        <v>1</v>
      </c>
      <c r="C32" s="61">
        <v>5.95</v>
      </c>
      <c r="E32" s="54" t="s">
        <v>234</v>
      </c>
      <c r="F32" s="52">
        <v>299</v>
      </c>
      <c r="G32" s="53">
        <v>8965.6300000000028</v>
      </c>
      <c r="I32" s="55">
        <v>43451</v>
      </c>
      <c r="J32" s="63">
        <v>0.75</v>
      </c>
      <c r="K32" s="67">
        <v>449.26</v>
      </c>
      <c r="L32" s="69"/>
      <c r="M32" s="65" t="s">
        <v>222</v>
      </c>
      <c r="N32" s="66">
        <v>0.75</v>
      </c>
    </row>
    <row r="33" spans="1:14" x14ac:dyDescent="0.25">
      <c r="A33" s="55">
        <v>43430</v>
      </c>
      <c r="B33" s="7">
        <v>1</v>
      </c>
      <c r="C33" s="61">
        <v>148.91</v>
      </c>
      <c r="E33" s="54" t="s">
        <v>235</v>
      </c>
      <c r="F33" s="52">
        <v>327</v>
      </c>
      <c r="G33" s="53">
        <v>6460.3600000000051</v>
      </c>
      <c r="I33" s="55">
        <v>43452</v>
      </c>
      <c r="J33" s="63">
        <v>0.75</v>
      </c>
      <c r="K33" s="67">
        <v>1833.37</v>
      </c>
      <c r="L33" s="69"/>
      <c r="M33" s="65" t="s">
        <v>223</v>
      </c>
      <c r="N33" s="66">
        <v>0.75</v>
      </c>
    </row>
    <row r="34" spans="1:14" x14ac:dyDescent="0.25">
      <c r="A34" s="55">
        <v>43430</v>
      </c>
      <c r="B34" s="7">
        <v>2</v>
      </c>
      <c r="C34" s="61">
        <v>6.71</v>
      </c>
      <c r="E34" s="54" t="s">
        <v>236</v>
      </c>
      <c r="F34" s="52">
        <v>259</v>
      </c>
      <c r="G34" s="53">
        <v>2918.6799999999994</v>
      </c>
      <c r="I34" s="55">
        <v>43453</v>
      </c>
      <c r="J34" s="63">
        <v>0.74</v>
      </c>
      <c r="K34" s="67">
        <v>1179.01</v>
      </c>
      <c r="L34" s="69"/>
      <c r="M34" s="65" t="s">
        <v>224</v>
      </c>
      <c r="N34" s="66">
        <v>0.75</v>
      </c>
    </row>
    <row r="35" spans="1:14" x14ac:dyDescent="0.25">
      <c r="A35" s="55">
        <v>43430</v>
      </c>
      <c r="B35" s="7">
        <v>3</v>
      </c>
      <c r="C35" s="61">
        <v>111.67</v>
      </c>
      <c r="E35" s="54" t="s">
        <v>237</v>
      </c>
      <c r="F35" s="52">
        <v>315</v>
      </c>
      <c r="G35" s="53">
        <v>5314.9500000000007</v>
      </c>
      <c r="I35" s="55">
        <v>43454</v>
      </c>
      <c r="J35" s="63">
        <v>0.73</v>
      </c>
      <c r="K35" s="67">
        <v>739.32</v>
      </c>
      <c r="L35" s="69"/>
      <c r="M35" s="65" t="s">
        <v>225</v>
      </c>
      <c r="N35" s="66">
        <v>0.75</v>
      </c>
    </row>
    <row r="36" spans="1:14" x14ac:dyDescent="0.25">
      <c r="A36" s="55">
        <v>43430</v>
      </c>
      <c r="B36" s="7">
        <v>1</v>
      </c>
      <c r="C36" s="61">
        <v>2.25</v>
      </c>
      <c r="E36" s="54" t="s">
        <v>238</v>
      </c>
      <c r="F36" s="52">
        <v>270</v>
      </c>
      <c r="G36" s="53">
        <v>2795.6200000000017</v>
      </c>
      <c r="I36" s="55">
        <v>43455</v>
      </c>
      <c r="J36" s="63">
        <v>0.73</v>
      </c>
      <c r="K36" s="67">
        <v>769.85</v>
      </c>
      <c r="L36" s="69"/>
      <c r="M36" s="65" t="s">
        <v>226</v>
      </c>
      <c r="N36" s="66">
        <v>0.75</v>
      </c>
    </row>
    <row r="37" spans="1:14" x14ac:dyDescent="0.25">
      <c r="A37" s="55">
        <v>43430</v>
      </c>
      <c r="B37" s="7">
        <v>1</v>
      </c>
      <c r="C37" s="61">
        <v>1.04</v>
      </c>
      <c r="E37" s="54" t="s">
        <v>239</v>
      </c>
      <c r="F37" s="52">
        <v>186</v>
      </c>
      <c r="G37" s="53">
        <v>1752.5600000000011</v>
      </c>
      <c r="I37" s="55">
        <v>43456</v>
      </c>
      <c r="J37" s="63">
        <v>0.94</v>
      </c>
      <c r="K37" s="67">
        <v>769.34</v>
      </c>
      <c r="L37" s="69"/>
      <c r="M37" s="65" t="s">
        <v>227</v>
      </c>
      <c r="N37" s="66">
        <v>0.75</v>
      </c>
    </row>
    <row r="38" spans="1:14" x14ac:dyDescent="0.25">
      <c r="A38" s="55">
        <v>43430</v>
      </c>
      <c r="B38" s="7">
        <v>3</v>
      </c>
      <c r="C38" s="61">
        <v>9.02</v>
      </c>
      <c r="E38" s="70" t="s">
        <v>204</v>
      </c>
      <c r="F38" s="71">
        <v>7935</v>
      </c>
      <c r="G38" s="72">
        <v>124245.64999999997</v>
      </c>
      <c r="I38" s="55">
        <v>43457</v>
      </c>
      <c r="J38" s="63">
        <v>0.73</v>
      </c>
      <c r="K38" s="67">
        <v>188.64</v>
      </c>
      <c r="L38" s="69"/>
      <c r="M38" s="65" t="s">
        <v>228</v>
      </c>
      <c r="N38" s="66">
        <v>0.74</v>
      </c>
    </row>
    <row r="39" spans="1:14" x14ac:dyDescent="0.25">
      <c r="A39" s="55">
        <v>43430</v>
      </c>
      <c r="B39" s="7">
        <v>3</v>
      </c>
      <c r="C39" s="61">
        <v>24.08</v>
      </c>
      <c r="I39" s="55">
        <v>43458</v>
      </c>
      <c r="J39" s="63">
        <v>0.87</v>
      </c>
      <c r="K39" s="67">
        <v>843.21</v>
      </c>
      <c r="L39" s="69"/>
      <c r="M39" s="65" t="s">
        <v>229</v>
      </c>
      <c r="N39" s="66">
        <v>0.73</v>
      </c>
    </row>
    <row r="40" spans="1:14" x14ac:dyDescent="0.25">
      <c r="A40" s="55">
        <v>43430</v>
      </c>
      <c r="B40" s="7">
        <v>2</v>
      </c>
      <c r="C40" s="61">
        <v>37.14</v>
      </c>
      <c r="I40" s="55">
        <v>43459</v>
      </c>
      <c r="J40" s="63">
        <v>0.73</v>
      </c>
      <c r="K40" s="67">
        <v>2946.18</v>
      </c>
      <c r="L40" s="69"/>
      <c r="M40" s="65" t="s">
        <v>230</v>
      </c>
      <c r="N40" s="66">
        <v>0.73</v>
      </c>
    </row>
    <row r="41" spans="1:14" x14ac:dyDescent="0.25">
      <c r="A41" s="55">
        <v>43430</v>
      </c>
      <c r="B41" s="7">
        <v>6</v>
      </c>
      <c r="C41" s="61">
        <v>19.399999999999999</v>
      </c>
      <c r="I41" s="55">
        <v>43460</v>
      </c>
      <c r="J41" s="63">
        <v>0.72</v>
      </c>
      <c r="K41" s="67">
        <v>1599.77</v>
      </c>
      <c r="L41" s="69"/>
      <c r="M41" s="65" t="s">
        <v>231</v>
      </c>
      <c r="N41" s="66">
        <v>0.94</v>
      </c>
    </row>
    <row r="42" spans="1:14" x14ac:dyDescent="0.25">
      <c r="A42" s="55">
        <v>43430</v>
      </c>
      <c r="B42" s="7">
        <v>1</v>
      </c>
      <c r="C42" s="61">
        <v>3.72</v>
      </c>
      <c r="I42" s="55">
        <v>43461</v>
      </c>
      <c r="J42" s="63">
        <v>0.72</v>
      </c>
      <c r="K42" s="67">
        <v>346.25</v>
      </c>
      <c r="L42" s="69"/>
      <c r="M42" s="65" t="s">
        <v>232</v>
      </c>
      <c r="N42" s="66">
        <v>0.73</v>
      </c>
    </row>
    <row r="43" spans="1:14" x14ac:dyDescent="0.25">
      <c r="A43" s="55">
        <v>43430</v>
      </c>
      <c r="B43" s="7">
        <v>3</v>
      </c>
      <c r="C43" s="61">
        <v>5.56</v>
      </c>
      <c r="I43" s="55">
        <v>43462</v>
      </c>
      <c r="J43" s="63">
        <v>0.72</v>
      </c>
      <c r="K43" s="67">
        <v>863.16</v>
      </c>
      <c r="L43" s="69"/>
      <c r="M43" s="65" t="s">
        <v>233</v>
      </c>
      <c r="N43" s="66">
        <v>0.87</v>
      </c>
    </row>
    <row r="44" spans="1:14" x14ac:dyDescent="0.25">
      <c r="A44" s="55">
        <v>43430</v>
      </c>
      <c r="B44" s="7">
        <v>1</v>
      </c>
      <c r="C44" s="61">
        <v>0.74</v>
      </c>
      <c r="I44" s="55">
        <v>43463</v>
      </c>
      <c r="J44" s="63">
        <v>0.72</v>
      </c>
      <c r="K44" s="67">
        <v>723.3</v>
      </c>
      <c r="L44" s="69"/>
      <c r="M44" s="65" t="s">
        <v>234</v>
      </c>
      <c r="N44" s="66">
        <v>0.73</v>
      </c>
    </row>
    <row r="45" spans="1:14" x14ac:dyDescent="0.25">
      <c r="A45" s="55">
        <v>43430</v>
      </c>
      <c r="B45" s="7">
        <v>5</v>
      </c>
      <c r="C45" s="61">
        <v>15.7</v>
      </c>
      <c r="I45" s="55">
        <v>43464</v>
      </c>
      <c r="J45" s="63">
        <v>0.72</v>
      </c>
      <c r="K45" s="67">
        <v>313.63</v>
      </c>
      <c r="L45" s="69"/>
      <c r="M45" s="65" t="s">
        <v>235</v>
      </c>
      <c r="N45" s="66">
        <v>0.72</v>
      </c>
    </row>
    <row r="46" spans="1:14" x14ac:dyDescent="0.25">
      <c r="A46" s="55">
        <v>43430</v>
      </c>
      <c r="B46" s="7">
        <v>2</v>
      </c>
      <c r="C46" s="61">
        <v>12.88</v>
      </c>
      <c r="L46" s="69"/>
      <c r="M46" s="65" t="s">
        <v>236</v>
      </c>
      <c r="N46" s="66">
        <v>0.72</v>
      </c>
    </row>
    <row r="47" spans="1:14" x14ac:dyDescent="0.25">
      <c r="A47" s="55">
        <v>43430</v>
      </c>
      <c r="B47" s="7">
        <v>1</v>
      </c>
      <c r="C47" s="61">
        <v>15.02</v>
      </c>
      <c r="L47" s="69"/>
      <c r="M47" s="65" t="s">
        <v>237</v>
      </c>
      <c r="N47" s="66">
        <v>0.72</v>
      </c>
    </row>
    <row r="48" spans="1:14" x14ac:dyDescent="0.25">
      <c r="A48" s="55">
        <v>43430</v>
      </c>
      <c r="B48" s="7">
        <v>1</v>
      </c>
      <c r="C48" s="61">
        <v>1.49</v>
      </c>
      <c r="L48" s="69"/>
      <c r="M48" s="65" t="s">
        <v>238</v>
      </c>
      <c r="N48" s="66">
        <v>0.72</v>
      </c>
    </row>
    <row r="49" spans="1:14" x14ac:dyDescent="0.25">
      <c r="A49" s="55">
        <v>43430</v>
      </c>
      <c r="B49" s="7">
        <v>1</v>
      </c>
      <c r="C49" s="61">
        <v>1.49</v>
      </c>
      <c r="L49" s="69"/>
      <c r="M49" s="65" t="s">
        <v>239</v>
      </c>
      <c r="N49" s="66">
        <v>0.72</v>
      </c>
    </row>
    <row r="50" spans="1:14" x14ac:dyDescent="0.25">
      <c r="A50" s="55">
        <v>43430</v>
      </c>
      <c r="B50" s="7">
        <v>1</v>
      </c>
      <c r="C50" s="61">
        <v>1.49</v>
      </c>
      <c r="L50" s="69"/>
      <c r="M50" s="65" t="s">
        <v>204</v>
      </c>
      <c r="N50" s="66">
        <v>0.72</v>
      </c>
    </row>
    <row r="51" spans="1:14" x14ac:dyDescent="0.25">
      <c r="A51" s="55">
        <v>43430</v>
      </c>
      <c r="B51" s="7">
        <v>2</v>
      </c>
      <c r="C51" s="61">
        <v>2.98</v>
      </c>
      <c r="L51" s="69"/>
    </row>
    <row r="52" spans="1:14" x14ac:dyDescent="0.25">
      <c r="A52" s="55">
        <v>43430</v>
      </c>
      <c r="B52" s="7">
        <v>1</v>
      </c>
      <c r="C52" s="61">
        <v>3.73</v>
      </c>
      <c r="L52" s="69"/>
    </row>
    <row r="53" spans="1:14" x14ac:dyDescent="0.25">
      <c r="A53" s="55">
        <v>43430</v>
      </c>
      <c r="B53" s="7">
        <v>1</v>
      </c>
      <c r="C53" s="61">
        <v>6.72</v>
      </c>
      <c r="L53" s="69"/>
    </row>
    <row r="54" spans="1:14" x14ac:dyDescent="0.25">
      <c r="A54" s="55">
        <v>43430</v>
      </c>
      <c r="B54" s="7">
        <v>1</v>
      </c>
      <c r="C54" s="61">
        <v>2.99</v>
      </c>
      <c r="L54" s="69"/>
    </row>
    <row r="55" spans="1:14" x14ac:dyDescent="0.25">
      <c r="A55" s="55">
        <v>43430</v>
      </c>
      <c r="B55" s="7">
        <v>1</v>
      </c>
      <c r="C55" s="61">
        <v>0.74</v>
      </c>
      <c r="L55" s="69"/>
    </row>
    <row r="56" spans="1:14" x14ac:dyDescent="0.25">
      <c r="A56" s="55">
        <v>43430</v>
      </c>
      <c r="B56" s="7">
        <v>1</v>
      </c>
      <c r="C56" s="61">
        <v>0.75</v>
      </c>
    </row>
    <row r="57" spans="1:14" x14ac:dyDescent="0.25">
      <c r="A57" s="55">
        <v>43430</v>
      </c>
      <c r="B57" s="7">
        <v>4</v>
      </c>
      <c r="C57" s="61">
        <v>3.9</v>
      </c>
    </row>
    <row r="58" spans="1:14" x14ac:dyDescent="0.25">
      <c r="A58" s="55">
        <v>43430</v>
      </c>
      <c r="B58" s="7">
        <v>6</v>
      </c>
      <c r="C58" s="61">
        <v>29.3</v>
      </c>
    </row>
    <row r="59" spans="1:14" x14ac:dyDescent="0.25">
      <c r="A59" s="55">
        <v>43430</v>
      </c>
      <c r="B59" s="7">
        <v>1</v>
      </c>
      <c r="C59" s="61">
        <v>1.49</v>
      </c>
    </row>
    <row r="60" spans="1:14" x14ac:dyDescent="0.25">
      <c r="A60" s="55">
        <v>43430</v>
      </c>
      <c r="B60" s="7">
        <v>1</v>
      </c>
      <c r="C60" s="61">
        <v>5.27</v>
      </c>
    </row>
    <row r="61" spans="1:14" x14ac:dyDescent="0.25">
      <c r="A61" s="55">
        <v>43430</v>
      </c>
      <c r="B61" s="7">
        <v>3</v>
      </c>
      <c r="C61" s="61">
        <v>22.49</v>
      </c>
    </row>
    <row r="62" spans="1:14" x14ac:dyDescent="0.25">
      <c r="A62" s="55">
        <v>43430</v>
      </c>
      <c r="B62" s="7">
        <v>1</v>
      </c>
      <c r="C62" s="61">
        <v>0.81</v>
      </c>
    </row>
    <row r="63" spans="1:14" x14ac:dyDescent="0.25">
      <c r="A63" s="55">
        <v>43430</v>
      </c>
      <c r="B63" s="7">
        <v>4</v>
      </c>
      <c r="C63" s="61">
        <v>7.06</v>
      </c>
    </row>
    <row r="64" spans="1:14" x14ac:dyDescent="0.25">
      <c r="A64" s="55">
        <v>43430</v>
      </c>
      <c r="B64" s="7">
        <v>1</v>
      </c>
      <c r="C64" s="61">
        <v>0.75</v>
      </c>
    </row>
    <row r="65" spans="1:4" x14ac:dyDescent="0.25">
      <c r="A65" s="55">
        <v>43430</v>
      </c>
      <c r="B65" s="7">
        <v>3</v>
      </c>
      <c r="C65" s="61">
        <v>8.9499999999999993</v>
      </c>
    </row>
    <row r="66" spans="1:4" x14ac:dyDescent="0.25">
      <c r="A66" s="55">
        <v>43430</v>
      </c>
      <c r="B66" s="7">
        <v>1</v>
      </c>
      <c r="C66" s="61">
        <v>3</v>
      </c>
    </row>
    <row r="67" spans="1:4" x14ac:dyDescent="0.25">
      <c r="A67" s="55">
        <v>43430</v>
      </c>
      <c r="B67" s="7">
        <v>1</v>
      </c>
      <c r="C67" s="61">
        <v>2.98</v>
      </c>
    </row>
    <row r="68" spans="1:4" x14ac:dyDescent="0.25">
      <c r="A68" s="62">
        <v>43431</v>
      </c>
      <c r="B68" s="7">
        <v>1</v>
      </c>
      <c r="C68" s="61">
        <v>14.91</v>
      </c>
      <c r="D68" s="29"/>
    </row>
    <row r="69" spans="1:4" x14ac:dyDescent="0.25">
      <c r="A69" s="62">
        <v>43431</v>
      </c>
      <c r="B69" s="7">
        <v>1</v>
      </c>
      <c r="C69" s="61">
        <v>2.2400000000000002</v>
      </c>
    </row>
    <row r="70" spans="1:4" x14ac:dyDescent="0.25">
      <c r="A70" s="62">
        <v>43431</v>
      </c>
      <c r="B70" s="7">
        <v>9</v>
      </c>
      <c r="C70" s="61">
        <v>13.48</v>
      </c>
    </row>
    <row r="71" spans="1:4" x14ac:dyDescent="0.25">
      <c r="A71" s="62">
        <v>43431</v>
      </c>
      <c r="B71" s="7">
        <v>1</v>
      </c>
      <c r="C71" s="61">
        <v>7.43</v>
      </c>
    </row>
    <row r="72" spans="1:4" x14ac:dyDescent="0.25">
      <c r="A72" s="62">
        <v>43431</v>
      </c>
      <c r="B72" s="7">
        <v>1</v>
      </c>
      <c r="C72" s="61">
        <v>37.200000000000003</v>
      </c>
    </row>
    <row r="73" spans="1:4" x14ac:dyDescent="0.25">
      <c r="A73" s="62">
        <v>43431</v>
      </c>
      <c r="B73" s="7">
        <v>1</v>
      </c>
      <c r="C73" s="61">
        <v>44.72</v>
      </c>
    </row>
    <row r="74" spans="1:4" x14ac:dyDescent="0.25">
      <c r="A74" s="62">
        <v>43431</v>
      </c>
      <c r="B74" s="7">
        <v>1</v>
      </c>
      <c r="C74" s="61">
        <v>7.5</v>
      </c>
    </row>
    <row r="75" spans="1:4" x14ac:dyDescent="0.25">
      <c r="A75" s="62">
        <v>43431</v>
      </c>
      <c r="B75" s="7">
        <v>2</v>
      </c>
      <c r="C75" s="61">
        <v>3.13</v>
      </c>
    </row>
    <row r="76" spans="1:4" x14ac:dyDescent="0.25">
      <c r="A76" s="62">
        <v>43431</v>
      </c>
      <c r="B76" s="7">
        <v>1</v>
      </c>
      <c r="C76" s="61">
        <v>6.69</v>
      </c>
    </row>
    <row r="77" spans="1:4" x14ac:dyDescent="0.25">
      <c r="A77" s="62">
        <v>43431</v>
      </c>
      <c r="B77" s="7">
        <v>4</v>
      </c>
      <c r="C77" s="61">
        <v>22.36</v>
      </c>
    </row>
    <row r="78" spans="1:4" x14ac:dyDescent="0.25">
      <c r="A78" s="62">
        <v>43431</v>
      </c>
      <c r="B78" s="7">
        <v>1</v>
      </c>
      <c r="C78" s="61">
        <v>14.91</v>
      </c>
    </row>
    <row r="79" spans="1:4" x14ac:dyDescent="0.25">
      <c r="A79" s="62">
        <v>43431</v>
      </c>
      <c r="B79" s="7">
        <v>1</v>
      </c>
      <c r="C79" s="61">
        <v>0.75</v>
      </c>
    </row>
    <row r="80" spans="1:4" x14ac:dyDescent="0.25">
      <c r="A80" s="62">
        <v>43431</v>
      </c>
      <c r="B80" s="7">
        <v>8</v>
      </c>
      <c r="C80" s="61">
        <v>19.329999999999998</v>
      </c>
    </row>
    <row r="81" spans="1:3" x14ac:dyDescent="0.25">
      <c r="A81" s="62">
        <v>43431</v>
      </c>
      <c r="B81" s="7">
        <v>1</v>
      </c>
      <c r="C81" s="61">
        <v>0.75</v>
      </c>
    </row>
    <row r="82" spans="1:3" x14ac:dyDescent="0.25">
      <c r="A82" s="62">
        <v>43431</v>
      </c>
      <c r="B82" s="7">
        <v>3</v>
      </c>
      <c r="C82" s="61">
        <v>19.38</v>
      </c>
    </row>
    <row r="83" spans="1:3" x14ac:dyDescent="0.25">
      <c r="A83" s="62">
        <v>43431</v>
      </c>
      <c r="B83" s="7">
        <v>1</v>
      </c>
      <c r="C83" s="61">
        <v>1.05</v>
      </c>
    </row>
    <row r="84" spans="1:3" x14ac:dyDescent="0.25">
      <c r="A84" s="62">
        <v>43431</v>
      </c>
      <c r="B84" s="7">
        <v>1</v>
      </c>
      <c r="C84" s="61">
        <v>4.46</v>
      </c>
    </row>
    <row r="85" spans="1:3" x14ac:dyDescent="0.25">
      <c r="A85" s="62">
        <v>43431</v>
      </c>
      <c r="B85" s="7">
        <v>1</v>
      </c>
      <c r="C85" s="61">
        <v>2.2599999999999998</v>
      </c>
    </row>
    <row r="86" spans="1:3" x14ac:dyDescent="0.25">
      <c r="A86" s="62">
        <v>43431</v>
      </c>
      <c r="B86" s="7">
        <v>1</v>
      </c>
      <c r="C86" s="61">
        <v>0.99</v>
      </c>
    </row>
    <row r="87" spans="1:3" x14ac:dyDescent="0.25">
      <c r="A87" s="62">
        <v>43431</v>
      </c>
      <c r="B87" s="7">
        <v>2</v>
      </c>
      <c r="C87" s="61">
        <v>3.33</v>
      </c>
    </row>
    <row r="88" spans="1:3" x14ac:dyDescent="0.25">
      <c r="A88" s="62">
        <v>43431</v>
      </c>
      <c r="B88" s="7">
        <v>1</v>
      </c>
      <c r="C88" s="61">
        <v>2.98</v>
      </c>
    </row>
    <row r="89" spans="1:3" x14ac:dyDescent="0.25">
      <c r="A89" s="62">
        <v>43431</v>
      </c>
      <c r="B89" s="7">
        <v>1</v>
      </c>
      <c r="C89" s="61">
        <v>7.45</v>
      </c>
    </row>
    <row r="90" spans="1:3" x14ac:dyDescent="0.25">
      <c r="A90" s="62">
        <v>43431</v>
      </c>
      <c r="B90" s="7">
        <v>24</v>
      </c>
      <c r="C90" s="61">
        <v>77.95</v>
      </c>
    </row>
    <row r="91" spans="1:3" x14ac:dyDescent="0.25">
      <c r="A91" s="62">
        <v>43431</v>
      </c>
      <c r="B91" s="7">
        <v>5</v>
      </c>
      <c r="C91" s="61">
        <v>109.19</v>
      </c>
    </row>
    <row r="92" spans="1:3" x14ac:dyDescent="0.25">
      <c r="A92" s="62">
        <v>43431</v>
      </c>
      <c r="B92" s="7">
        <v>4</v>
      </c>
      <c r="C92" s="61">
        <v>62.95</v>
      </c>
    </row>
    <row r="93" spans="1:3" x14ac:dyDescent="0.25">
      <c r="A93" s="62">
        <v>43431</v>
      </c>
      <c r="B93" s="7">
        <v>1</v>
      </c>
      <c r="C93" s="61">
        <v>14.91</v>
      </c>
    </row>
    <row r="94" spans="1:3" x14ac:dyDescent="0.25">
      <c r="A94" s="62">
        <v>43431</v>
      </c>
      <c r="B94" s="7">
        <v>2</v>
      </c>
      <c r="C94" s="61">
        <v>25.27</v>
      </c>
    </row>
    <row r="95" spans="1:3" x14ac:dyDescent="0.25">
      <c r="A95" s="62">
        <v>43431</v>
      </c>
      <c r="B95" s="7">
        <v>2</v>
      </c>
      <c r="C95" s="61">
        <v>10.1</v>
      </c>
    </row>
    <row r="96" spans="1:3" x14ac:dyDescent="0.25">
      <c r="A96" s="62">
        <v>43431</v>
      </c>
      <c r="B96" s="7">
        <v>4</v>
      </c>
      <c r="C96" s="61">
        <v>17.53</v>
      </c>
    </row>
    <row r="97" spans="1:3" x14ac:dyDescent="0.25">
      <c r="A97" s="62">
        <v>43431</v>
      </c>
      <c r="B97" s="7">
        <v>2</v>
      </c>
      <c r="C97" s="61">
        <v>2.23</v>
      </c>
    </row>
    <row r="98" spans="1:3" x14ac:dyDescent="0.25">
      <c r="A98" s="62">
        <v>43431</v>
      </c>
      <c r="B98" s="7">
        <v>5</v>
      </c>
      <c r="C98" s="61">
        <v>59.94</v>
      </c>
    </row>
    <row r="99" spans="1:3" x14ac:dyDescent="0.25">
      <c r="A99" s="62">
        <v>43431</v>
      </c>
      <c r="B99" s="7">
        <v>2</v>
      </c>
      <c r="C99" s="61">
        <v>30.66</v>
      </c>
    </row>
    <row r="100" spans="1:3" x14ac:dyDescent="0.25">
      <c r="A100" s="62">
        <v>43431</v>
      </c>
      <c r="B100" s="7">
        <v>1</v>
      </c>
      <c r="C100" s="61">
        <v>4.5</v>
      </c>
    </row>
    <row r="101" spans="1:3" x14ac:dyDescent="0.25">
      <c r="A101" s="62">
        <v>43431</v>
      </c>
      <c r="B101" s="7">
        <v>3</v>
      </c>
      <c r="C101" s="61">
        <v>112.5</v>
      </c>
    </row>
    <row r="102" spans="1:3" x14ac:dyDescent="0.25">
      <c r="A102" s="62">
        <v>43431</v>
      </c>
      <c r="B102" s="7">
        <v>3</v>
      </c>
      <c r="C102" s="61">
        <v>4.47</v>
      </c>
    </row>
    <row r="103" spans="1:3" x14ac:dyDescent="0.25">
      <c r="A103" s="62">
        <v>43431</v>
      </c>
      <c r="B103" s="7">
        <v>9</v>
      </c>
      <c r="C103" s="61">
        <v>116.85</v>
      </c>
    </row>
    <row r="104" spans="1:3" x14ac:dyDescent="0.25">
      <c r="A104" s="62">
        <v>43431</v>
      </c>
      <c r="B104" s="7">
        <v>1</v>
      </c>
      <c r="C104" s="61">
        <v>73.040000000000006</v>
      </c>
    </row>
    <row r="105" spans="1:3" x14ac:dyDescent="0.25">
      <c r="A105" s="62">
        <v>43431</v>
      </c>
      <c r="B105" s="7">
        <v>1</v>
      </c>
      <c r="C105" s="61">
        <v>4.01</v>
      </c>
    </row>
    <row r="106" spans="1:3" x14ac:dyDescent="0.25">
      <c r="A106" s="62">
        <v>43431</v>
      </c>
      <c r="B106" s="7">
        <v>3</v>
      </c>
      <c r="C106" s="61">
        <v>342.54</v>
      </c>
    </row>
    <row r="107" spans="1:3" x14ac:dyDescent="0.25">
      <c r="A107" s="62">
        <v>43431</v>
      </c>
      <c r="B107" s="7">
        <v>1</v>
      </c>
      <c r="C107" s="61">
        <v>149.13999999999999</v>
      </c>
    </row>
    <row r="108" spans="1:3" x14ac:dyDescent="0.25">
      <c r="A108" s="62">
        <v>43431</v>
      </c>
      <c r="B108" s="7">
        <v>1</v>
      </c>
      <c r="C108" s="61">
        <v>7.43</v>
      </c>
    </row>
    <row r="109" spans="1:3" x14ac:dyDescent="0.25">
      <c r="A109" s="62">
        <v>43431</v>
      </c>
      <c r="B109" s="7">
        <v>1</v>
      </c>
      <c r="C109" s="61">
        <v>1.07</v>
      </c>
    </row>
    <row r="110" spans="1:3" x14ac:dyDescent="0.25">
      <c r="A110" s="62">
        <v>43431</v>
      </c>
      <c r="B110" s="7">
        <v>2</v>
      </c>
      <c r="C110" s="61">
        <v>19.46</v>
      </c>
    </row>
    <row r="111" spans="1:3" x14ac:dyDescent="0.25">
      <c r="A111" s="62">
        <v>43431</v>
      </c>
      <c r="B111" s="7">
        <v>1</v>
      </c>
      <c r="C111" s="61">
        <v>3</v>
      </c>
    </row>
    <row r="112" spans="1:3" x14ac:dyDescent="0.25">
      <c r="A112" s="62">
        <v>43431</v>
      </c>
      <c r="B112" s="7">
        <v>6</v>
      </c>
      <c r="C112" s="61">
        <v>13.09</v>
      </c>
    </row>
    <row r="113" spans="1:3" x14ac:dyDescent="0.25">
      <c r="A113" s="62">
        <v>43431</v>
      </c>
      <c r="B113" s="7">
        <v>3</v>
      </c>
      <c r="C113" s="61">
        <v>8.5299999999999994</v>
      </c>
    </row>
    <row r="114" spans="1:3" x14ac:dyDescent="0.25">
      <c r="A114" s="62">
        <v>43431</v>
      </c>
      <c r="B114" s="7">
        <v>2</v>
      </c>
      <c r="C114" s="61">
        <v>111.85</v>
      </c>
    </row>
    <row r="115" spans="1:3" x14ac:dyDescent="0.25">
      <c r="A115" s="62">
        <v>43431</v>
      </c>
      <c r="B115" s="7">
        <v>1</v>
      </c>
      <c r="C115" s="61">
        <v>0.75</v>
      </c>
    </row>
    <row r="116" spans="1:3" x14ac:dyDescent="0.25">
      <c r="A116" s="62">
        <v>43431</v>
      </c>
      <c r="B116" s="7">
        <v>5</v>
      </c>
      <c r="C116" s="61">
        <v>7.02</v>
      </c>
    </row>
    <row r="117" spans="1:3" x14ac:dyDescent="0.25">
      <c r="A117" s="62">
        <v>43431</v>
      </c>
      <c r="B117" s="7">
        <v>2</v>
      </c>
      <c r="C117" s="61">
        <v>74.349999999999994</v>
      </c>
    </row>
    <row r="118" spans="1:3" x14ac:dyDescent="0.25">
      <c r="A118" s="62">
        <v>43431</v>
      </c>
      <c r="B118" s="7">
        <v>1</v>
      </c>
      <c r="C118" s="61">
        <v>1.19</v>
      </c>
    </row>
    <row r="119" spans="1:3" x14ac:dyDescent="0.25">
      <c r="A119" s="62">
        <v>43431</v>
      </c>
      <c r="B119" s="7">
        <v>13</v>
      </c>
      <c r="C119" s="61">
        <v>40.020000000000003</v>
      </c>
    </row>
    <row r="120" spans="1:3" x14ac:dyDescent="0.25">
      <c r="A120" s="62">
        <v>43431</v>
      </c>
      <c r="B120" s="7">
        <v>1</v>
      </c>
      <c r="C120" s="61">
        <v>7.45</v>
      </c>
    </row>
    <row r="121" spans="1:3" x14ac:dyDescent="0.25">
      <c r="A121" s="62">
        <v>43431</v>
      </c>
      <c r="B121" s="7">
        <v>2</v>
      </c>
      <c r="C121" s="61">
        <v>5.66</v>
      </c>
    </row>
    <row r="122" spans="1:3" x14ac:dyDescent="0.25">
      <c r="A122" s="62">
        <v>43431</v>
      </c>
      <c r="B122" s="7">
        <v>1</v>
      </c>
      <c r="C122" s="61">
        <v>3.74</v>
      </c>
    </row>
    <row r="123" spans="1:3" x14ac:dyDescent="0.25">
      <c r="A123" s="62">
        <v>43431</v>
      </c>
      <c r="B123" s="7">
        <v>1</v>
      </c>
      <c r="C123" s="61">
        <v>7.45</v>
      </c>
    </row>
    <row r="124" spans="1:3" x14ac:dyDescent="0.25">
      <c r="A124" s="62">
        <v>43431</v>
      </c>
      <c r="B124" s="7">
        <v>2</v>
      </c>
      <c r="C124" s="61">
        <v>2.98</v>
      </c>
    </row>
    <row r="125" spans="1:3" x14ac:dyDescent="0.25">
      <c r="A125" s="62">
        <v>43431</v>
      </c>
      <c r="B125" s="7">
        <v>1</v>
      </c>
      <c r="C125" s="61">
        <v>6.71</v>
      </c>
    </row>
    <row r="126" spans="1:3" x14ac:dyDescent="0.25">
      <c r="A126" s="62">
        <v>43431</v>
      </c>
      <c r="B126" s="7">
        <v>3</v>
      </c>
      <c r="C126" s="61">
        <v>5.97</v>
      </c>
    </row>
    <row r="127" spans="1:3" x14ac:dyDescent="0.25">
      <c r="A127" s="62">
        <v>43431</v>
      </c>
      <c r="B127" s="7">
        <v>1</v>
      </c>
      <c r="C127" s="61">
        <v>1.04</v>
      </c>
    </row>
    <row r="128" spans="1:3" x14ac:dyDescent="0.25">
      <c r="A128" s="62">
        <v>43431</v>
      </c>
      <c r="B128" s="7">
        <v>1</v>
      </c>
      <c r="C128" s="61">
        <v>4.5</v>
      </c>
    </row>
    <row r="129" spans="1:4" x14ac:dyDescent="0.25">
      <c r="A129" s="62">
        <v>43431</v>
      </c>
      <c r="B129" s="7">
        <v>5</v>
      </c>
      <c r="C129" s="61">
        <v>3.74</v>
      </c>
    </row>
    <row r="130" spans="1:4" x14ac:dyDescent="0.25">
      <c r="A130" s="62">
        <v>43431</v>
      </c>
      <c r="B130" s="7">
        <v>3</v>
      </c>
      <c r="C130" s="61">
        <v>3.72</v>
      </c>
    </row>
    <row r="131" spans="1:4" x14ac:dyDescent="0.25">
      <c r="A131" s="62">
        <v>43431</v>
      </c>
      <c r="B131" s="7">
        <v>3</v>
      </c>
      <c r="C131" s="61">
        <v>15.72</v>
      </c>
    </row>
    <row r="132" spans="1:4" x14ac:dyDescent="0.25">
      <c r="A132" s="62">
        <v>43431</v>
      </c>
      <c r="B132" s="7">
        <v>5</v>
      </c>
      <c r="C132" s="61">
        <v>34.200000000000003</v>
      </c>
    </row>
    <row r="133" spans="1:4" x14ac:dyDescent="0.25">
      <c r="A133" s="62">
        <v>43431</v>
      </c>
      <c r="B133" s="7">
        <v>2</v>
      </c>
      <c r="C133" s="61">
        <v>3.14</v>
      </c>
    </row>
    <row r="134" spans="1:4" x14ac:dyDescent="0.25">
      <c r="A134" s="62">
        <v>43432</v>
      </c>
      <c r="B134" s="7">
        <v>6</v>
      </c>
      <c r="C134" s="61">
        <v>18.670000000000002</v>
      </c>
      <c r="D134" s="29"/>
    </row>
    <row r="135" spans="1:4" x14ac:dyDescent="0.25">
      <c r="A135" s="62">
        <v>43432</v>
      </c>
      <c r="B135" s="7">
        <v>2</v>
      </c>
      <c r="C135" s="61">
        <v>6.73</v>
      </c>
    </row>
    <row r="136" spans="1:4" x14ac:dyDescent="0.25">
      <c r="A136" s="62">
        <v>43432</v>
      </c>
      <c r="B136" s="7">
        <v>1</v>
      </c>
      <c r="C136" s="61">
        <v>7.41</v>
      </c>
    </row>
    <row r="137" spans="1:4" x14ac:dyDescent="0.25">
      <c r="A137" s="62">
        <v>43432</v>
      </c>
      <c r="B137" s="7">
        <v>1</v>
      </c>
      <c r="C137" s="61">
        <v>14.93</v>
      </c>
    </row>
    <row r="138" spans="1:4" x14ac:dyDescent="0.25">
      <c r="A138" s="62">
        <v>43432</v>
      </c>
      <c r="B138" s="7">
        <v>4</v>
      </c>
      <c r="C138" s="61">
        <v>11.21</v>
      </c>
    </row>
    <row r="139" spans="1:4" x14ac:dyDescent="0.25">
      <c r="A139" s="62">
        <v>43432</v>
      </c>
      <c r="B139" s="7">
        <v>1</v>
      </c>
      <c r="C139" s="61">
        <v>1.3</v>
      </c>
    </row>
    <row r="140" spans="1:4" x14ac:dyDescent="0.25">
      <c r="A140" s="62">
        <v>43432</v>
      </c>
      <c r="B140" s="7">
        <v>1</v>
      </c>
      <c r="C140" s="61">
        <v>0.74</v>
      </c>
    </row>
    <row r="141" spans="1:4" x14ac:dyDescent="0.25">
      <c r="A141" s="62">
        <v>43432</v>
      </c>
      <c r="B141" s="7">
        <v>1</v>
      </c>
      <c r="C141" s="61">
        <v>1.48</v>
      </c>
    </row>
    <row r="142" spans="1:4" x14ac:dyDescent="0.25">
      <c r="A142" s="62">
        <v>43432</v>
      </c>
      <c r="B142" s="7">
        <v>1</v>
      </c>
      <c r="C142" s="61">
        <v>14.4</v>
      </c>
    </row>
    <row r="143" spans="1:4" x14ac:dyDescent="0.25">
      <c r="A143" s="62">
        <v>43432</v>
      </c>
      <c r="B143" s="7">
        <v>16</v>
      </c>
      <c r="C143" s="61">
        <v>125.83</v>
      </c>
    </row>
    <row r="144" spans="1:4" x14ac:dyDescent="0.25">
      <c r="A144" s="62">
        <v>43432</v>
      </c>
      <c r="B144" s="7">
        <v>2</v>
      </c>
      <c r="C144" s="61">
        <v>78.680000000000007</v>
      </c>
    </row>
    <row r="145" spans="1:3" x14ac:dyDescent="0.25">
      <c r="A145" s="62">
        <v>43432</v>
      </c>
      <c r="B145" s="7">
        <v>5</v>
      </c>
      <c r="C145" s="61">
        <v>68.63</v>
      </c>
    </row>
    <row r="146" spans="1:3" x14ac:dyDescent="0.25">
      <c r="A146" s="62">
        <v>43432</v>
      </c>
      <c r="B146" s="7">
        <v>2</v>
      </c>
      <c r="C146" s="61">
        <v>9.7100000000000009</v>
      </c>
    </row>
    <row r="147" spans="1:3" x14ac:dyDescent="0.25">
      <c r="A147" s="62">
        <v>43432</v>
      </c>
      <c r="B147" s="7">
        <v>1</v>
      </c>
      <c r="C147" s="61">
        <v>148.46</v>
      </c>
    </row>
    <row r="148" spans="1:3" x14ac:dyDescent="0.25">
      <c r="A148" s="62">
        <v>43432</v>
      </c>
      <c r="B148" s="7">
        <v>3</v>
      </c>
      <c r="C148" s="61">
        <v>2.2400000000000002</v>
      </c>
    </row>
    <row r="149" spans="1:3" x14ac:dyDescent="0.25">
      <c r="A149" s="62">
        <v>43432</v>
      </c>
      <c r="B149" s="7">
        <v>1</v>
      </c>
      <c r="C149" s="61">
        <v>3.71</v>
      </c>
    </row>
    <row r="150" spans="1:3" x14ac:dyDescent="0.25">
      <c r="A150" s="62">
        <v>43432</v>
      </c>
      <c r="B150" s="7">
        <v>2</v>
      </c>
      <c r="C150" s="61">
        <v>1.75</v>
      </c>
    </row>
    <row r="151" spans="1:3" x14ac:dyDescent="0.25">
      <c r="A151" s="62">
        <v>43432</v>
      </c>
      <c r="B151" s="7">
        <v>3</v>
      </c>
      <c r="C151" s="61">
        <v>8.9700000000000006</v>
      </c>
    </row>
    <row r="152" spans="1:3" x14ac:dyDescent="0.25">
      <c r="A152" s="62">
        <v>43432</v>
      </c>
      <c r="B152" s="7">
        <v>1</v>
      </c>
      <c r="C152" s="61">
        <v>9.8800000000000008</v>
      </c>
    </row>
    <row r="153" spans="1:3" x14ac:dyDescent="0.25">
      <c r="A153" s="62">
        <v>43432</v>
      </c>
      <c r="B153" s="7">
        <v>5</v>
      </c>
      <c r="C153" s="61">
        <v>25.03</v>
      </c>
    </row>
    <row r="154" spans="1:3" x14ac:dyDescent="0.25">
      <c r="A154" s="62">
        <v>43432</v>
      </c>
      <c r="B154" s="7">
        <v>1</v>
      </c>
      <c r="C154" s="61">
        <v>14.82</v>
      </c>
    </row>
    <row r="155" spans="1:3" x14ac:dyDescent="0.25">
      <c r="A155" s="62">
        <v>43432</v>
      </c>
      <c r="B155" s="7">
        <v>8</v>
      </c>
      <c r="C155" s="61">
        <v>16.41</v>
      </c>
    </row>
    <row r="156" spans="1:3" x14ac:dyDescent="0.25">
      <c r="A156" s="62">
        <v>43432</v>
      </c>
      <c r="B156" s="7">
        <v>35</v>
      </c>
      <c r="C156" s="61">
        <v>677.92</v>
      </c>
    </row>
    <row r="157" spans="1:3" x14ac:dyDescent="0.25">
      <c r="A157" s="62">
        <v>43432</v>
      </c>
      <c r="B157" s="7">
        <v>1</v>
      </c>
      <c r="C157" s="61">
        <v>8.9600000000000009</v>
      </c>
    </row>
    <row r="158" spans="1:3" x14ac:dyDescent="0.25">
      <c r="A158" s="62">
        <v>43432</v>
      </c>
      <c r="B158" s="7">
        <v>1</v>
      </c>
      <c r="C158" s="61">
        <v>2.97</v>
      </c>
    </row>
    <row r="159" spans="1:3" x14ac:dyDescent="0.25">
      <c r="A159" s="62">
        <v>43432</v>
      </c>
      <c r="B159" s="7">
        <v>5</v>
      </c>
      <c r="C159" s="61">
        <v>29.4</v>
      </c>
    </row>
    <row r="160" spans="1:3" x14ac:dyDescent="0.25">
      <c r="A160" s="62">
        <v>43432</v>
      </c>
      <c r="B160" s="7">
        <v>1</v>
      </c>
      <c r="C160" s="61">
        <v>1.34</v>
      </c>
    </row>
    <row r="161" spans="1:3" x14ac:dyDescent="0.25">
      <c r="A161" s="62">
        <v>43432</v>
      </c>
      <c r="B161" s="7">
        <v>2</v>
      </c>
      <c r="C161" s="61">
        <v>5.19</v>
      </c>
    </row>
    <row r="162" spans="1:3" x14ac:dyDescent="0.25">
      <c r="A162" s="62">
        <v>43432</v>
      </c>
      <c r="B162" s="7">
        <v>1</v>
      </c>
      <c r="C162" s="61">
        <v>1.49</v>
      </c>
    </row>
    <row r="163" spans="1:3" x14ac:dyDescent="0.25">
      <c r="A163" s="62">
        <v>43432</v>
      </c>
      <c r="B163" s="7">
        <v>6</v>
      </c>
      <c r="C163" s="61">
        <v>44.6</v>
      </c>
    </row>
    <row r="164" spans="1:3" x14ac:dyDescent="0.25">
      <c r="A164" s="62">
        <v>43432</v>
      </c>
      <c r="B164" s="7">
        <v>4</v>
      </c>
      <c r="C164" s="61">
        <v>297.08</v>
      </c>
    </row>
    <row r="165" spans="1:3" x14ac:dyDescent="0.25">
      <c r="A165" s="62">
        <v>43432</v>
      </c>
      <c r="B165" s="7">
        <v>1</v>
      </c>
      <c r="C165" s="61">
        <v>3.71</v>
      </c>
    </row>
    <row r="166" spans="1:3" x14ac:dyDescent="0.25">
      <c r="A166" s="62">
        <v>43432</v>
      </c>
      <c r="B166" s="7">
        <v>3</v>
      </c>
      <c r="C166" s="61">
        <v>29.76</v>
      </c>
    </row>
    <row r="167" spans="1:3" x14ac:dyDescent="0.25">
      <c r="A167" s="62">
        <v>43432</v>
      </c>
      <c r="B167" s="7">
        <v>6</v>
      </c>
      <c r="C167" s="61">
        <v>201.15</v>
      </c>
    </row>
    <row r="168" spans="1:3" x14ac:dyDescent="0.25">
      <c r="A168" s="62">
        <v>43432</v>
      </c>
      <c r="B168" s="7">
        <v>3</v>
      </c>
      <c r="C168" s="61">
        <v>13.43</v>
      </c>
    </row>
    <row r="169" spans="1:3" x14ac:dyDescent="0.25">
      <c r="A169" s="62">
        <v>43432</v>
      </c>
      <c r="B169" s="7">
        <v>8</v>
      </c>
      <c r="C169" s="61">
        <v>18.21</v>
      </c>
    </row>
    <row r="170" spans="1:3" x14ac:dyDescent="0.25">
      <c r="A170" s="62">
        <v>43432</v>
      </c>
      <c r="B170" s="7">
        <v>19</v>
      </c>
      <c r="C170" s="61">
        <v>742.08</v>
      </c>
    </row>
    <row r="171" spans="1:3" x14ac:dyDescent="0.25">
      <c r="A171" s="62">
        <v>43432</v>
      </c>
      <c r="B171" s="7">
        <v>4</v>
      </c>
      <c r="C171" s="61">
        <v>77.13</v>
      </c>
    </row>
    <row r="172" spans="1:3" x14ac:dyDescent="0.25">
      <c r="A172" s="62">
        <v>43432</v>
      </c>
      <c r="B172" s="7">
        <v>2</v>
      </c>
      <c r="C172" s="61">
        <v>7.36</v>
      </c>
    </row>
    <row r="173" spans="1:3" x14ac:dyDescent="0.25">
      <c r="A173" s="62">
        <v>43432</v>
      </c>
      <c r="B173" s="7">
        <v>1</v>
      </c>
      <c r="C173" s="61">
        <v>22.43</v>
      </c>
    </row>
    <row r="174" spans="1:3" x14ac:dyDescent="0.25">
      <c r="A174" s="62">
        <v>43432</v>
      </c>
      <c r="B174" s="7">
        <v>1</v>
      </c>
      <c r="C174" s="61">
        <v>1.5</v>
      </c>
    </row>
    <row r="175" spans="1:3" x14ac:dyDescent="0.25">
      <c r="A175" s="62">
        <v>43432</v>
      </c>
      <c r="B175" s="7">
        <v>1</v>
      </c>
      <c r="C175" s="61">
        <v>1.2</v>
      </c>
    </row>
    <row r="176" spans="1:3" x14ac:dyDescent="0.25">
      <c r="A176" s="62">
        <v>43432</v>
      </c>
      <c r="B176" s="7">
        <v>1</v>
      </c>
      <c r="C176" s="61">
        <v>0.75</v>
      </c>
    </row>
    <row r="177" spans="1:3" x14ac:dyDescent="0.25">
      <c r="A177" s="62">
        <v>43432</v>
      </c>
      <c r="B177" s="7">
        <v>4</v>
      </c>
      <c r="C177" s="61">
        <v>59.53</v>
      </c>
    </row>
    <row r="178" spans="1:3" x14ac:dyDescent="0.25">
      <c r="A178" s="62">
        <v>43432</v>
      </c>
      <c r="B178" s="7">
        <v>2</v>
      </c>
      <c r="C178" s="61">
        <v>149.5</v>
      </c>
    </row>
    <row r="179" spans="1:3" x14ac:dyDescent="0.25">
      <c r="A179" s="62">
        <v>43432</v>
      </c>
      <c r="B179" s="7">
        <v>5</v>
      </c>
      <c r="C179" s="61">
        <v>18.7</v>
      </c>
    </row>
    <row r="180" spans="1:3" x14ac:dyDescent="0.25">
      <c r="A180" s="62">
        <v>43432</v>
      </c>
      <c r="B180" s="7">
        <v>2</v>
      </c>
      <c r="C180" s="61">
        <v>74.23</v>
      </c>
    </row>
    <row r="181" spans="1:3" x14ac:dyDescent="0.25">
      <c r="A181" s="62">
        <v>43432</v>
      </c>
      <c r="B181" s="7">
        <v>1</v>
      </c>
      <c r="C181" s="61">
        <v>1.01</v>
      </c>
    </row>
    <row r="182" spans="1:3" x14ac:dyDescent="0.25">
      <c r="A182" s="62">
        <v>43432</v>
      </c>
      <c r="B182" s="7">
        <v>19</v>
      </c>
      <c r="C182" s="61">
        <v>63.92</v>
      </c>
    </row>
    <row r="183" spans="1:3" x14ac:dyDescent="0.25">
      <c r="A183" s="62">
        <v>43432</v>
      </c>
      <c r="B183" s="7">
        <v>2</v>
      </c>
      <c r="C183" s="61">
        <v>5.19</v>
      </c>
    </row>
    <row r="184" spans="1:3" x14ac:dyDescent="0.25">
      <c r="A184" s="62">
        <v>43432</v>
      </c>
      <c r="B184" s="7">
        <v>1</v>
      </c>
      <c r="C184" s="61">
        <v>0.74</v>
      </c>
    </row>
    <row r="185" spans="1:3" x14ac:dyDescent="0.25">
      <c r="A185" s="62">
        <v>43432</v>
      </c>
      <c r="B185" s="7">
        <v>1</v>
      </c>
      <c r="C185" s="61">
        <v>0.75</v>
      </c>
    </row>
    <row r="186" spans="1:3" x14ac:dyDescent="0.25">
      <c r="A186" s="62">
        <v>43432</v>
      </c>
      <c r="B186" s="7">
        <v>2</v>
      </c>
      <c r="C186" s="61">
        <v>2.98</v>
      </c>
    </row>
    <row r="187" spans="1:3" x14ac:dyDescent="0.25">
      <c r="A187" s="62">
        <v>43432</v>
      </c>
      <c r="B187" s="7">
        <v>2</v>
      </c>
      <c r="C187" s="61">
        <v>2.4</v>
      </c>
    </row>
    <row r="188" spans="1:3" x14ac:dyDescent="0.25">
      <c r="A188" s="62">
        <v>43432</v>
      </c>
      <c r="B188" s="7">
        <v>1</v>
      </c>
      <c r="C188" s="61">
        <v>0.75</v>
      </c>
    </row>
    <row r="189" spans="1:3" x14ac:dyDescent="0.25">
      <c r="A189" s="62">
        <v>43432</v>
      </c>
      <c r="B189" s="7">
        <v>2</v>
      </c>
      <c r="C189" s="61">
        <v>2.17</v>
      </c>
    </row>
    <row r="190" spans="1:3" x14ac:dyDescent="0.25">
      <c r="A190" s="62">
        <v>43432</v>
      </c>
      <c r="B190" s="7">
        <v>2</v>
      </c>
      <c r="C190" s="61">
        <v>2.96</v>
      </c>
    </row>
    <row r="191" spans="1:3" x14ac:dyDescent="0.25">
      <c r="A191" s="62">
        <v>43432</v>
      </c>
      <c r="B191" s="7">
        <v>1</v>
      </c>
      <c r="C191" s="61">
        <v>7.42</v>
      </c>
    </row>
    <row r="192" spans="1:3" x14ac:dyDescent="0.25">
      <c r="A192" s="62">
        <v>43432</v>
      </c>
      <c r="B192" s="7">
        <v>1</v>
      </c>
      <c r="C192" s="61">
        <v>4.49</v>
      </c>
    </row>
    <row r="193" spans="1:3" x14ac:dyDescent="0.25">
      <c r="A193" s="62">
        <v>43433</v>
      </c>
      <c r="B193" s="7">
        <v>1</v>
      </c>
      <c r="C193" s="61">
        <v>15.11</v>
      </c>
    </row>
    <row r="194" spans="1:3" x14ac:dyDescent="0.25">
      <c r="A194" s="62">
        <v>43433</v>
      </c>
      <c r="B194" s="7">
        <v>1</v>
      </c>
      <c r="C194" s="61">
        <v>21.14</v>
      </c>
    </row>
    <row r="195" spans="1:3" x14ac:dyDescent="0.25">
      <c r="A195" s="62">
        <v>43433</v>
      </c>
      <c r="B195" s="7">
        <v>1</v>
      </c>
      <c r="C195" s="61">
        <v>30.93</v>
      </c>
    </row>
    <row r="196" spans="1:3" x14ac:dyDescent="0.25">
      <c r="A196" s="62">
        <v>43433</v>
      </c>
      <c r="B196" s="7">
        <v>1</v>
      </c>
      <c r="C196" s="61">
        <v>1.5</v>
      </c>
    </row>
    <row r="197" spans="1:3" x14ac:dyDescent="0.25">
      <c r="A197" s="62">
        <v>43433</v>
      </c>
      <c r="B197" s="7">
        <v>1</v>
      </c>
      <c r="C197" s="61">
        <v>15.11</v>
      </c>
    </row>
    <row r="198" spans="1:3" x14ac:dyDescent="0.25">
      <c r="A198" s="62">
        <v>43433</v>
      </c>
      <c r="B198" s="7">
        <v>5</v>
      </c>
      <c r="C198" s="61">
        <v>59.97</v>
      </c>
    </row>
    <row r="199" spans="1:3" x14ac:dyDescent="0.25">
      <c r="A199" s="62">
        <v>43433</v>
      </c>
      <c r="B199" s="7">
        <v>1</v>
      </c>
      <c r="C199" s="61">
        <v>5.29</v>
      </c>
    </row>
    <row r="200" spans="1:3" x14ac:dyDescent="0.25">
      <c r="A200" s="62">
        <v>43433</v>
      </c>
      <c r="B200" s="7">
        <v>1</v>
      </c>
      <c r="C200" s="61">
        <v>3.73</v>
      </c>
    </row>
    <row r="201" spans="1:3" x14ac:dyDescent="0.25">
      <c r="A201" s="62">
        <v>43433</v>
      </c>
      <c r="B201" s="7">
        <v>1</v>
      </c>
      <c r="C201" s="61">
        <v>15.09</v>
      </c>
    </row>
    <row r="202" spans="1:3" x14ac:dyDescent="0.25">
      <c r="A202" s="62">
        <v>43433</v>
      </c>
      <c r="B202" s="7">
        <v>1</v>
      </c>
      <c r="C202" s="61">
        <v>37.74</v>
      </c>
    </row>
    <row r="203" spans="1:3" x14ac:dyDescent="0.25">
      <c r="A203" s="62">
        <v>43433</v>
      </c>
      <c r="B203" s="7">
        <v>1</v>
      </c>
      <c r="C203" s="61">
        <v>1.35</v>
      </c>
    </row>
    <row r="204" spans="1:3" x14ac:dyDescent="0.25">
      <c r="A204" s="62">
        <v>43433</v>
      </c>
      <c r="B204" s="7">
        <v>3</v>
      </c>
      <c r="C204" s="61">
        <v>90.67</v>
      </c>
    </row>
    <row r="205" spans="1:3" x14ac:dyDescent="0.25">
      <c r="A205" s="62">
        <v>43433</v>
      </c>
      <c r="B205" s="7">
        <v>2</v>
      </c>
      <c r="C205" s="61">
        <v>67.989999999999995</v>
      </c>
    </row>
    <row r="206" spans="1:3" x14ac:dyDescent="0.25">
      <c r="A206" s="62">
        <v>43433</v>
      </c>
      <c r="B206" s="7">
        <v>1</v>
      </c>
      <c r="C206" s="61">
        <v>15.09</v>
      </c>
    </row>
    <row r="207" spans="1:3" x14ac:dyDescent="0.25">
      <c r="A207" s="62">
        <v>43433</v>
      </c>
      <c r="B207" s="7">
        <v>14</v>
      </c>
      <c r="C207" s="61">
        <v>354.77</v>
      </c>
    </row>
    <row r="208" spans="1:3" x14ac:dyDescent="0.25">
      <c r="A208" s="62">
        <v>43433</v>
      </c>
      <c r="B208" s="7">
        <v>1</v>
      </c>
      <c r="C208" s="61">
        <v>67.989999999999995</v>
      </c>
    </row>
    <row r="209" spans="1:3" x14ac:dyDescent="0.25">
      <c r="A209" s="62">
        <v>43433</v>
      </c>
      <c r="B209" s="7">
        <v>2</v>
      </c>
      <c r="C209" s="61">
        <v>7.05</v>
      </c>
    </row>
    <row r="210" spans="1:3" x14ac:dyDescent="0.25">
      <c r="A210" s="62">
        <v>43433</v>
      </c>
      <c r="B210" s="7">
        <v>1</v>
      </c>
      <c r="C210" s="61">
        <v>15.87</v>
      </c>
    </row>
    <row r="211" spans="1:3" x14ac:dyDescent="0.25">
      <c r="A211" s="62">
        <v>43433</v>
      </c>
      <c r="B211" s="7">
        <v>1</v>
      </c>
      <c r="C211" s="61">
        <v>24.15</v>
      </c>
    </row>
    <row r="212" spans="1:3" x14ac:dyDescent="0.25">
      <c r="A212" s="62">
        <v>43433</v>
      </c>
      <c r="B212" s="7">
        <v>13</v>
      </c>
      <c r="C212" s="61">
        <v>128.46</v>
      </c>
    </row>
    <row r="213" spans="1:3" x14ac:dyDescent="0.25">
      <c r="A213" s="62">
        <v>43433</v>
      </c>
      <c r="B213" s="7">
        <v>3</v>
      </c>
      <c r="C213" s="61">
        <v>271.95999999999998</v>
      </c>
    </row>
    <row r="214" spans="1:3" x14ac:dyDescent="0.25">
      <c r="A214" s="62">
        <v>43433</v>
      </c>
      <c r="B214" s="7">
        <v>1</v>
      </c>
      <c r="C214" s="61">
        <v>15.12</v>
      </c>
    </row>
    <row r="215" spans="1:3" x14ac:dyDescent="0.25">
      <c r="A215" s="62">
        <v>43433</v>
      </c>
      <c r="B215" s="7">
        <v>1</v>
      </c>
      <c r="C215" s="61">
        <v>0.75</v>
      </c>
    </row>
    <row r="216" spans="1:3" x14ac:dyDescent="0.25">
      <c r="A216" s="62">
        <v>43433</v>
      </c>
      <c r="B216" s="7">
        <v>1</v>
      </c>
      <c r="C216" s="61">
        <v>1.49</v>
      </c>
    </row>
    <row r="217" spans="1:3" x14ac:dyDescent="0.25">
      <c r="A217" s="62">
        <v>43433</v>
      </c>
      <c r="B217" s="7">
        <v>4</v>
      </c>
      <c r="C217" s="61">
        <v>7.94</v>
      </c>
    </row>
    <row r="218" spans="1:3" x14ac:dyDescent="0.25">
      <c r="A218" s="62">
        <v>43433</v>
      </c>
      <c r="B218" s="7">
        <v>1</v>
      </c>
      <c r="C218" s="61">
        <v>15.09</v>
      </c>
    </row>
    <row r="219" spans="1:3" x14ac:dyDescent="0.25">
      <c r="A219" s="62">
        <v>43433</v>
      </c>
      <c r="B219" s="7">
        <v>2</v>
      </c>
      <c r="C219" s="61">
        <v>2.2599999999999998</v>
      </c>
    </row>
    <row r="220" spans="1:3" x14ac:dyDescent="0.25">
      <c r="A220" s="62">
        <v>43433</v>
      </c>
      <c r="B220" s="7">
        <v>16</v>
      </c>
      <c r="C220" s="61">
        <v>115.42</v>
      </c>
    </row>
    <row r="221" spans="1:3" x14ac:dyDescent="0.25">
      <c r="A221" s="62">
        <v>43433</v>
      </c>
      <c r="B221" s="7">
        <v>4</v>
      </c>
      <c r="C221" s="61">
        <v>29.55</v>
      </c>
    </row>
    <row r="222" spans="1:3" x14ac:dyDescent="0.25">
      <c r="A222" s="62">
        <v>43433</v>
      </c>
      <c r="B222" s="7">
        <v>3</v>
      </c>
      <c r="C222" s="61">
        <v>58.88</v>
      </c>
    </row>
    <row r="223" spans="1:3" x14ac:dyDescent="0.25">
      <c r="A223" s="62">
        <v>43433</v>
      </c>
      <c r="B223" s="7">
        <v>1</v>
      </c>
      <c r="C223" s="61">
        <v>15.12</v>
      </c>
    </row>
    <row r="224" spans="1:3" x14ac:dyDescent="0.25">
      <c r="A224" s="62">
        <v>43433</v>
      </c>
      <c r="B224" s="7">
        <v>2</v>
      </c>
      <c r="C224" s="61">
        <v>45.22</v>
      </c>
    </row>
    <row r="225" spans="1:3" x14ac:dyDescent="0.25">
      <c r="A225" s="62">
        <v>43433</v>
      </c>
      <c r="B225" s="7">
        <v>5</v>
      </c>
      <c r="C225" s="61">
        <v>45.07</v>
      </c>
    </row>
    <row r="226" spans="1:3" x14ac:dyDescent="0.25">
      <c r="A226" s="62">
        <v>43433</v>
      </c>
      <c r="B226" s="7">
        <v>1</v>
      </c>
      <c r="C226" s="61">
        <v>7.56</v>
      </c>
    </row>
    <row r="227" spans="1:3" x14ac:dyDescent="0.25">
      <c r="A227" s="62">
        <v>43433</v>
      </c>
      <c r="B227" s="7">
        <v>1</v>
      </c>
      <c r="C227" s="61">
        <v>15.11</v>
      </c>
    </row>
    <row r="228" spans="1:3" x14ac:dyDescent="0.25">
      <c r="A228" s="55">
        <v>43433</v>
      </c>
      <c r="B228" s="7">
        <v>1</v>
      </c>
      <c r="C228" s="61">
        <v>30.17</v>
      </c>
    </row>
    <row r="229" spans="1:3" x14ac:dyDescent="0.25">
      <c r="A229" s="55">
        <v>43433</v>
      </c>
      <c r="B229" s="7">
        <v>1</v>
      </c>
      <c r="C229" s="61">
        <v>18.100000000000001</v>
      </c>
    </row>
    <row r="230" spans="1:3" x14ac:dyDescent="0.25">
      <c r="A230" s="55">
        <v>43433</v>
      </c>
      <c r="B230" s="7">
        <v>3</v>
      </c>
      <c r="C230" s="61">
        <v>112.56</v>
      </c>
    </row>
    <row r="231" spans="1:3" x14ac:dyDescent="0.25">
      <c r="A231" s="55">
        <v>43433</v>
      </c>
      <c r="B231" s="7">
        <v>1</v>
      </c>
      <c r="C231" s="61">
        <v>37.74</v>
      </c>
    </row>
    <row r="232" spans="1:3" x14ac:dyDescent="0.25">
      <c r="A232" s="55">
        <v>43433</v>
      </c>
      <c r="B232" s="7">
        <v>3</v>
      </c>
      <c r="C232" s="61">
        <v>9.01</v>
      </c>
    </row>
    <row r="233" spans="1:3" x14ac:dyDescent="0.25">
      <c r="A233" s="55">
        <v>43433</v>
      </c>
      <c r="B233" s="7">
        <v>1</v>
      </c>
      <c r="C233" s="61">
        <v>1.5</v>
      </c>
    </row>
    <row r="234" spans="1:3" x14ac:dyDescent="0.25">
      <c r="A234" s="55">
        <v>43433</v>
      </c>
      <c r="B234" s="7">
        <v>1</v>
      </c>
      <c r="C234" s="61">
        <v>30.23</v>
      </c>
    </row>
    <row r="235" spans="1:3" x14ac:dyDescent="0.25">
      <c r="A235" s="55">
        <v>43433</v>
      </c>
      <c r="B235" s="7">
        <v>9</v>
      </c>
      <c r="C235" s="61">
        <v>104.23</v>
      </c>
    </row>
    <row r="236" spans="1:3" x14ac:dyDescent="0.25">
      <c r="A236" s="55">
        <v>43433</v>
      </c>
      <c r="B236" s="7">
        <v>1</v>
      </c>
      <c r="C236" s="61">
        <v>70.97</v>
      </c>
    </row>
    <row r="237" spans="1:3" x14ac:dyDescent="0.25">
      <c r="A237" s="55">
        <v>43433</v>
      </c>
      <c r="B237" s="7">
        <v>1</v>
      </c>
      <c r="C237" s="61">
        <v>7.56</v>
      </c>
    </row>
    <row r="238" spans="1:3" x14ac:dyDescent="0.25">
      <c r="A238" s="55">
        <v>43433</v>
      </c>
      <c r="B238" s="7">
        <v>3</v>
      </c>
      <c r="C238" s="61">
        <v>17.38</v>
      </c>
    </row>
    <row r="239" spans="1:3" x14ac:dyDescent="0.25">
      <c r="A239" s="55">
        <v>43433</v>
      </c>
      <c r="B239" s="7">
        <v>1</v>
      </c>
      <c r="C239" s="61">
        <v>1.56</v>
      </c>
    </row>
    <row r="240" spans="1:3" x14ac:dyDescent="0.25">
      <c r="A240" s="55">
        <v>43433</v>
      </c>
      <c r="B240" s="7">
        <v>1</v>
      </c>
      <c r="C240" s="61">
        <v>52.9</v>
      </c>
    </row>
    <row r="241" spans="1:3" x14ac:dyDescent="0.25">
      <c r="A241" s="55">
        <v>43433</v>
      </c>
      <c r="B241" s="7">
        <v>7</v>
      </c>
      <c r="C241" s="61">
        <v>79.28</v>
      </c>
    </row>
    <row r="242" spans="1:3" x14ac:dyDescent="0.25">
      <c r="A242" s="55">
        <v>43433</v>
      </c>
      <c r="B242" s="7">
        <v>11</v>
      </c>
      <c r="C242" s="61">
        <v>535.99</v>
      </c>
    </row>
    <row r="243" spans="1:3" x14ac:dyDescent="0.25">
      <c r="A243" s="55">
        <v>43433</v>
      </c>
      <c r="B243" s="7">
        <v>1</v>
      </c>
      <c r="C243" s="61">
        <v>1.96</v>
      </c>
    </row>
    <row r="244" spans="1:3" x14ac:dyDescent="0.25">
      <c r="A244" s="55">
        <v>43433</v>
      </c>
      <c r="B244" s="7">
        <v>1</v>
      </c>
      <c r="C244" s="61">
        <v>75.45</v>
      </c>
    </row>
    <row r="245" spans="1:3" x14ac:dyDescent="0.25">
      <c r="A245" s="55">
        <v>43433</v>
      </c>
      <c r="B245" s="7">
        <v>9</v>
      </c>
      <c r="C245" s="61">
        <v>13.57</v>
      </c>
    </row>
    <row r="246" spans="1:3" x14ac:dyDescent="0.25">
      <c r="A246" s="55">
        <v>43433</v>
      </c>
      <c r="B246" s="7">
        <v>1</v>
      </c>
      <c r="C246" s="61">
        <v>5.67</v>
      </c>
    </row>
    <row r="247" spans="1:3" x14ac:dyDescent="0.25">
      <c r="A247" s="55">
        <v>43433</v>
      </c>
      <c r="B247" s="7">
        <v>2</v>
      </c>
      <c r="C247" s="61">
        <v>44.82</v>
      </c>
    </row>
    <row r="248" spans="1:3" x14ac:dyDescent="0.25">
      <c r="A248" s="55">
        <v>43433</v>
      </c>
      <c r="B248" s="7">
        <v>3</v>
      </c>
      <c r="C248" s="61">
        <v>128.34</v>
      </c>
    </row>
    <row r="249" spans="1:3" x14ac:dyDescent="0.25">
      <c r="A249" s="55">
        <v>43433</v>
      </c>
      <c r="B249" s="7">
        <v>4</v>
      </c>
      <c r="C249" s="61">
        <v>6.79</v>
      </c>
    </row>
    <row r="250" spans="1:3" x14ac:dyDescent="0.25">
      <c r="A250" s="55">
        <v>43433</v>
      </c>
      <c r="B250" s="7">
        <v>1</v>
      </c>
      <c r="C250" s="61">
        <v>29.43</v>
      </c>
    </row>
    <row r="251" spans="1:3" x14ac:dyDescent="0.25">
      <c r="A251" s="55">
        <v>43433</v>
      </c>
      <c r="B251" s="7">
        <v>9</v>
      </c>
      <c r="C251" s="61">
        <v>142.24</v>
      </c>
    </row>
    <row r="252" spans="1:3" x14ac:dyDescent="0.25">
      <c r="A252" s="55">
        <v>43433</v>
      </c>
      <c r="B252" s="7">
        <v>1</v>
      </c>
      <c r="C252" s="61">
        <v>1.5</v>
      </c>
    </row>
    <row r="253" spans="1:3" x14ac:dyDescent="0.25">
      <c r="A253" s="55">
        <v>43433</v>
      </c>
      <c r="B253" s="7">
        <v>2</v>
      </c>
      <c r="C253" s="61">
        <v>112.95</v>
      </c>
    </row>
    <row r="254" spans="1:3" x14ac:dyDescent="0.25">
      <c r="A254" s="55">
        <v>43433</v>
      </c>
      <c r="B254" s="7">
        <v>2</v>
      </c>
      <c r="C254" s="61">
        <v>1.52</v>
      </c>
    </row>
    <row r="255" spans="1:3" x14ac:dyDescent="0.25">
      <c r="A255" s="55">
        <v>43433</v>
      </c>
      <c r="B255" s="7">
        <v>1</v>
      </c>
      <c r="C255" s="61">
        <v>45.25</v>
      </c>
    </row>
    <row r="256" spans="1:3" x14ac:dyDescent="0.25">
      <c r="A256" s="55">
        <v>43433</v>
      </c>
      <c r="B256" s="7">
        <v>1</v>
      </c>
      <c r="C256" s="61">
        <v>7.45</v>
      </c>
    </row>
    <row r="257" spans="1:3" x14ac:dyDescent="0.25">
      <c r="A257" s="55">
        <v>43433</v>
      </c>
      <c r="B257" s="7">
        <v>7</v>
      </c>
      <c r="C257" s="61">
        <v>20.260000000000002</v>
      </c>
    </row>
    <row r="258" spans="1:3" x14ac:dyDescent="0.25">
      <c r="A258" s="55">
        <v>43433</v>
      </c>
      <c r="B258" s="7">
        <v>1</v>
      </c>
      <c r="C258" s="61">
        <v>1.51</v>
      </c>
    </row>
    <row r="259" spans="1:3" x14ac:dyDescent="0.25">
      <c r="A259" s="55">
        <v>43433</v>
      </c>
      <c r="B259" s="7">
        <v>1</v>
      </c>
      <c r="C259" s="61">
        <v>15.1</v>
      </c>
    </row>
    <row r="260" spans="1:3" x14ac:dyDescent="0.25">
      <c r="A260" s="55">
        <v>43433</v>
      </c>
      <c r="B260" s="7">
        <v>2</v>
      </c>
      <c r="C260" s="61">
        <v>7.67</v>
      </c>
    </row>
    <row r="261" spans="1:3" x14ac:dyDescent="0.25">
      <c r="A261" s="55">
        <v>43433</v>
      </c>
      <c r="B261" s="7">
        <v>13</v>
      </c>
      <c r="C261" s="61">
        <v>16.97</v>
      </c>
    </row>
    <row r="262" spans="1:3" x14ac:dyDescent="0.25">
      <c r="A262" s="55">
        <v>43433</v>
      </c>
      <c r="B262" s="7">
        <v>1</v>
      </c>
      <c r="C262" s="61">
        <v>1.51</v>
      </c>
    </row>
    <row r="263" spans="1:3" x14ac:dyDescent="0.25">
      <c r="A263" s="55">
        <v>43433</v>
      </c>
      <c r="B263" s="7">
        <v>10</v>
      </c>
      <c r="C263" s="61">
        <v>256.7</v>
      </c>
    </row>
    <row r="264" spans="1:3" x14ac:dyDescent="0.25">
      <c r="A264" s="55">
        <v>43433</v>
      </c>
      <c r="B264" s="7">
        <v>1</v>
      </c>
      <c r="C264" s="61">
        <v>22.68</v>
      </c>
    </row>
    <row r="265" spans="1:3" x14ac:dyDescent="0.25">
      <c r="A265" s="55">
        <v>43433</v>
      </c>
      <c r="B265" s="7">
        <v>1</v>
      </c>
      <c r="C265" s="61">
        <v>15.11</v>
      </c>
    </row>
    <row r="266" spans="1:3" x14ac:dyDescent="0.25">
      <c r="A266" s="55">
        <v>43433</v>
      </c>
      <c r="B266" s="7">
        <v>1</v>
      </c>
      <c r="C266" s="61">
        <v>30.19</v>
      </c>
    </row>
    <row r="267" spans="1:3" x14ac:dyDescent="0.25">
      <c r="A267" s="55">
        <v>43433</v>
      </c>
      <c r="B267" s="7">
        <v>2</v>
      </c>
      <c r="C267" s="61">
        <v>30.22</v>
      </c>
    </row>
    <row r="268" spans="1:3" x14ac:dyDescent="0.25">
      <c r="A268" s="55">
        <v>43433</v>
      </c>
      <c r="B268" s="7">
        <v>1</v>
      </c>
      <c r="C268" s="61">
        <v>25.32</v>
      </c>
    </row>
    <row r="269" spans="1:3" x14ac:dyDescent="0.25">
      <c r="A269" s="55">
        <v>43433</v>
      </c>
      <c r="B269" s="7">
        <v>1</v>
      </c>
      <c r="C269" s="61">
        <v>4.53</v>
      </c>
    </row>
    <row r="270" spans="1:3" x14ac:dyDescent="0.25">
      <c r="A270" s="55">
        <v>43433</v>
      </c>
      <c r="B270" s="7">
        <v>1</v>
      </c>
      <c r="C270" s="61">
        <v>15.09</v>
      </c>
    </row>
    <row r="271" spans="1:3" x14ac:dyDescent="0.25">
      <c r="A271" s="55">
        <v>43433</v>
      </c>
      <c r="B271" s="7">
        <v>5</v>
      </c>
      <c r="C271" s="61">
        <v>4.51</v>
      </c>
    </row>
    <row r="272" spans="1:3" x14ac:dyDescent="0.25">
      <c r="A272" s="55">
        <v>43433</v>
      </c>
      <c r="B272" s="7">
        <v>1</v>
      </c>
      <c r="C272" s="61">
        <v>1.45</v>
      </c>
    </row>
    <row r="273" spans="1:3" x14ac:dyDescent="0.25">
      <c r="A273" s="55">
        <v>43433</v>
      </c>
      <c r="B273" s="7">
        <v>2</v>
      </c>
      <c r="C273" s="61">
        <v>3.02</v>
      </c>
    </row>
    <row r="274" spans="1:3" x14ac:dyDescent="0.25">
      <c r="A274" s="55">
        <v>43433</v>
      </c>
      <c r="B274" s="7">
        <v>10</v>
      </c>
      <c r="C274" s="61">
        <v>43.05</v>
      </c>
    </row>
    <row r="275" spans="1:3" x14ac:dyDescent="0.25">
      <c r="A275" s="55">
        <v>43433</v>
      </c>
      <c r="B275" s="7">
        <v>1</v>
      </c>
      <c r="C275" s="61">
        <v>1.43</v>
      </c>
    </row>
    <row r="276" spans="1:3" x14ac:dyDescent="0.25">
      <c r="A276" s="55">
        <v>43434</v>
      </c>
      <c r="B276" s="7">
        <v>7</v>
      </c>
      <c r="C276" s="61">
        <v>20.86</v>
      </c>
    </row>
    <row r="277" spans="1:3" x14ac:dyDescent="0.25">
      <c r="A277" s="55">
        <v>43434</v>
      </c>
      <c r="B277" s="7">
        <v>5</v>
      </c>
      <c r="C277" s="61">
        <v>14.9</v>
      </c>
    </row>
    <row r="278" spans="1:3" x14ac:dyDescent="0.25">
      <c r="A278" s="55">
        <v>43434</v>
      </c>
      <c r="B278" s="7">
        <v>2</v>
      </c>
      <c r="C278" s="61">
        <v>2.69</v>
      </c>
    </row>
    <row r="279" spans="1:3" x14ac:dyDescent="0.25">
      <c r="A279" s="55">
        <v>43434</v>
      </c>
      <c r="B279" s="7">
        <v>6</v>
      </c>
      <c r="C279" s="61">
        <v>9.2899999999999991</v>
      </c>
    </row>
    <row r="280" spans="1:3" x14ac:dyDescent="0.25">
      <c r="A280" s="55">
        <v>43434</v>
      </c>
      <c r="B280" s="7">
        <v>1</v>
      </c>
      <c r="C280" s="61">
        <v>15</v>
      </c>
    </row>
    <row r="281" spans="1:3" x14ac:dyDescent="0.25">
      <c r="A281" s="55">
        <v>43434</v>
      </c>
      <c r="B281" s="7">
        <v>2</v>
      </c>
      <c r="C281" s="61">
        <v>6.81</v>
      </c>
    </row>
    <row r="282" spans="1:3" x14ac:dyDescent="0.25">
      <c r="A282" s="55">
        <v>43434</v>
      </c>
      <c r="B282" s="7">
        <v>1</v>
      </c>
      <c r="C282" s="61">
        <v>14.91</v>
      </c>
    </row>
    <row r="283" spans="1:3" x14ac:dyDescent="0.25">
      <c r="A283" s="55">
        <v>43434</v>
      </c>
      <c r="B283" s="7">
        <v>2</v>
      </c>
      <c r="C283" s="61">
        <v>8.9600000000000009</v>
      </c>
    </row>
    <row r="284" spans="1:3" x14ac:dyDescent="0.25">
      <c r="A284" s="55">
        <v>43434</v>
      </c>
      <c r="B284" s="7">
        <v>8</v>
      </c>
      <c r="C284" s="61">
        <v>49.6</v>
      </c>
    </row>
    <row r="285" spans="1:3" x14ac:dyDescent="0.25">
      <c r="A285" s="55">
        <v>43434</v>
      </c>
      <c r="B285" s="7">
        <v>1</v>
      </c>
      <c r="C285" s="61">
        <v>13.49</v>
      </c>
    </row>
    <row r="286" spans="1:3" x14ac:dyDescent="0.25">
      <c r="A286" s="55">
        <v>43434</v>
      </c>
      <c r="B286" s="7">
        <v>3</v>
      </c>
      <c r="C286" s="61">
        <v>20.91</v>
      </c>
    </row>
    <row r="287" spans="1:3" x14ac:dyDescent="0.25">
      <c r="A287" s="55">
        <v>43434</v>
      </c>
      <c r="B287" s="7">
        <v>1</v>
      </c>
      <c r="C287" s="61">
        <v>12.09</v>
      </c>
    </row>
    <row r="288" spans="1:3" x14ac:dyDescent="0.25">
      <c r="A288" s="55">
        <v>43434</v>
      </c>
      <c r="B288" s="7">
        <v>2</v>
      </c>
      <c r="C288" s="61">
        <v>1.5</v>
      </c>
    </row>
    <row r="289" spans="1:3" x14ac:dyDescent="0.25">
      <c r="A289" s="55">
        <v>43434</v>
      </c>
      <c r="B289" s="7">
        <v>1</v>
      </c>
      <c r="C289" s="61">
        <v>1.34</v>
      </c>
    </row>
    <row r="290" spans="1:3" x14ac:dyDescent="0.25">
      <c r="A290" s="55">
        <v>43434</v>
      </c>
      <c r="B290" s="7">
        <v>2</v>
      </c>
      <c r="C290" s="61">
        <v>1.5</v>
      </c>
    </row>
    <row r="291" spans="1:3" x14ac:dyDescent="0.25">
      <c r="A291" s="55">
        <v>43434</v>
      </c>
      <c r="B291" s="7">
        <v>2</v>
      </c>
      <c r="C291" s="61">
        <v>16.68</v>
      </c>
    </row>
    <row r="292" spans="1:3" x14ac:dyDescent="0.25">
      <c r="A292" s="55">
        <v>43434</v>
      </c>
      <c r="B292" s="7">
        <v>8</v>
      </c>
      <c r="C292" s="61">
        <v>23.84</v>
      </c>
    </row>
    <row r="293" spans="1:3" x14ac:dyDescent="0.25">
      <c r="A293" s="55">
        <v>43434</v>
      </c>
      <c r="B293" s="7">
        <v>1</v>
      </c>
      <c r="C293" s="61">
        <v>1.51</v>
      </c>
    </row>
    <row r="294" spans="1:3" x14ac:dyDescent="0.25">
      <c r="A294" s="55">
        <v>43434</v>
      </c>
      <c r="B294" s="7">
        <v>1</v>
      </c>
      <c r="C294" s="61">
        <v>3.55</v>
      </c>
    </row>
    <row r="295" spans="1:3" x14ac:dyDescent="0.25">
      <c r="A295" s="55">
        <v>43434</v>
      </c>
      <c r="B295" s="7">
        <v>1</v>
      </c>
      <c r="C295" s="61">
        <v>14.98</v>
      </c>
    </row>
    <row r="296" spans="1:3" x14ac:dyDescent="0.25">
      <c r="A296" s="55">
        <v>43434</v>
      </c>
      <c r="B296" s="7">
        <v>2</v>
      </c>
      <c r="C296" s="61">
        <v>6.71</v>
      </c>
    </row>
    <row r="297" spans="1:3" x14ac:dyDescent="0.25">
      <c r="A297" s="55">
        <v>43434</v>
      </c>
      <c r="B297" s="7">
        <v>18</v>
      </c>
      <c r="C297" s="61">
        <v>167.6</v>
      </c>
    </row>
    <row r="298" spans="1:3" x14ac:dyDescent="0.25">
      <c r="A298" s="55">
        <v>43434</v>
      </c>
      <c r="B298" s="7">
        <v>13</v>
      </c>
      <c r="C298" s="61">
        <v>90.21</v>
      </c>
    </row>
    <row r="299" spans="1:3" x14ac:dyDescent="0.25">
      <c r="A299" s="55">
        <v>43434</v>
      </c>
      <c r="B299" s="7">
        <v>2</v>
      </c>
      <c r="C299" s="61">
        <v>15.02</v>
      </c>
    </row>
    <row r="300" spans="1:3" x14ac:dyDescent="0.25">
      <c r="A300" s="55">
        <v>43434</v>
      </c>
      <c r="B300" s="7">
        <v>9</v>
      </c>
      <c r="C300" s="61">
        <v>121.03</v>
      </c>
    </row>
    <row r="301" spans="1:3" x14ac:dyDescent="0.25">
      <c r="A301" s="55">
        <v>43434</v>
      </c>
      <c r="B301" s="7">
        <v>1</v>
      </c>
      <c r="C301" s="61">
        <v>15.13</v>
      </c>
    </row>
    <row r="302" spans="1:3" x14ac:dyDescent="0.25">
      <c r="A302" s="55">
        <v>43434</v>
      </c>
      <c r="B302" s="7">
        <v>1</v>
      </c>
      <c r="C302" s="61">
        <v>10.5</v>
      </c>
    </row>
    <row r="303" spans="1:3" x14ac:dyDescent="0.25">
      <c r="A303" s="55">
        <v>43434</v>
      </c>
      <c r="B303" s="7">
        <v>1</v>
      </c>
      <c r="C303" s="61">
        <v>8.9700000000000006</v>
      </c>
    </row>
    <row r="304" spans="1:3" x14ac:dyDescent="0.25">
      <c r="A304" s="55">
        <v>43434</v>
      </c>
      <c r="B304" s="7">
        <v>2</v>
      </c>
      <c r="C304" s="61">
        <v>29.82</v>
      </c>
    </row>
    <row r="305" spans="1:3" x14ac:dyDescent="0.25">
      <c r="A305" s="55">
        <v>43434</v>
      </c>
      <c r="B305" s="7">
        <v>1</v>
      </c>
      <c r="C305" s="61">
        <v>14.95</v>
      </c>
    </row>
    <row r="306" spans="1:3" x14ac:dyDescent="0.25">
      <c r="A306" s="55">
        <v>43434</v>
      </c>
      <c r="B306" s="7">
        <v>2</v>
      </c>
      <c r="C306" s="61">
        <v>7.51</v>
      </c>
    </row>
    <row r="307" spans="1:3" x14ac:dyDescent="0.25">
      <c r="A307" s="55">
        <v>43434</v>
      </c>
      <c r="B307" s="7">
        <v>1</v>
      </c>
      <c r="C307" s="61">
        <v>2.19</v>
      </c>
    </row>
    <row r="308" spans="1:3" x14ac:dyDescent="0.25">
      <c r="A308" s="55">
        <v>43434</v>
      </c>
      <c r="B308" s="7">
        <v>1</v>
      </c>
      <c r="C308" s="61">
        <v>1.49</v>
      </c>
    </row>
    <row r="309" spans="1:3" x14ac:dyDescent="0.25">
      <c r="A309" s="55">
        <v>43434</v>
      </c>
      <c r="B309" s="7">
        <v>3</v>
      </c>
      <c r="C309" s="61">
        <v>149.1</v>
      </c>
    </row>
    <row r="310" spans="1:3" x14ac:dyDescent="0.25">
      <c r="A310" s="55">
        <v>43434</v>
      </c>
      <c r="B310" s="7">
        <v>1</v>
      </c>
      <c r="C310" s="61">
        <v>15</v>
      </c>
    </row>
    <row r="311" spans="1:3" x14ac:dyDescent="0.25">
      <c r="A311" s="55">
        <v>43434</v>
      </c>
      <c r="B311" s="7">
        <v>1</v>
      </c>
      <c r="C311" s="61">
        <v>4.47</v>
      </c>
    </row>
    <row r="312" spans="1:3" x14ac:dyDescent="0.25">
      <c r="A312" s="55">
        <v>43434</v>
      </c>
      <c r="B312" s="7">
        <v>1</v>
      </c>
      <c r="C312" s="61">
        <v>1.63</v>
      </c>
    </row>
    <row r="313" spans="1:3" x14ac:dyDescent="0.25">
      <c r="A313" s="55">
        <v>43434</v>
      </c>
      <c r="B313" s="7">
        <v>2</v>
      </c>
      <c r="C313" s="61">
        <v>30.22</v>
      </c>
    </row>
    <row r="314" spans="1:3" x14ac:dyDescent="0.25">
      <c r="A314" s="55">
        <v>43434</v>
      </c>
      <c r="B314" s="7">
        <v>2</v>
      </c>
      <c r="C314" s="61">
        <v>5.84</v>
      </c>
    </row>
    <row r="315" spans="1:3" x14ac:dyDescent="0.25">
      <c r="A315" s="55">
        <v>43434</v>
      </c>
      <c r="B315" s="7">
        <v>1</v>
      </c>
      <c r="C315" s="61">
        <v>5.73</v>
      </c>
    </row>
    <row r="316" spans="1:3" x14ac:dyDescent="0.25">
      <c r="A316" s="55">
        <v>43434</v>
      </c>
      <c r="B316" s="7">
        <v>6</v>
      </c>
      <c r="C316" s="61">
        <v>9</v>
      </c>
    </row>
    <row r="317" spans="1:3" x14ac:dyDescent="0.25">
      <c r="A317" s="55">
        <v>43434</v>
      </c>
      <c r="B317" s="7">
        <v>1</v>
      </c>
      <c r="C317" s="61">
        <v>3.28</v>
      </c>
    </row>
    <row r="318" spans="1:3" x14ac:dyDescent="0.25">
      <c r="A318" s="55">
        <v>43434</v>
      </c>
      <c r="B318" s="7">
        <v>5</v>
      </c>
      <c r="C318" s="61">
        <v>113.42</v>
      </c>
    </row>
    <row r="319" spans="1:3" x14ac:dyDescent="0.25">
      <c r="A319" s="55">
        <v>43434</v>
      </c>
      <c r="B319" s="7">
        <v>1</v>
      </c>
      <c r="C319" s="61">
        <v>1.5</v>
      </c>
    </row>
    <row r="320" spans="1:3" x14ac:dyDescent="0.25">
      <c r="A320" s="55">
        <v>43434</v>
      </c>
      <c r="B320" s="7">
        <v>3</v>
      </c>
      <c r="C320" s="61">
        <v>8.0500000000000007</v>
      </c>
    </row>
    <row r="321" spans="1:3" x14ac:dyDescent="0.25">
      <c r="A321" s="55">
        <v>43434</v>
      </c>
      <c r="B321" s="7">
        <v>2</v>
      </c>
      <c r="C321" s="61">
        <v>10.46</v>
      </c>
    </row>
    <row r="322" spans="1:3" x14ac:dyDescent="0.25">
      <c r="A322" s="55">
        <v>43434</v>
      </c>
      <c r="B322" s="7">
        <v>1</v>
      </c>
      <c r="C322" s="61">
        <v>10.44</v>
      </c>
    </row>
    <row r="323" spans="1:3" x14ac:dyDescent="0.25">
      <c r="A323" s="55">
        <v>43434</v>
      </c>
      <c r="B323" s="7">
        <v>3</v>
      </c>
      <c r="C323" s="61">
        <v>67.36</v>
      </c>
    </row>
    <row r="324" spans="1:3" x14ac:dyDescent="0.25">
      <c r="A324" s="55">
        <v>43434</v>
      </c>
      <c r="B324" s="7">
        <v>1</v>
      </c>
      <c r="C324" s="61">
        <v>44.86</v>
      </c>
    </row>
    <row r="325" spans="1:3" x14ac:dyDescent="0.25">
      <c r="A325" s="55">
        <v>43434</v>
      </c>
      <c r="B325" s="7">
        <v>1</v>
      </c>
      <c r="C325" s="61">
        <v>7.23</v>
      </c>
    </row>
    <row r="326" spans="1:3" x14ac:dyDescent="0.25">
      <c r="A326" s="55">
        <v>43434</v>
      </c>
      <c r="B326" s="7">
        <v>2</v>
      </c>
      <c r="C326" s="61">
        <v>3.73</v>
      </c>
    </row>
    <row r="327" spans="1:3" x14ac:dyDescent="0.25">
      <c r="A327" s="55">
        <v>43434</v>
      </c>
      <c r="B327" s="7">
        <v>1</v>
      </c>
      <c r="C327" s="61">
        <v>6.08</v>
      </c>
    </row>
    <row r="328" spans="1:3" x14ac:dyDescent="0.25">
      <c r="A328" s="55">
        <v>43434</v>
      </c>
      <c r="B328" s="7">
        <v>8</v>
      </c>
      <c r="C328" s="61">
        <v>29.8</v>
      </c>
    </row>
    <row r="329" spans="1:3" x14ac:dyDescent="0.25">
      <c r="A329" s="55">
        <v>43434</v>
      </c>
      <c r="B329" s="7">
        <v>1</v>
      </c>
      <c r="C329" s="61">
        <v>1.49</v>
      </c>
    </row>
    <row r="330" spans="1:3" x14ac:dyDescent="0.25">
      <c r="A330" s="55">
        <v>43434</v>
      </c>
      <c r="B330" s="7">
        <v>4</v>
      </c>
      <c r="C330" s="61">
        <v>14.96</v>
      </c>
    </row>
    <row r="331" spans="1:3" x14ac:dyDescent="0.25">
      <c r="A331" s="55">
        <v>43434</v>
      </c>
      <c r="B331" s="7">
        <v>1</v>
      </c>
      <c r="C331" s="61">
        <v>14.98</v>
      </c>
    </row>
    <row r="332" spans="1:3" x14ac:dyDescent="0.25">
      <c r="A332" s="55">
        <v>43434</v>
      </c>
      <c r="B332" s="7">
        <v>2</v>
      </c>
      <c r="C332" s="61">
        <v>3.62</v>
      </c>
    </row>
    <row r="333" spans="1:3" x14ac:dyDescent="0.25">
      <c r="A333" s="55">
        <v>43434</v>
      </c>
      <c r="B333" s="7">
        <v>10</v>
      </c>
      <c r="C333" s="61">
        <v>24.27</v>
      </c>
    </row>
    <row r="334" spans="1:3" x14ac:dyDescent="0.25">
      <c r="A334" s="55">
        <v>43434</v>
      </c>
      <c r="B334" s="7">
        <v>1</v>
      </c>
      <c r="C334" s="61">
        <v>1.5</v>
      </c>
    </row>
    <row r="335" spans="1:3" x14ac:dyDescent="0.25">
      <c r="A335" s="55">
        <v>43434</v>
      </c>
      <c r="B335" s="7">
        <v>2</v>
      </c>
      <c r="C335" s="61">
        <v>2.83</v>
      </c>
    </row>
    <row r="336" spans="1:3" x14ac:dyDescent="0.25">
      <c r="A336" s="55">
        <v>43434</v>
      </c>
      <c r="B336" s="7">
        <v>1</v>
      </c>
      <c r="C336" s="61">
        <v>0.76</v>
      </c>
    </row>
    <row r="337" spans="1:3" x14ac:dyDescent="0.25">
      <c r="A337" s="55">
        <v>43434</v>
      </c>
      <c r="B337" s="7">
        <v>1</v>
      </c>
      <c r="C337" s="61">
        <v>7.46</v>
      </c>
    </row>
    <row r="338" spans="1:3" x14ac:dyDescent="0.25">
      <c r="A338" s="55">
        <v>43434</v>
      </c>
      <c r="B338" s="7">
        <v>1</v>
      </c>
      <c r="C338" s="61">
        <v>14.97</v>
      </c>
    </row>
    <row r="339" spans="1:3" x14ac:dyDescent="0.25">
      <c r="A339" s="55">
        <v>43434</v>
      </c>
      <c r="B339" s="7">
        <v>1</v>
      </c>
      <c r="C339" s="61">
        <v>14.91</v>
      </c>
    </row>
    <row r="340" spans="1:3" x14ac:dyDescent="0.25">
      <c r="A340" s="55">
        <v>43434</v>
      </c>
      <c r="B340" s="7">
        <v>1</v>
      </c>
      <c r="C340" s="61">
        <v>2.98</v>
      </c>
    </row>
    <row r="341" spans="1:3" x14ac:dyDescent="0.25">
      <c r="A341" s="55">
        <v>43434</v>
      </c>
      <c r="B341" s="7">
        <v>3</v>
      </c>
      <c r="C341" s="61">
        <v>7.7</v>
      </c>
    </row>
    <row r="342" spans="1:3" x14ac:dyDescent="0.25">
      <c r="A342" s="55">
        <v>43434</v>
      </c>
      <c r="B342" s="7">
        <v>1</v>
      </c>
      <c r="C342" s="61">
        <v>0.75</v>
      </c>
    </row>
    <row r="343" spans="1:3" x14ac:dyDescent="0.25">
      <c r="A343" s="55">
        <v>43434</v>
      </c>
      <c r="B343" s="7">
        <v>2</v>
      </c>
      <c r="C343" s="61">
        <v>12.79</v>
      </c>
    </row>
    <row r="344" spans="1:3" x14ac:dyDescent="0.25">
      <c r="A344" s="55">
        <v>43434</v>
      </c>
      <c r="B344" s="7">
        <v>3</v>
      </c>
      <c r="C344" s="61">
        <v>6.72</v>
      </c>
    </row>
    <row r="345" spans="1:3" x14ac:dyDescent="0.25">
      <c r="A345" s="55">
        <v>43434</v>
      </c>
      <c r="B345" s="7">
        <v>5</v>
      </c>
      <c r="C345" s="61">
        <v>5.52</v>
      </c>
    </row>
    <row r="346" spans="1:3" x14ac:dyDescent="0.25">
      <c r="A346" s="55">
        <v>43434</v>
      </c>
      <c r="B346" s="7">
        <v>1</v>
      </c>
      <c r="C346" s="61">
        <v>0.75</v>
      </c>
    </row>
    <row r="347" spans="1:3" x14ac:dyDescent="0.25">
      <c r="A347" s="55">
        <v>43434</v>
      </c>
      <c r="B347" s="7">
        <v>2</v>
      </c>
      <c r="C347" s="61">
        <v>32.049999999999997</v>
      </c>
    </row>
    <row r="348" spans="1:3" x14ac:dyDescent="0.25">
      <c r="A348" s="55">
        <v>43434</v>
      </c>
      <c r="B348" s="7">
        <v>2</v>
      </c>
      <c r="C348" s="61">
        <v>3</v>
      </c>
    </row>
    <row r="349" spans="1:3" x14ac:dyDescent="0.25">
      <c r="A349" s="55">
        <v>43434</v>
      </c>
      <c r="B349" s="7">
        <v>1</v>
      </c>
      <c r="C349" s="61">
        <v>0.75</v>
      </c>
    </row>
    <row r="350" spans="1:3" x14ac:dyDescent="0.25">
      <c r="A350" s="55">
        <v>43434</v>
      </c>
      <c r="B350" s="7">
        <v>2</v>
      </c>
      <c r="C350" s="61">
        <v>9.56</v>
      </c>
    </row>
    <row r="351" spans="1:3" x14ac:dyDescent="0.25">
      <c r="A351" s="55">
        <v>43434</v>
      </c>
      <c r="B351" s="7">
        <v>4</v>
      </c>
      <c r="C351" s="61">
        <v>11.95</v>
      </c>
    </row>
    <row r="352" spans="1:3" x14ac:dyDescent="0.25">
      <c r="A352" s="55">
        <v>43434</v>
      </c>
      <c r="B352" s="7">
        <v>1</v>
      </c>
      <c r="C352" s="61">
        <v>1.47</v>
      </c>
    </row>
    <row r="353" spans="1:3" x14ac:dyDescent="0.25">
      <c r="A353" s="55">
        <v>43435</v>
      </c>
      <c r="B353" s="7">
        <v>1</v>
      </c>
      <c r="C353" s="61">
        <v>37.28</v>
      </c>
    </row>
    <row r="354" spans="1:3" x14ac:dyDescent="0.25">
      <c r="A354" s="55">
        <v>43435</v>
      </c>
      <c r="B354" s="7">
        <v>2</v>
      </c>
      <c r="C354" s="61">
        <v>17.739999999999998</v>
      </c>
    </row>
    <row r="355" spans="1:3" x14ac:dyDescent="0.25">
      <c r="A355" s="55">
        <v>43435</v>
      </c>
      <c r="B355" s="7">
        <v>4</v>
      </c>
      <c r="C355" s="61">
        <v>99.92</v>
      </c>
    </row>
    <row r="356" spans="1:3" x14ac:dyDescent="0.25">
      <c r="A356" s="55">
        <v>43435</v>
      </c>
      <c r="B356" s="7">
        <v>1</v>
      </c>
      <c r="C356" s="61">
        <v>14.91</v>
      </c>
    </row>
    <row r="357" spans="1:3" x14ac:dyDescent="0.25">
      <c r="A357" s="55">
        <v>43435</v>
      </c>
      <c r="B357" s="7">
        <v>1</v>
      </c>
      <c r="C357" s="61">
        <v>14.91</v>
      </c>
    </row>
    <row r="358" spans="1:3" x14ac:dyDescent="0.25">
      <c r="A358" s="55">
        <v>43435</v>
      </c>
      <c r="B358" s="7">
        <v>3</v>
      </c>
      <c r="C358" s="61">
        <v>11.92</v>
      </c>
    </row>
    <row r="359" spans="1:3" x14ac:dyDescent="0.25">
      <c r="A359" s="55">
        <v>43435</v>
      </c>
      <c r="B359" s="7">
        <v>1</v>
      </c>
      <c r="C359" s="61">
        <v>37.28</v>
      </c>
    </row>
    <row r="360" spans="1:3" x14ac:dyDescent="0.25">
      <c r="A360" s="55">
        <v>43435</v>
      </c>
      <c r="B360" s="7">
        <v>1</v>
      </c>
      <c r="C360" s="61">
        <v>104.39</v>
      </c>
    </row>
    <row r="361" spans="1:3" x14ac:dyDescent="0.25">
      <c r="A361" s="55">
        <v>43435</v>
      </c>
      <c r="B361" s="7">
        <v>1</v>
      </c>
      <c r="C361" s="61">
        <v>14.91</v>
      </c>
    </row>
    <row r="362" spans="1:3" x14ac:dyDescent="0.25">
      <c r="A362" s="55">
        <v>43435</v>
      </c>
      <c r="B362" s="7">
        <v>2</v>
      </c>
      <c r="C362" s="61">
        <v>44.74</v>
      </c>
    </row>
    <row r="363" spans="1:3" x14ac:dyDescent="0.25">
      <c r="A363" s="55">
        <v>43435</v>
      </c>
      <c r="B363" s="7">
        <v>1</v>
      </c>
      <c r="C363" s="61">
        <v>14.91</v>
      </c>
    </row>
    <row r="364" spans="1:3" x14ac:dyDescent="0.25">
      <c r="A364" s="55">
        <v>43435</v>
      </c>
      <c r="B364" s="7">
        <v>8</v>
      </c>
      <c r="C364" s="61">
        <v>27.6</v>
      </c>
    </row>
    <row r="365" spans="1:3" x14ac:dyDescent="0.25">
      <c r="A365" s="55">
        <v>43435</v>
      </c>
      <c r="B365" s="7">
        <v>1</v>
      </c>
      <c r="C365" s="61">
        <v>16.11</v>
      </c>
    </row>
    <row r="366" spans="1:3" x14ac:dyDescent="0.25">
      <c r="A366" s="55">
        <v>43435</v>
      </c>
      <c r="B366" s="7">
        <v>3</v>
      </c>
      <c r="C366" s="61">
        <v>119.31</v>
      </c>
    </row>
    <row r="367" spans="1:3" x14ac:dyDescent="0.25">
      <c r="A367" s="55">
        <v>43435</v>
      </c>
      <c r="B367" s="7">
        <v>1</v>
      </c>
      <c r="C367" s="61">
        <v>13.42</v>
      </c>
    </row>
    <row r="368" spans="1:3" x14ac:dyDescent="0.25">
      <c r="A368" s="55">
        <v>43435</v>
      </c>
      <c r="B368" s="7">
        <v>1</v>
      </c>
      <c r="C368" s="61">
        <v>1.19</v>
      </c>
    </row>
    <row r="369" spans="1:3" x14ac:dyDescent="0.25">
      <c r="A369" s="55">
        <v>43435</v>
      </c>
      <c r="B369" s="7">
        <v>1</v>
      </c>
      <c r="C369" s="61">
        <v>14.91</v>
      </c>
    </row>
    <row r="370" spans="1:3" x14ac:dyDescent="0.25">
      <c r="A370" s="55">
        <v>43435</v>
      </c>
      <c r="B370" s="7">
        <v>1</v>
      </c>
      <c r="C370" s="61">
        <v>22.37</v>
      </c>
    </row>
    <row r="371" spans="1:3" x14ac:dyDescent="0.25">
      <c r="A371" s="55">
        <v>43435</v>
      </c>
      <c r="B371" s="7">
        <v>2</v>
      </c>
      <c r="C371" s="61">
        <v>1.5</v>
      </c>
    </row>
    <row r="372" spans="1:3" x14ac:dyDescent="0.25">
      <c r="A372" s="55">
        <v>43435</v>
      </c>
      <c r="B372" s="7">
        <v>3</v>
      </c>
      <c r="C372" s="61">
        <v>2.25</v>
      </c>
    </row>
    <row r="373" spans="1:3" x14ac:dyDescent="0.25">
      <c r="A373" s="55">
        <v>43435</v>
      </c>
      <c r="B373" s="7">
        <v>1</v>
      </c>
      <c r="C373" s="61">
        <v>4.47</v>
      </c>
    </row>
    <row r="374" spans="1:3" x14ac:dyDescent="0.25">
      <c r="A374" s="55">
        <v>43435</v>
      </c>
      <c r="B374" s="7">
        <v>1</v>
      </c>
      <c r="C374" s="61">
        <v>37.28</v>
      </c>
    </row>
    <row r="375" spans="1:3" x14ac:dyDescent="0.25">
      <c r="A375" s="55">
        <v>43435</v>
      </c>
      <c r="B375" s="7">
        <v>2</v>
      </c>
      <c r="C375" s="61">
        <v>3.73</v>
      </c>
    </row>
    <row r="376" spans="1:3" x14ac:dyDescent="0.25">
      <c r="A376" s="55">
        <v>43435</v>
      </c>
      <c r="B376" s="7">
        <v>1</v>
      </c>
      <c r="C376" s="61">
        <v>0.75</v>
      </c>
    </row>
    <row r="377" spans="1:3" x14ac:dyDescent="0.25">
      <c r="A377" s="55">
        <v>43435</v>
      </c>
      <c r="B377" s="7">
        <v>3</v>
      </c>
      <c r="C377" s="61">
        <v>5.25</v>
      </c>
    </row>
    <row r="378" spans="1:3" x14ac:dyDescent="0.25">
      <c r="A378" s="55">
        <v>43435</v>
      </c>
      <c r="B378" s="7">
        <v>6</v>
      </c>
      <c r="C378" s="61">
        <v>59.64</v>
      </c>
    </row>
    <row r="379" spans="1:3" x14ac:dyDescent="0.25">
      <c r="A379" s="55">
        <v>43435</v>
      </c>
      <c r="B379" s="7">
        <v>3</v>
      </c>
      <c r="C379" s="61">
        <v>96.93</v>
      </c>
    </row>
    <row r="380" spans="1:3" x14ac:dyDescent="0.25">
      <c r="A380" s="55">
        <v>43435</v>
      </c>
      <c r="B380" s="7">
        <v>3</v>
      </c>
      <c r="C380" s="61">
        <v>47.72</v>
      </c>
    </row>
    <row r="381" spans="1:3" x14ac:dyDescent="0.25">
      <c r="A381" s="55">
        <v>43435</v>
      </c>
      <c r="B381" s="7">
        <v>27</v>
      </c>
      <c r="C381" s="61">
        <v>847.01</v>
      </c>
    </row>
    <row r="382" spans="1:3" x14ac:dyDescent="0.25">
      <c r="A382" s="55">
        <v>43435</v>
      </c>
      <c r="B382" s="7">
        <v>1</v>
      </c>
      <c r="C382" s="61">
        <v>2.98</v>
      </c>
    </row>
    <row r="383" spans="1:3" x14ac:dyDescent="0.25">
      <c r="A383" s="55">
        <v>43435</v>
      </c>
      <c r="B383" s="7">
        <v>2</v>
      </c>
      <c r="C383" s="61">
        <v>14.92</v>
      </c>
    </row>
    <row r="384" spans="1:3" x14ac:dyDescent="0.25">
      <c r="A384" s="55">
        <v>43435</v>
      </c>
      <c r="B384" s="7">
        <v>1</v>
      </c>
      <c r="C384" s="61">
        <v>7.46</v>
      </c>
    </row>
    <row r="385" spans="1:3" x14ac:dyDescent="0.25">
      <c r="A385" s="55">
        <v>43435</v>
      </c>
      <c r="B385" s="7">
        <v>1</v>
      </c>
      <c r="C385" s="61">
        <v>1.49</v>
      </c>
    </row>
    <row r="386" spans="1:3" x14ac:dyDescent="0.25">
      <c r="A386" s="55">
        <v>43435</v>
      </c>
      <c r="B386" s="7">
        <v>1</v>
      </c>
      <c r="C386" s="61">
        <v>49.51</v>
      </c>
    </row>
    <row r="387" spans="1:3" x14ac:dyDescent="0.25">
      <c r="A387" s="55">
        <v>43435</v>
      </c>
      <c r="B387" s="7">
        <v>2</v>
      </c>
      <c r="C387" s="61">
        <v>82.02</v>
      </c>
    </row>
    <row r="388" spans="1:3" x14ac:dyDescent="0.25">
      <c r="A388" s="55">
        <v>43435</v>
      </c>
      <c r="B388" s="7">
        <v>1</v>
      </c>
      <c r="C388" s="61">
        <v>14.91</v>
      </c>
    </row>
    <row r="389" spans="1:3" x14ac:dyDescent="0.25">
      <c r="A389" s="55">
        <v>43435</v>
      </c>
      <c r="B389" s="7">
        <v>2</v>
      </c>
      <c r="C389" s="61">
        <v>3.73</v>
      </c>
    </row>
    <row r="390" spans="1:3" x14ac:dyDescent="0.25">
      <c r="A390" s="55">
        <v>43435</v>
      </c>
      <c r="B390" s="7">
        <v>3</v>
      </c>
      <c r="C390" s="61">
        <v>20.89</v>
      </c>
    </row>
    <row r="391" spans="1:3" x14ac:dyDescent="0.25">
      <c r="A391" s="55">
        <v>43435</v>
      </c>
      <c r="B391" s="7">
        <v>1</v>
      </c>
      <c r="C391" s="61">
        <v>14.91</v>
      </c>
    </row>
    <row r="392" spans="1:3" x14ac:dyDescent="0.25">
      <c r="A392" s="55">
        <v>43435</v>
      </c>
      <c r="B392" s="7">
        <v>2</v>
      </c>
      <c r="C392" s="61">
        <v>44.74</v>
      </c>
    </row>
    <row r="393" spans="1:3" x14ac:dyDescent="0.25">
      <c r="A393" s="55">
        <v>43435</v>
      </c>
      <c r="B393" s="7">
        <v>1</v>
      </c>
      <c r="C393" s="61">
        <v>4.47</v>
      </c>
    </row>
    <row r="394" spans="1:3" x14ac:dyDescent="0.25">
      <c r="A394" s="55">
        <v>43435</v>
      </c>
      <c r="B394" s="7">
        <v>2</v>
      </c>
      <c r="C394" s="61">
        <v>2.92</v>
      </c>
    </row>
    <row r="395" spans="1:3" x14ac:dyDescent="0.25">
      <c r="A395" s="55">
        <v>43435</v>
      </c>
      <c r="B395" s="7">
        <v>3</v>
      </c>
      <c r="C395" s="61">
        <v>89.48</v>
      </c>
    </row>
    <row r="396" spans="1:3" x14ac:dyDescent="0.25">
      <c r="A396" s="55">
        <v>43435</v>
      </c>
      <c r="B396" s="7">
        <v>1</v>
      </c>
      <c r="C396" s="61">
        <v>37.28</v>
      </c>
    </row>
    <row r="397" spans="1:3" x14ac:dyDescent="0.25">
      <c r="A397" s="55">
        <v>43435</v>
      </c>
      <c r="B397" s="7">
        <v>3</v>
      </c>
      <c r="C397" s="61">
        <v>89.48</v>
      </c>
    </row>
    <row r="398" spans="1:3" x14ac:dyDescent="0.25">
      <c r="A398" s="55">
        <v>43435</v>
      </c>
      <c r="B398" s="7">
        <v>21</v>
      </c>
      <c r="C398" s="61">
        <v>31.29</v>
      </c>
    </row>
    <row r="399" spans="1:3" x14ac:dyDescent="0.25">
      <c r="A399" s="55">
        <v>43435</v>
      </c>
      <c r="B399" s="7">
        <v>1</v>
      </c>
      <c r="C399" s="61">
        <v>7.75</v>
      </c>
    </row>
    <row r="400" spans="1:3" x14ac:dyDescent="0.25">
      <c r="A400" s="55">
        <v>43435</v>
      </c>
      <c r="B400" s="7">
        <v>6</v>
      </c>
      <c r="C400" s="61">
        <v>161.06</v>
      </c>
    </row>
    <row r="401" spans="1:3" x14ac:dyDescent="0.25">
      <c r="A401" s="55">
        <v>43435</v>
      </c>
      <c r="B401" s="7">
        <v>1</v>
      </c>
      <c r="C401" s="61">
        <v>67.11</v>
      </c>
    </row>
    <row r="402" spans="1:3" x14ac:dyDescent="0.25">
      <c r="A402" s="55">
        <v>43435</v>
      </c>
      <c r="B402" s="7">
        <v>9</v>
      </c>
      <c r="C402" s="61">
        <v>380.26</v>
      </c>
    </row>
    <row r="403" spans="1:3" x14ac:dyDescent="0.25">
      <c r="A403" s="55">
        <v>43435</v>
      </c>
      <c r="B403" s="7">
        <v>3</v>
      </c>
      <c r="C403" s="61">
        <v>8.9499999999999993</v>
      </c>
    </row>
    <row r="404" spans="1:3" x14ac:dyDescent="0.25">
      <c r="A404" s="55">
        <v>43435</v>
      </c>
      <c r="B404" s="7">
        <v>1</v>
      </c>
      <c r="C404" s="61">
        <v>2.98</v>
      </c>
    </row>
    <row r="405" spans="1:3" x14ac:dyDescent="0.25">
      <c r="A405" s="55">
        <v>43435</v>
      </c>
      <c r="B405" s="7">
        <v>2</v>
      </c>
      <c r="C405" s="61">
        <v>11.19</v>
      </c>
    </row>
    <row r="406" spans="1:3" x14ac:dyDescent="0.25">
      <c r="A406" s="55">
        <v>43435</v>
      </c>
      <c r="B406" s="7">
        <v>6</v>
      </c>
      <c r="C406" s="61">
        <v>14.9</v>
      </c>
    </row>
    <row r="407" spans="1:3" x14ac:dyDescent="0.25">
      <c r="A407" s="55">
        <v>43435</v>
      </c>
      <c r="B407" s="7">
        <v>1</v>
      </c>
      <c r="C407" s="61">
        <v>14.91</v>
      </c>
    </row>
    <row r="408" spans="1:3" x14ac:dyDescent="0.25">
      <c r="A408" s="55">
        <v>43435</v>
      </c>
      <c r="B408" s="7">
        <v>3</v>
      </c>
      <c r="C408" s="61">
        <v>298.25</v>
      </c>
    </row>
    <row r="409" spans="1:3" x14ac:dyDescent="0.25">
      <c r="A409" s="55">
        <v>43435</v>
      </c>
      <c r="B409" s="7">
        <v>1</v>
      </c>
      <c r="C409" s="61">
        <v>1.61</v>
      </c>
    </row>
    <row r="410" spans="1:3" x14ac:dyDescent="0.25">
      <c r="A410" s="55">
        <v>43435</v>
      </c>
      <c r="B410" s="7">
        <v>1</v>
      </c>
      <c r="C410" s="61">
        <v>14.91</v>
      </c>
    </row>
    <row r="411" spans="1:3" x14ac:dyDescent="0.25">
      <c r="A411" s="55">
        <v>43435</v>
      </c>
      <c r="B411" s="7">
        <v>1</v>
      </c>
      <c r="C411" s="61">
        <v>0.75</v>
      </c>
    </row>
    <row r="412" spans="1:3" x14ac:dyDescent="0.25">
      <c r="A412" s="55">
        <v>43435</v>
      </c>
      <c r="B412" s="7">
        <v>2</v>
      </c>
      <c r="C412" s="61">
        <v>2.2400000000000002</v>
      </c>
    </row>
    <row r="413" spans="1:3" x14ac:dyDescent="0.25">
      <c r="A413" s="55">
        <v>43435</v>
      </c>
      <c r="B413" s="7">
        <v>1</v>
      </c>
      <c r="C413" s="61">
        <v>2.83</v>
      </c>
    </row>
    <row r="414" spans="1:3" x14ac:dyDescent="0.25">
      <c r="A414" s="55">
        <v>43435</v>
      </c>
      <c r="B414" s="7">
        <v>7</v>
      </c>
      <c r="C414" s="61">
        <v>22.36</v>
      </c>
    </row>
    <row r="415" spans="1:3" x14ac:dyDescent="0.25">
      <c r="A415" s="55">
        <v>43435</v>
      </c>
      <c r="B415" s="7">
        <v>1</v>
      </c>
      <c r="C415" s="61">
        <v>5.22</v>
      </c>
    </row>
    <row r="416" spans="1:3" x14ac:dyDescent="0.25">
      <c r="A416" s="55">
        <v>43435</v>
      </c>
      <c r="B416" s="7">
        <v>1</v>
      </c>
      <c r="C416" s="61">
        <v>37.28</v>
      </c>
    </row>
    <row r="417" spans="1:3" x14ac:dyDescent="0.25">
      <c r="A417" s="55">
        <v>43435</v>
      </c>
      <c r="B417" s="7">
        <v>1</v>
      </c>
      <c r="C417" s="61">
        <v>0.75</v>
      </c>
    </row>
    <row r="418" spans="1:3" x14ac:dyDescent="0.25">
      <c r="A418" s="55">
        <v>43435</v>
      </c>
      <c r="B418" s="7">
        <v>19</v>
      </c>
      <c r="C418" s="61">
        <v>76.040000000000006</v>
      </c>
    </row>
    <row r="419" spans="1:3" x14ac:dyDescent="0.25">
      <c r="A419" s="55">
        <v>43435</v>
      </c>
      <c r="B419" s="7">
        <v>1</v>
      </c>
      <c r="C419" s="61">
        <v>2.98</v>
      </c>
    </row>
    <row r="420" spans="1:3" x14ac:dyDescent="0.25">
      <c r="A420" s="55">
        <v>43435</v>
      </c>
      <c r="B420" s="7">
        <v>1</v>
      </c>
      <c r="C420" s="61">
        <v>2.98</v>
      </c>
    </row>
    <row r="421" spans="1:3" x14ac:dyDescent="0.25">
      <c r="A421" s="55">
        <v>43435</v>
      </c>
      <c r="B421" s="7">
        <v>2</v>
      </c>
      <c r="C421" s="61">
        <v>46.23</v>
      </c>
    </row>
    <row r="422" spans="1:3" x14ac:dyDescent="0.25">
      <c r="A422" s="55">
        <v>43435</v>
      </c>
      <c r="B422" s="7">
        <v>1</v>
      </c>
      <c r="C422" s="61">
        <v>10.66</v>
      </c>
    </row>
    <row r="423" spans="1:3" x14ac:dyDescent="0.25">
      <c r="A423" s="55">
        <v>43435</v>
      </c>
      <c r="B423" s="7">
        <v>2</v>
      </c>
      <c r="C423" s="61">
        <v>2.98</v>
      </c>
    </row>
    <row r="424" spans="1:3" x14ac:dyDescent="0.25">
      <c r="A424" s="55">
        <v>43435</v>
      </c>
      <c r="B424" s="7">
        <v>1</v>
      </c>
      <c r="C424" s="61">
        <v>2.98</v>
      </c>
    </row>
    <row r="425" spans="1:3" x14ac:dyDescent="0.25">
      <c r="A425" s="55">
        <v>43435</v>
      </c>
      <c r="B425" s="7">
        <v>3</v>
      </c>
      <c r="C425" s="61">
        <v>93.65</v>
      </c>
    </row>
    <row r="426" spans="1:3" x14ac:dyDescent="0.25">
      <c r="A426" s="55">
        <v>43435</v>
      </c>
      <c r="B426" s="7">
        <v>3</v>
      </c>
      <c r="C426" s="61">
        <v>2.39</v>
      </c>
    </row>
    <row r="427" spans="1:3" x14ac:dyDescent="0.25">
      <c r="A427" s="55">
        <v>43435</v>
      </c>
      <c r="B427" s="7">
        <v>1</v>
      </c>
      <c r="C427" s="61">
        <v>14.91</v>
      </c>
    </row>
    <row r="428" spans="1:3" x14ac:dyDescent="0.25">
      <c r="A428" s="55">
        <v>43435</v>
      </c>
      <c r="B428" s="7">
        <v>1</v>
      </c>
      <c r="C428" s="61">
        <v>49.36</v>
      </c>
    </row>
    <row r="429" spans="1:3" x14ac:dyDescent="0.25">
      <c r="A429" s="55">
        <v>43435</v>
      </c>
      <c r="B429" s="7">
        <v>3</v>
      </c>
      <c r="C429" s="61">
        <v>89.48</v>
      </c>
    </row>
    <row r="430" spans="1:3" x14ac:dyDescent="0.25">
      <c r="A430" s="55">
        <v>43435</v>
      </c>
      <c r="B430" s="7">
        <v>1</v>
      </c>
      <c r="C430" s="61">
        <v>49.96</v>
      </c>
    </row>
    <row r="431" spans="1:3" x14ac:dyDescent="0.25">
      <c r="A431" s="55">
        <v>43435</v>
      </c>
      <c r="B431" s="7">
        <v>1</v>
      </c>
      <c r="C431" s="61">
        <v>0.75</v>
      </c>
    </row>
    <row r="432" spans="1:3" x14ac:dyDescent="0.25">
      <c r="A432" s="55">
        <v>43435</v>
      </c>
      <c r="B432" s="7">
        <v>1</v>
      </c>
      <c r="C432" s="61">
        <v>4.32</v>
      </c>
    </row>
    <row r="433" spans="1:3" x14ac:dyDescent="0.25">
      <c r="A433" s="55">
        <v>43435</v>
      </c>
      <c r="B433" s="7">
        <v>1</v>
      </c>
      <c r="C433" s="61">
        <v>49.21</v>
      </c>
    </row>
    <row r="434" spans="1:3" x14ac:dyDescent="0.25">
      <c r="A434" s="55">
        <v>43435</v>
      </c>
      <c r="B434" s="7">
        <v>6</v>
      </c>
      <c r="C434" s="61">
        <v>5.53</v>
      </c>
    </row>
    <row r="435" spans="1:3" x14ac:dyDescent="0.25">
      <c r="A435" s="55">
        <v>43435</v>
      </c>
      <c r="B435" s="7">
        <v>1</v>
      </c>
      <c r="C435" s="61">
        <v>0.9</v>
      </c>
    </row>
    <row r="436" spans="1:3" x14ac:dyDescent="0.25">
      <c r="A436" s="55">
        <v>43435</v>
      </c>
      <c r="B436" s="7">
        <v>1</v>
      </c>
      <c r="C436" s="61">
        <v>0.75</v>
      </c>
    </row>
    <row r="437" spans="1:3" x14ac:dyDescent="0.25">
      <c r="A437" s="55">
        <v>43435</v>
      </c>
      <c r="B437" s="7">
        <v>2</v>
      </c>
      <c r="C437" s="61">
        <v>1.5</v>
      </c>
    </row>
    <row r="438" spans="1:3" x14ac:dyDescent="0.25">
      <c r="A438" s="55">
        <v>43435</v>
      </c>
      <c r="B438" s="7">
        <v>3</v>
      </c>
      <c r="C438" s="61">
        <v>89.48</v>
      </c>
    </row>
    <row r="439" spans="1:3" x14ac:dyDescent="0.25">
      <c r="A439" s="55">
        <v>43435</v>
      </c>
      <c r="B439" s="7">
        <v>1</v>
      </c>
      <c r="C439" s="61">
        <v>0.75</v>
      </c>
    </row>
    <row r="440" spans="1:3" x14ac:dyDescent="0.25">
      <c r="A440" s="55">
        <v>43435</v>
      </c>
      <c r="B440" s="7">
        <v>5</v>
      </c>
      <c r="C440" s="61">
        <v>73.069999999999993</v>
      </c>
    </row>
    <row r="441" spans="1:3" x14ac:dyDescent="0.25">
      <c r="A441" s="55">
        <v>43435</v>
      </c>
      <c r="B441" s="7">
        <v>3</v>
      </c>
      <c r="C441" s="61">
        <v>89.48</v>
      </c>
    </row>
    <row r="442" spans="1:3" x14ac:dyDescent="0.25">
      <c r="A442" s="55">
        <v>43435</v>
      </c>
      <c r="B442" s="7">
        <v>3</v>
      </c>
      <c r="C442" s="61">
        <v>89.48</v>
      </c>
    </row>
    <row r="443" spans="1:3" x14ac:dyDescent="0.25">
      <c r="A443" s="55">
        <v>43435</v>
      </c>
      <c r="B443" s="7">
        <v>3</v>
      </c>
      <c r="C443" s="61">
        <v>89.48</v>
      </c>
    </row>
    <row r="444" spans="1:3" x14ac:dyDescent="0.25">
      <c r="A444" s="55">
        <v>43436</v>
      </c>
      <c r="B444" s="7">
        <v>15</v>
      </c>
      <c r="C444" s="61">
        <v>49.18</v>
      </c>
    </row>
    <row r="445" spans="1:3" x14ac:dyDescent="0.25">
      <c r="A445" s="55">
        <v>43436</v>
      </c>
      <c r="B445" s="7">
        <v>13</v>
      </c>
      <c r="C445" s="61">
        <v>46.96</v>
      </c>
    </row>
    <row r="446" spans="1:3" x14ac:dyDescent="0.25">
      <c r="A446" s="55">
        <v>43436</v>
      </c>
      <c r="B446" s="7">
        <v>4</v>
      </c>
      <c r="C446" s="61">
        <v>104.39</v>
      </c>
    </row>
    <row r="447" spans="1:3" x14ac:dyDescent="0.25">
      <c r="A447" s="55">
        <v>43436</v>
      </c>
      <c r="B447" s="7">
        <v>1</v>
      </c>
      <c r="C447" s="61">
        <v>14.91</v>
      </c>
    </row>
    <row r="448" spans="1:3" x14ac:dyDescent="0.25">
      <c r="A448" s="55">
        <v>43436</v>
      </c>
      <c r="B448" s="7">
        <v>1</v>
      </c>
      <c r="C448" s="61">
        <v>7.46</v>
      </c>
    </row>
    <row r="449" spans="1:3" x14ac:dyDescent="0.25">
      <c r="A449" s="55">
        <v>43436</v>
      </c>
      <c r="B449" s="7">
        <v>1</v>
      </c>
      <c r="C449" s="61">
        <v>29.83</v>
      </c>
    </row>
    <row r="450" spans="1:3" x14ac:dyDescent="0.25">
      <c r="A450" s="55">
        <v>43436</v>
      </c>
      <c r="B450" s="7">
        <v>1</v>
      </c>
      <c r="C450" s="61">
        <v>7.46</v>
      </c>
    </row>
    <row r="451" spans="1:3" x14ac:dyDescent="0.25">
      <c r="A451" s="55">
        <v>43436</v>
      </c>
      <c r="B451" s="7">
        <v>3</v>
      </c>
      <c r="C451" s="61">
        <v>11.92</v>
      </c>
    </row>
    <row r="452" spans="1:3" x14ac:dyDescent="0.25">
      <c r="A452" s="55">
        <v>43436</v>
      </c>
      <c r="B452" s="7">
        <v>2</v>
      </c>
      <c r="C452" s="61">
        <v>2.98</v>
      </c>
    </row>
    <row r="453" spans="1:3" x14ac:dyDescent="0.25">
      <c r="A453" s="55">
        <v>43436</v>
      </c>
      <c r="B453" s="7">
        <v>1</v>
      </c>
      <c r="C453" s="61">
        <v>44.74</v>
      </c>
    </row>
    <row r="454" spans="1:3" x14ac:dyDescent="0.25">
      <c r="A454" s="55">
        <v>43436</v>
      </c>
      <c r="B454" s="7">
        <v>3</v>
      </c>
      <c r="C454" s="61">
        <v>8.94</v>
      </c>
    </row>
    <row r="455" spans="1:3" x14ac:dyDescent="0.25">
      <c r="A455" s="55">
        <v>43436</v>
      </c>
      <c r="B455" s="7">
        <v>1</v>
      </c>
      <c r="C455" s="61">
        <v>2.98</v>
      </c>
    </row>
    <row r="456" spans="1:3" x14ac:dyDescent="0.25">
      <c r="A456" s="55">
        <v>43436</v>
      </c>
      <c r="B456" s="7">
        <v>9</v>
      </c>
      <c r="C456" s="61">
        <v>22.07</v>
      </c>
    </row>
    <row r="457" spans="1:3" x14ac:dyDescent="0.25">
      <c r="A457" s="55">
        <v>43436</v>
      </c>
      <c r="B457" s="7">
        <v>1</v>
      </c>
      <c r="C457" s="61">
        <v>1.49</v>
      </c>
    </row>
    <row r="458" spans="1:3" x14ac:dyDescent="0.25">
      <c r="A458" s="55">
        <v>43436</v>
      </c>
      <c r="B458" s="7">
        <v>27</v>
      </c>
      <c r="C458" s="61">
        <v>25.98</v>
      </c>
    </row>
    <row r="459" spans="1:3" x14ac:dyDescent="0.25">
      <c r="A459" s="55">
        <v>43436</v>
      </c>
      <c r="B459" s="7">
        <v>1</v>
      </c>
      <c r="C459" s="61">
        <v>7.46</v>
      </c>
    </row>
    <row r="460" spans="1:3" x14ac:dyDescent="0.25">
      <c r="A460" s="55">
        <v>43436</v>
      </c>
      <c r="B460" s="7">
        <v>1</v>
      </c>
      <c r="C460" s="61">
        <v>2.98</v>
      </c>
    </row>
    <row r="461" spans="1:3" x14ac:dyDescent="0.25">
      <c r="A461" s="55">
        <v>43436</v>
      </c>
      <c r="B461" s="7">
        <v>2</v>
      </c>
      <c r="C461" s="61">
        <v>23.86</v>
      </c>
    </row>
    <row r="462" spans="1:3" x14ac:dyDescent="0.25">
      <c r="A462" s="55">
        <v>43436</v>
      </c>
      <c r="B462" s="7">
        <v>1</v>
      </c>
      <c r="C462" s="61">
        <v>29.83</v>
      </c>
    </row>
    <row r="463" spans="1:3" x14ac:dyDescent="0.25">
      <c r="A463" s="55">
        <v>43436</v>
      </c>
      <c r="B463" s="7">
        <v>4</v>
      </c>
      <c r="C463" s="61">
        <v>119.3</v>
      </c>
    </row>
    <row r="464" spans="1:3" x14ac:dyDescent="0.25">
      <c r="A464" s="55">
        <v>43436</v>
      </c>
      <c r="B464" s="7">
        <v>1</v>
      </c>
      <c r="C464" s="61">
        <v>0.91</v>
      </c>
    </row>
    <row r="465" spans="1:3" x14ac:dyDescent="0.25">
      <c r="A465" s="55">
        <v>43436</v>
      </c>
      <c r="B465" s="7">
        <v>1</v>
      </c>
      <c r="C465" s="61">
        <v>2.2400000000000002</v>
      </c>
    </row>
    <row r="466" spans="1:3" x14ac:dyDescent="0.25">
      <c r="A466" s="55">
        <v>43436</v>
      </c>
      <c r="B466" s="7">
        <v>4</v>
      </c>
      <c r="C466" s="61">
        <v>3</v>
      </c>
    </row>
    <row r="467" spans="1:3" x14ac:dyDescent="0.25">
      <c r="A467" s="55">
        <v>43436</v>
      </c>
      <c r="B467" s="7">
        <v>4</v>
      </c>
      <c r="C467" s="61">
        <v>14.92</v>
      </c>
    </row>
    <row r="468" spans="1:3" x14ac:dyDescent="0.25">
      <c r="A468" s="55">
        <v>43436</v>
      </c>
      <c r="B468" s="7">
        <v>1</v>
      </c>
      <c r="C468" s="61">
        <v>22.22</v>
      </c>
    </row>
    <row r="469" spans="1:3" x14ac:dyDescent="0.25">
      <c r="A469" s="55">
        <v>43436</v>
      </c>
      <c r="B469" s="7">
        <v>1</v>
      </c>
      <c r="C469" s="61">
        <v>1.49</v>
      </c>
    </row>
    <row r="470" spans="1:3" x14ac:dyDescent="0.25">
      <c r="A470" s="55">
        <v>43436</v>
      </c>
      <c r="B470" s="7">
        <v>10</v>
      </c>
      <c r="C470" s="61">
        <v>38.03</v>
      </c>
    </row>
    <row r="471" spans="1:3" x14ac:dyDescent="0.25">
      <c r="A471" s="55">
        <v>43436</v>
      </c>
      <c r="B471" s="7">
        <v>1</v>
      </c>
      <c r="C471" s="61">
        <v>1.49</v>
      </c>
    </row>
    <row r="472" spans="1:3" x14ac:dyDescent="0.25">
      <c r="A472" s="55">
        <v>43436</v>
      </c>
      <c r="B472" s="7">
        <v>1</v>
      </c>
      <c r="C472" s="61">
        <v>1.88</v>
      </c>
    </row>
    <row r="473" spans="1:3" x14ac:dyDescent="0.25">
      <c r="A473" s="55">
        <v>43436</v>
      </c>
      <c r="B473" s="7">
        <v>2</v>
      </c>
      <c r="C473" s="61">
        <v>29.82</v>
      </c>
    </row>
    <row r="474" spans="1:3" x14ac:dyDescent="0.25">
      <c r="A474" s="55">
        <v>43436</v>
      </c>
      <c r="B474" s="7">
        <v>3</v>
      </c>
      <c r="C474" s="61">
        <v>49.74</v>
      </c>
    </row>
    <row r="475" spans="1:3" x14ac:dyDescent="0.25">
      <c r="A475" s="55">
        <v>43436</v>
      </c>
      <c r="B475" s="7">
        <v>2</v>
      </c>
      <c r="C475" s="61">
        <v>35.799999999999997</v>
      </c>
    </row>
    <row r="476" spans="1:3" x14ac:dyDescent="0.25">
      <c r="A476" s="55">
        <v>43436</v>
      </c>
      <c r="B476" s="7">
        <v>1</v>
      </c>
      <c r="C476" s="61">
        <v>2.98</v>
      </c>
    </row>
    <row r="477" spans="1:3" x14ac:dyDescent="0.25">
      <c r="A477" s="55">
        <v>43436</v>
      </c>
      <c r="B477" s="7">
        <v>5</v>
      </c>
      <c r="C477" s="61">
        <v>20.87</v>
      </c>
    </row>
    <row r="478" spans="1:3" x14ac:dyDescent="0.25">
      <c r="A478" s="55">
        <v>43436</v>
      </c>
      <c r="B478" s="7">
        <v>5</v>
      </c>
      <c r="C478" s="61">
        <v>227.42</v>
      </c>
    </row>
    <row r="479" spans="1:3" x14ac:dyDescent="0.25">
      <c r="A479" s="55">
        <v>43436</v>
      </c>
      <c r="B479" s="7">
        <v>2</v>
      </c>
      <c r="C479" s="61">
        <v>59.66</v>
      </c>
    </row>
    <row r="480" spans="1:3" x14ac:dyDescent="0.25">
      <c r="A480" s="55">
        <v>43436</v>
      </c>
      <c r="B480" s="7">
        <v>1</v>
      </c>
      <c r="C480" s="61">
        <v>5.97</v>
      </c>
    </row>
    <row r="481" spans="1:3" x14ac:dyDescent="0.25">
      <c r="A481" s="55">
        <v>43436</v>
      </c>
      <c r="B481" s="7">
        <v>1</v>
      </c>
      <c r="C481" s="61">
        <v>44.74</v>
      </c>
    </row>
    <row r="482" spans="1:3" x14ac:dyDescent="0.25">
      <c r="A482" s="55">
        <v>43436</v>
      </c>
      <c r="B482" s="7">
        <v>1</v>
      </c>
      <c r="C482" s="61">
        <v>14.91</v>
      </c>
    </row>
    <row r="483" spans="1:3" x14ac:dyDescent="0.25">
      <c r="A483" s="55">
        <v>43436</v>
      </c>
      <c r="B483" s="7">
        <v>4</v>
      </c>
      <c r="C483" s="61">
        <v>31.33</v>
      </c>
    </row>
    <row r="484" spans="1:3" x14ac:dyDescent="0.25">
      <c r="A484" s="55">
        <v>43436</v>
      </c>
      <c r="B484" s="7">
        <v>6</v>
      </c>
      <c r="C484" s="61">
        <v>8.94</v>
      </c>
    </row>
    <row r="485" spans="1:3" x14ac:dyDescent="0.25">
      <c r="A485" s="55">
        <v>43436</v>
      </c>
      <c r="B485" s="7">
        <v>1</v>
      </c>
      <c r="C485" s="61">
        <v>1.2</v>
      </c>
    </row>
    <row r="486" spans="1:3" x14ac:dyDescent="0.25">
      <c r="A486" s="55">
        <v>43436</v>
      </c>
      <c r="B486" s="7">
        <v>1</v>
      </c>
      <c r="C486" s="61">
        <v>16.399999999999999</v>
      </c>
    </row>
    <row r="487" spans="1:3" x14ac:dyDescent="0.25">
      <c r="A487" s="55">
        <v>43436</v>
      </c>
      <c r="B487" s="7">
        <v>3</v>
      </c>
      <c r="C487" s="61">
        <v>89.48</v>
      </c>
    </row>
    <row r="488" spans="1:3" x14ac:dyDescent="0.25">
      <c r="A488" s="55">
        <v>43436</v>
      </c>
      <c r="B488" s="7">
        <v>1</v>
      </c>
      <c r="C488" s="61">
        <v>37.28</v>
      </c>
    </row>
    <row r="489" spans="1:3" x14ac:dyDescent="0.25">
      <c r="A489" s="55">
        <v>43436</v>
      </c>
      <c r="B489" s="7">
        <v>2</v>
      </c>
      <c r="C489" s="61">
        <v>2.2400000000000002</v>
      </c>
    </row>
    <row r="490" spans="1:3" x14ac:dyDescent="0.25">
      <c r="A490" s="55">
        <v>43436</v>
      </c>
      <c r="B490" s="7">
        <v>2</v>
      </c>
      <c r="C490" s="61">
        <v>11.19</v>
      </c>
    </row>
    <row r="491" spans="1:3" x14ac:dyDescent="0.25">
      <c r="A491" s="55">
        <v>43436</v>
      </c>
      <c r="B491" s="7">
        <v>1</v>
      </c>
      <c r="C491" s="61">
        <v>4.47</v>
      </c>
    </row>
    <row r="492" spans="1:3" x14ac:dyDescent="0.25">
      <c r="A492" s="55">
        <v>43436</v>
      </c>
      <c r="B492" s="7">
        <v>1</v>
      </c>
      <c r="C492" s="61">
        <v>1.49</v>
      </c>
    </row>
    <row r="493" spans="1:3" x14ac:dyDescent="0.25">
      <c r="A493" s="55">
        <v>43436</v>
      </c>
      <c r="B493" s="7">
        <v>2</v>
      </c>
      <c r="C493" s="61">
        <v>89.48</v>
      </c>
    </row>
    <row r="494" spans="1:3" x14ac:dyDescent="0.25">
      <c r="A494" s="55">
        <v>43436</v>
      </c>
      <c r="B494" s="7">
        <v>1</v>
      </c>
      <c r="C494" s="61">
        <v>3.47</v>
      </c>
    </row>
    <row r="495" spans="1:3" x14ac:dyDescent="0.25">
      <c r="A495" s="55">
        <v>43436</v>
      </c>
      <c r="B495" s="7">
        <v>5</v>
      </c>
      <c r="C495" s="61">
        <v>447.38</v>
      </c>
    </row>
    <row r="496" spans="1:3" x14ac:dyDescent="0.25">
      <c r="A496" s="55">
        <v>43436</v>
      </c>
      <c r="B496" s="7">
        <v>4</v>
      </c>
      <c r="C496" s="61">
        <v>12.68</v>
      </c>
    </row>
    <row r="497" spans="1:3" x14ac:dyDescent="0.25">
      <c r="A497" s="55">
        <v>43436</v>
      </c>
      <c r="B497" s="7">
        <v>1</v>
      </c>
      <c r="C497" s="61">
        <v>0.89</v>
      </c>
    </row>
    <row r="498" spans="1:3" x14ac:dyDescent="0.25">
      <c r="A498" s="55">
        <v>43436</v>
      </c>
      <c r="B498" s="7">
        <v>3</v>
      </c>
      <c r="C498" s="61">
        <v>7.26</v>
      </c>
    </row>
    <row r="499" spans="1:3" x14ac:dyDescent="0.25">
      <c r="A499" s="55">
        <v>43436</v>
      </c>
      <c r="B499" s="7">
        <v>2</v>
      </c>
      <c r="C499" s="61">
        <v>44.74</v>
      </c>
    </row>
    <row r="500" spans="1:3" x14ac:dyDescent="0.25">
      <c r="A500" s="55">
        <v>43436</v>
      </c>
      <c r="B500" s="7">
        <v>1</v>
      </c>
      <c r="C500" s="61">
        <v>4.03</v>
      </c>
    </row>
    <row r="501" spans="1:3" x14ac:dyDescent="0.25">
      <c r="A501" s="55">
        <v>43436</v>
      </c>
      <c r="B501" s="7">
        <v>3</v>
      </c>
      <c r="C501" s="61">
        <v>11.19</v>
      </c>
    </row>
    <row r="502" spans="1:3" x14ac:dyDescent="0.25">
      <c r="A502" s="55">
        <v>43436</v>
      </c>
      <c r="B502" s="7">
        <v>17</v>
      </c>
      <c r="C502" s="61">
        <v>22.95</v>
      </c>
    </row>
    <row r="503" spans="1:3" x14ac:dyDescent="0.25">
      <c r="A503" s="55">
        <v>43436</v>
      </c>
      <c r="B503" s="7">
        <v>3</v>
      </c>
      <c r="C503" s="61">
        <v>5.96</v>
      </c>
    </row>
    <row r="504" spans="1:3" x14ac:dyDescent="0.25">
      <c r="A504" s="55">
        <v>43436</v>
      </c>
      <c r="B504" s="7">
        <v>4</v>
      </c>
      <c r="C504" s="61">
        <v>8</v>
      </c>
    </row>
    <row r="505" spans="1:3" x14ac:dyDescent="0.25">
      <c r="A505" s="55">
        <v>43436</v>
      </c>
      <c r="B505" s="7">
        <v>2</v>
      </c>
      <c r="C505" s="61">
        <v>2.44</v>
      </c>
    </row>
    <row r="506" spans="1:3" x14ac:dyDescent="0.25">
      <c r="A506" s="55">
        <v>43436</v>
      </c>
      <c r="B506" s="7">
        <v>1</v>
      </c>
      <c r="C506" s="61">
        <v>14.91</v>
      </c>
    </row>
    <row r="507" spans="1:3" x14ac:dyDescent="0.25">
      <c r="A507" s="55">
        <v>43436</v>
      </c>
      <c r="B507" s="7">
        <v>1</v>
      </c>
      <c r="C507" s="61">
        <v>1.49</v>
      </c>
    </row>
    <row r="508" spans="1:3" x14ac:dyDescent="0.25">
      <c r="A508" s="55">
        <v>43436</v>
      </c>
      <c r="B508" s="7">
        <v>1</v>
      </c>
      <c r="C508" s="61">
        <v>1.42</v>
      </c>
    </row>
    <row r="509" spans="1:3" x14ac:dyDescent="0.25">
      <c r="A509" s="55">
        <v>43436</v>
      </c>
      <c r="B509" s="7">
        <v>3</v>
      </c>
      <c r="C509" s="61">
        <v>89.48</v>
      </c>
    </row>
    <row r="510" spans="1:3" x14ac:dyDescent="0.25">
      <c r="A510" s="55">
        <v>43436</v>
      </c>
      <c r="B510" s="7">
        <v>1</v>
      </c>
      <c r="C510" s="61">
        <v>2.98</v>
      </c>
    </row>
    <row r="511" spans="1:3" x14ac:dyDescent="0.25">
      <c r="A511" s="55">
        <v>43436</v>
      </c>
      <c r="B511" s="7">
        <v>1</v>
      </c>
      <c r="C511" s="61">
        <v>0.75</v>
      </c>
    </row>
    <row r="512" spans="1:3" x14ac:dyDescent="0.25">
      <c r="A512" s="55">
        <v>43436</v>
      </c>
      <c r="B512" s="7">
        <v>1</v>
      </c>
      <c r="C512" s="61">
        <v>8.35</v>
      </c>
    </row>
    <row r="513" spans="1:3" x14ac:dyDescent="0.25">
      <c r="A513" s="55">
        <v>43436</v>
      </c>
      <c r="B513" s="7">
        <v>1</v>
      </c>
      <c r="C513" s="61">
        <v>2.2400000000000002</v>
      </c>
    </row>
    <row r="514" spans="1:3" x14ac:dyDescent="0.25">
      <c r="A514" s="55">
        <v>43436</v>
      </c>
      <c r="B514" s="7">
        <v>6</v>
      </c>
      <c r="C514" s="61">
        <v>12.8</v>
      </c>
    </row>
    <row r="515" spans="1:3" x14ac:dyDescent="0.25">
      <c r="A515" s="55">
        <v>43436</v>
      </c>
      <c r="B515" s="7">
        <v>2</v>
      </c>
      <c r="C515" s="61">
        <v>1.5</v>
      </c>
    </row>
    <row r="516" spans="1:3" x14ac:dyDescent="0.25">
      <c r="A516" s="55">
        <v>43436</v>
      </c>
      <c r="B516" s="7">
        <v>1</v>
      </c>
      <c r="C516" s="61">
        <v>0.75</v>
      </c>
    </row>
    <row r="517" spans="1:3" x14ac:dyDescent="0.25">
      <c r="A517" s="55">
        <v>43436</v>
      </c>
      <c r="B517" s="7">
        <v>1</v>
      </c>
      <c r="C517" s="61">
        <v>9.5399999999999991</v>
      </c>
    </row>
    <row r="518" spans="1:3" x14ac:dyDescent="0.25">
      <c r="A518" s="55">
        <v>43436</v>
      </c>
      <c r="B518" s="7">
        <v>1</v>
      </c>
      <c r="C518" s="61">
        <v>1.49</v>
      </c>
    </row>
    <row r="519" spans="1:3" x14ac:dyDescent="0.25">
      <c r="A519" s="55">
        <v>43436</v>
      </c>
      <c r="B519" s="7">
        <v>2</v>
      </c>
      <c r="C519" s="61">
        <v>7.46</v>
      </c>
    </row>
    <row r="520" spans="1:3" x14ac:dyDescent="0.25">
      <c r="A520" s="55">
        <v>43437</v>
      </c>
      <c r="B520" s="7">
        <v>3</v>
      </c>
      <c r="C520" s="61">
        <v>104.97</v>
      </c>
    </row>
    <row r="521" spans="1:3" x14ac:dyDescent="0.25">
      <c r="A521" s="55">
        <v>43437</v>
      </c>
      <c r="B521" s="7">
        <v>2</v>
      </c>
      <c r="C521" s="61">
        <v>1.67</v>
      </c>
    </row>
    <row r="522" spans="1:3" x14ac:dyDescent="0.25">
      <c r="A522" s="55">
        <v>43437</v>
      </c>
      <c r="B522" s="7">
        <v>1</v>
      </c>
      <c r="C522" s="61">
        <v>9.01</v>
      </c>
    </row>
    <row r="523" spans="1:3" x14ac:dyDescent="0.25">
      <c r="A523" s="55">
        <v>43437</v>
      </c>
      <c r="B523" s="7">
        <v>2</v>
      </c>
      <c r="C523" s="61">
        <v>3.02</v>
      </c>
    </row>
    <row r="524" spans="1:3" x14ac:dyDescent="0.25">
      <c r="A524" s="55">
        <v>43437</v>
      </c>
      <c r="B524" s="7">
        <v>3</v>
      </c>
      <c r="C524" s="61">
        <v>90.28</v>
      </c>
    </row>
    <row r="525" spans="1:3" x14ac:dyDescent="0.25">
      <c r="A525" s="55">
        <v>43437</v>
      </c>
      <c r="B525" s="7">
        <v>1</v>
      </c>
      <c r="C525" s="61">
        <v>6.75</v>
      </c>
    </row>
    <row r="526" spans="1:3" x14ac:dyDescent="0.25">
      <c r="A526" s="55">
        <v>43437</v>
      </c>
      <c r="B526" s="7">
        <v>2</v>
      </c>
      <c r="C526" s="61">
        <v>22.53</v>
      </c>
    </row>
    <row r="527" spans="1:3" x14ac:dyDescent="0.25">
      <c r="A527" s="55">
        <v>43437</v>
      </c>
      <c r="B527" s="7">
        <v>1</v>
      </c>
      <c r="C527" s="61">
        <v>4.51</v>
      </c>
    </row>
    <row r="528" spans="1:3" x14ac:dyDescent="0.25">
      <c r="A528" s="55">
        <v>43437</v>
      </c>
      <c r="B528" s="7">
        <v>1</v>
      </c>
      <c r="C528" s="61">
        <v>15</v>
      </c>
    </row>
    <row r="529" spans="1:3" x14ac:dyDescent="0.25">
      <c r="A529" s="55">
        <v>43437</v>
      </c>
      <c r="B529" s="7">
        <v>4</v>
      </c>
      <c r="C529" s="61">
        <v>6</v>
      </c>
    </row>
    <row r="530" spans="1:3" x14ac:dyDescent="0.25">
      <c r="A530" s="55">
        <v>43437</v>
      </c>
      <c r="B530" s="7">
        <v>2</v>
      </c>
      <c r="C530" s="61">
        <v>45.1</v>
      </c>
    </row>
    <row r="531" spans="1:3" x14ac:dyDescent="0.25">
      <c r="A531" s="55">
        <v>43437</v>
      </c>
      <c r="B531" s="7">
        <v>3</v>
      </c>
      <c r="C531" s="61">
        <v>8.26</v>
      </c>
    </row>
    <row r="532" spans="1:3" x14ac:dyDescent="0.25">
      <c r="A532" s="55">
        <v>43437</v>
      </c>
      <c r="B532" s="7">
        <v>1</v>
      </c>
      <c r="C532" s="61">
        <v>7.52</v>
      </c>
    </row>
    <row r="533" spans="1:3" x14ac:dyDescent="0.25">
      <c r="A533" s="55">
        <v>43437</v>
      </c>
      <c r="B533" s="7">
        <v>1</v>
      </c>
      <c r="C533" s="61">
        <v>1.2</v>
      </c>
    </row>
    <row r="534" spans="1:3" x14ac:dyDescent="0.25">
      <c r="A534" s="55">
        <v>43437</v>
      </c>
      <c r="B534" s="7">
        <v>5</v>
      </c>
      <c r="C534" s="61">
        <v>595.55999999999995</v>
      </c>
    </row>
    <row r="535" spans="1:3" x14ac:dyDescent="0.25">
      <c r="A535" s="55">
        <v>43437</v>
      </c>
      <c r="B535" s="7">
        <v>1</v>
      </c>
      <c r="C535" s="61">
        <v>0.81</v>
      </c>
    </row>
    <row r="536" spans="1:3" x14ac:dyDescent="0.25">
      <c r="A536" s="55">
        <v>43437</v>
      </c>
      <c r="B536" s="7">
        <v>2</v>
      </c>
      <c r="C536" s="61">
        <v>112.57</v>
      </c>
    </row>
    <row r="537" spans="1:3" x14ac:dyDescent="0.25">
      <c r="A537" s="55">
        <v>43437</v>
      </c>
      <c r="B537" s="7">
        <v>1</v>
      </c>
      <c r="C537" s="61">
        <v>15.73</v>
      </c>
    </row>
    <row r="538" spans="1:3" x14ac:dyDescent="0.25">
      <c r="A538" s="55">
        <v>43437</v>
      </c>
      <c r="B538" s="7">
        <v>2</v>
      </c>
      <c r="C538" s="61">
        <v>51.09</v>
      </c>
    </row>
    <row r="539" spans="1:3" x14ac:dyDescent="0.25">
      <c r="A539" s="55">
        <v>43437</v>
      </c>
      <c r="B539" s="7">
        <v>2</v>
      </c>
      <c r="C539" s="61">
        <v>1.5</v>
      </c>
    </row>
    <row r="540" spans="1:3" x14ac:dyDescent="0.25">
      <c r="A540" s="55">
        <v>43437</v>
      </c>
      <c r="B540" s="7">
        <v>1</v>
      </c>
      <c r="C540" s="61">
        <v>3.75</v>
      </c>
    </row>
    <row r="541" spans="1:3" x14ac:dyDescent="0.25">
      <c r="A541" s="55">
        <v>43437</v>
      </c>
      <c r="B541" s="7">
        <v>1</v>
      </c>
      <c r="C541" s="61">
        <v>37.520000000000003</v>
      </c>
    </row>
    <row r="542" spans="1:3" x14ac:dyDescent="0.25">
      <c r="A542" s="55">
        <v>43437</v>
      </c>
      <c r="B542" s="7">
        <v>1</v>
      </c>
      <c r="C542" s="61">
        <v>22.5</v>
      </c>
    </row>
    <row r="543" spans="1:3" x14ac:dyDescent="0.25">
      <c r="A543" s="55">
        <v>43437</v>
      </c>
      <c r="B543" s="7">
        <v>1</v>
      </c>
      <c r="C543" s="61">
        <v>6.03</v>
      </c>
    </row>
    <row r="544" spans="1:3" x14ac:dyDescent="0.25">
      <c r="A544" s="55">
        <v>43437</v>
      </c>
      <c r="B544" s="7">
        <v>3</v>
      </c>
      <c r="C544" s="61">
        <v>97.73</v>
      </c>
    </row>
    <row r="545" spans="1:3" x14ac:dyDescent="0.25">
      <c r="A545" s="55">
        <v>43437</v>
      </c>
      <c r="B545" s="7">
        <v>2</v>
      </c>
      <c r="C545" s="61">
        <v>15.04</v>
      </c>
    </row>
    <row r="546" spans="1:3" x14ac:dyDescent="0.25">
      <c r="A546" s="55">
        <v>43437</v>
      </c>
      <c r="B546" s="7">
        <v>3</v>
      </c>
      <c r="C546" s="61">
        <v>8.6999999999999993</v>
      </c>
    </row>
    <row r="547" spans="1:3" x14ac:dyDescent="0.25">
      <c r="A547" s="55">
        <v>43437</v>
      </c>
      <c r="B547" s="7">
        <v>12</v>
      </c>
      <c r="C547" s="61">
        <v>204.81</v>
      </c>
    </row>
    <row r="548" spans="1:3" x14ac:dyDescent="0.25">
      <c r="A548" s="55">
        <v>43437</v>
      </c>
      <c r="B548" s="7">
        <v>13</v>
      </c>
      <c r="C548" s="61">
        <v>390.92</v>
      </c>
    </row>
    <row r="549" spans="1:3" x14ac:dyDescent="0.25">
      <c r="A549" s="55">
        <v>43437</v>
      </c>
      <c r="B549" s="7">
        <v>1</v>
      </c>
      <c r="C549" s="61">
        <v>4.51</v>
      </c>
    </row>
    <row r="550" spans="1:3" x14ac:dyDescent="0.25">
      <c r="A550" s="55">
        <v>43437</v>
      </c>
      <c r="B550" s="7">
        <v>1</v>
      </c>
      <c r="C550" s="61">
        <v>45</v>
      </c>
    </row>
    <row r="551" spans="1:3" x14ac:dyDescent="0.25">
      <c r="A551" s="55">
        <v>43437</v>
      </c>
      <c r="B551" s="7">
        <v>1</v>
      </c>
      <c r="C551" s="61">
        <v>7.53</v>
      </c>
    </row>
    <row r="552" spans="1:3" x14ac:dyDescent="0.25">
      <c r="A552" s="55">
        <v>43437</v>
      </c>
      <c r="B552" s="7">
        <v>4</v>
      </c>
      <c r="C552" s="61">
        <v>300.45</v>
      </c>
    </row>
    <row r="553" spans="1:3" x14ac:dyDescent="0.25">
      <c r="A553" s="55">
        <v>43437</v>
      </c>
      <c r="B553" s="7">
        <v>2</v>
      </c>
      <c r="C553" s="61">
        <v>3</v>
      </c>
    </row>
    <row r="554" spans="1:3" x14ac:dyDescent="0.25">
      <c r="A554" s="55">
        <v>43437</v>
      </c>
      <c r="B554" s="7">
        <v>1</v>
      </c>
      <c r="C554" s="61">
        <v>30</v>
      </c>
    </row>
    <row r="555" spans="1:3" x14ac:dyDescent="0.25">
      <c r="A555" s="55">
        <v>43437</v>
      </c>
      <c r="B555" s="7">
        <v>1</v>
      </c>
      <c r="C555" s="61">
        <v>15.03</v>
      </c>
    </row>
    <row r="556" spans="1:3" x14ac:dyDescent="0.25">
      <c r="A556" s="55">
        <v>43437</v>
      </c>
      <c r="B556" s="7">
        <v>3</v>
      </c>
      <c r="C556" s="61">
        <v>13.58</v>
      </c>
    </row>
    <row r="557" spans="1:3" x14ac:dyDescent="0.25">
      <c r="A557" s="55">
        <v>43437</v>
      </c>
      <c r="B557" s="7">
        <v>3</v>
      </c>
      <c r="C557" s="61">
        <v>4.5</v>
      </c>
    </row>
    <row r="558" spans="1:3" x14ac:dyDescent="0.25">
      <c r="A558" s="55">
        <v>43437</v>
      </c>
      <c r="B558" s="7">
        <v>1</v>
      </c>
      <c r="C558" s="61">
        <v>1.5</v>
      </c>
    </row>
    <row r="559" spans="1:3" x14ac:dyDescent="0.25">
      <c r="A559" s="55">
        <v>43437</v>
      </c>
      <c r="B559" s="7">
        <v>2</v>
      </c>
      <c r="C559" s="61">
        <v>75.19</v>
      </c>
    </row>
    <row r="560" spans="1:3" x14ac:dyDescent="0.25">
      <c r="A560" s="55">
        <v>43437</v>
      </c>
      <c r="B560" s="7">
        <v>1</v>
      </c>
      <c r="C560" s="61">
        <v>3.38</v>
      </c>
    </row>
    <row r="561" spans="1:3" x14ac:dyDescent="0.25">
      <c r="A561" s="55">
        <v>43437</v>
      </c>
      <c r="B561" s="7">
        <v>2</v>
      </c>
      <c r="C561" s="61">
        <v>6.02</v>
      </c>
    </row>
    <row r="562" spans="1:3" x14ac:dyDescent="0.25">
      <c r="A562" s="55">
        <v>43437</v>
      </c>
      <c r="B562" s="7">
        <v>1</v>
      </c>
      <c r="C562" s="61">
        <v>7.52</v>
      </c>
    </row>
    <row r="563" spans="1:3" x14ac:dyDescent="0.25">
      <c r="A563" s="55">
        <v>43437</v>
      </c>
      <c r="B563" s="7">
        <v>2</v>
      </c>
      <c r="C563" s="61">
        <v>6.01</v>
      </c>
    </row>
    <row r="564" spans="1:3" x14ac:dyDescent="0.25">
      <c r="A564" s="55">
        <v>43437</v>
      </c>
      <c r="B564" s="7">
        <v>1</v>
      </c>
      <c r="C564" s="61">
        <v>15.04</v>
      </c>
    </row>
    <row r="565" spans="1:3" x14ac:dyDescent="0.25">
      <c r="A565" s="55">
        <v>43437</v>
      </c>
      <c r="B565" s="7">
        <v>3</v>
      </c>
      <c r="C565" s="61">
        <v>90.06</v>
      </c>
    </row>
    <row r="566" spans="1:3" x14ac:dyDescent="0.25">
      <c r="A566" s="55">
        <v>43437</v>
      </c>
      <c r="B566" s="7">
        <v>1</v>
      </c>
      <c r="C566" s="61">
        <v>225</v>
      </c>
    </row>
    <row r="567" spans="1:3" x14ac:dyDescent="0.25">
      <c r="A567" s="55">
        <v>43437</v>
      </c>
      <c r="B567" s="7">
        <v>1</v>
      </c>
      <c r="C567" s="61">
        <v>1.5</v>
      </c>
    </row>
    <row r="568" spans="1:3" x14ac:dyDescent="0.25">
      <c r="A568" s="55">
        <v>43437</v>
      </c>
      <c r="B568" s="7">
        <v>10</v>
      </c>
      <c r="C568" s="61">
        <v>34.5</v>
      </c>
    </row>
    <row r="569" spans="1:3" x14ac:dyDescent="0.25">
      <c r="A569" s="55">
        <v>43437</v>
      </c>
      <c r="B569" s="7">
        <v>1</v>
      </c>
      <c r="C569" s="61">
        <v>29.99</v>
      </c>
    </row>
    <row r="570" spans="1:3" x14ac:dyDescent="0.25">
      <c r="A570" s="55">
        <v>43437</v>
      </c>
      <c r="B570" s="7">
        <v>16</v>
      </c>
      <c r="C570" s="61">
        <v>47.78</v>
      </c>
    </row>
    <row r="571" spans="1:3" x14ac:dyDescent="0.25">
      <c r="A571" s="55">
        <v>43437</v>
      </c>
      <c r="B571" s="7">
        <v>1</v>
      </c>
      <c r="C571" s="61">
        <v>45.07</v>
      </c>
    </row>
    <row r="572" spans="1:3" x14ac:dyDescent="0.25">
      <c r="A572" s="55">
        <v>43437</v>
      </c>
      <c r="B572" s="7">
        <v>2</v>
      </c>
      <c r="C572" s="61">
        <v>6.77</v>
      </c>
    </row>
    <row r="573" spans="1:3" x14ac:dyDescent="0.25">
      <c r="A573" s="55">
        <v>43437</v>
      </c>
      <c r="B573" s="7">
        <v>4</v>
      </c>
      <c r="C573" s="61">
        <v>4.95</v>
      </c>
    </row>
    <row r="574" spans="1:3" x14ac:dyDescent="0.25">
      <c r="A574" s="55">
        <v>43437</v>
      </c>
      <c r="B574" s="7">
        <v>2</v>
      </c>
      <c r="C574" s="61">
        <v>45.06</v>
      </c>
    </row>
    <row r="575" spans="1:3" x14ac:dyDescent="0.25">
      <c r="A575" s="55">
        <v>43437</v>
      </c>
      <c r="B575" s="7">
        <v>2</v>
      </c>
      <c r="C575" s="61">
        <v>2.25</v>
      </c>
    </row>
    <row r="576" spans="1:3" x14ac:dyDescent="0.25">
      <c r="A576" s="55">
        <v>43437</v>
      </c>
      <c r="B576" s="7">
        <v>1</v>
      </c>
      <c r="C576" s="61">
        <v>15</v>
      </c>
    </row>
    <row r="577" spans="1:3" x14ac:dyDescent="0.25">
      <c r="A577" s="55">
        <v>43437</v>
      </c>
      <c r="B577" s="7">
        <v>1</v>
      </c>
      <c r="C577" s="61">
        <v>1.8</v>
      </c>
    </row>
    <row r="578" spans="1:3" x14ac:dyDescent="0.25">
      <c r="A578" s="55">
        <v>43437</v>
      </c>
      <c r="B578" s="7">
        <v>3</v>
      </c>
      <c r="C578" s="61">
        <v>90.15</v>
      </c>
    </row>
    <row r="579" spans="1:3" x14ac:dyDescent="0.25">
      <c r="A579" s="55">
        <v>43437</v>
      </c>
      <c r="B579" s="7">
        <v>1</v>
      </c>
      <c r="C579" s="61">
        <v>2.94</v>
      </c>
    </row>
    <row r="580" spans="1:3" x14ac:dyDescent="0.25">
      <c r="A580" s="55">
        <v>43437</v>
      </c>
      <c r="B580" s="7">
        <v>5</v>
      </c>
      <c r="C580" s="61">
        <v>5.31</v>
      </c>
    </row>
    <row r="581" spans="1:3" x14ac:dyDescent="0.25">
      <c r="A581" s="55">
        <v>43437</v>
      </c>
      <c r="B581" s="7">
        <v>7</v>
      </c>
      <c r="C581" s="61">
        <v>8.77</v>
      </c>
    </row>
    <row r="582" spans="1:3" x14ac:dyDescent="0.25">
      <c r="A582" s="55">
        <v>43437</v>
      </c>
      <c r="B582" s="7">
        <v>3</v>
      </c>
      <c r="C582" s="61">
        <v>9.32</v>
      </c>
    </row>
    <row r="583" spans="1:3" x14ac:dyDescent="0.25">
      <c r="A583" s="55">
        <v>43437</v>
      </c>
      <c r="B583" s="7">
        <v>1</v>
      </c>
      <c r="C583" s="61">
        <v>9.02</v>
      </c>
    </row>
    <row r="584" spans="1:3" x14ac:dyDescent="0.25">
      <c r="A584" s="55">
        <v>43437</v>
      </c>
      <c r="B584" s="7">
        <v>3</v>
      </c>
      <c r="C584" s="61">
        <v>90.14</v>
      </c>
    </row>
    <row r="585" spans="1:3" x14ac:dyDescent="0.25">
      <c r="A585" s="55">
        <v>43438</v>
      </c>
      <c r="B585" s="7">
        <v>1</v>
      </c>
      <c r="C585" s="61">
        <v>1.27</v>
      </c>
    </row>
    <row r="586" spans="1:3" x14ac:dyDescent="0.25">
      <c r="A586" s="55">
        <v>43438</v>
      </c>
      <c r="B586" s="7">
        <v>2</v>
      </c>
      <c r="C586" s="61">
        <v>2.61</v>
      </c>
    </row>
    <row r="587" spans="1:3" x14ac:dyDescent="0.25">
      <c r="A587" s="55">
        <v>43438</v>
      </c>
      <c r="B587" s="7">
        <v>2</v>
      </c>
      <c r="C587" s="61">
        <v>8.6</v>
      </c>
    </row>
    <row r="588" spans="1:3" x14ac:dyDescent="0.25">
      <c r="A588" s="55">
        <v>43438</v>
      </c>
      <c r="B588" s="7">
        <v>1</v>
      </c>
      <c r="C588" s="61">
        <v>15.02</v>
      </c>
    </row>
    <row r="589" spans="1:3" x14ac:dyDescent="0.25">
      <c r="A589" s="55">
        <v>43438</v>
      </c>
      <c r="B589" s="7">
        <v>1</v>
      </c>
      <c r="C589" s="61">
        <v>4.51</v>
      </c>
    </row>
    <row r="590" spans="1:3" x14ac:dyDescent="0.25">
      <c r="A590" s="55">
        <v>43438</v>
      </c>
      <c r="B590" s="7">
        <v>2</v>
      </c>
      <c r="C590" s="61">
        <v>33.090000000000003</v>
      </c>
    </row>
    <row r="591" spans="1:3" x14ac:dyDescent="0.25">
      <c r="A591" s="55">
        <v>43438</v>
      </c>
      <c r="B591" s="7">
        <v>1</v>
      </c>
      <c r="C591" s="61">
        <v>37.4</v>
      </c>
    </row>
    <row r="592" spans="1:3" x14ac:dyDescent="0.25">
      <c r="A592" s="55">
        <v>43438</v>
      </c>
      <c r="B592" s="7">
        <v>1</v>
      </c>
      <c r="C592" s="61">
        <v>14.94</v>
      </c>
    </row>
    <row r="593" spans="1:3" x14ac:dyDescent="0.25">
      <c r="A593" s="55">
        <v>43438</v>
      </c>
      <c r="B593" s="7">
        <v>1</v>
      </c>
      <c r="C593" s="61">
        <v>30.04</v>
      </c>
    </row>
    <row r="594" spans="1:3" x14ac:dyDescent="0.25">
      <c r="A594" s="55">
        <v>43438</v>
      </c>
      <c r="B594" s="7">
        <v>1</v>
      </c>
      <c r="C594" s="61">
        <v>45.08</v>
      </c>
    </row>
    <row r="595" spans="1:3" x14ac:dyDescent="0.25">
      <c r="A595" s="55">
        <v>43438</v>
      </c>
      <c r="B595" s="7">
        <v>1</v>
      </c>
      <c r="C595" s="61">
        <v>3.76</v>
      </c>
    </row>
    <row r="596" spans="1:3" x14ac:dyDescent="0.25">
      <c r="A596" s="55">
        <v>43438</v>
      </c>
      <c r="B596" s="7">
        <v>5</v>
      </c>
      <c r="C596" s="61">
        <v>1158.77</v>
      </c>
    </row>
    <row r="597" spans="1:3" x14ac:dyDescent="0.25">
      <c r="A597" s="55">
        <v>43438</v>
      </c>
      <c r="B597" s="7">
        <v>5</v>
      </c>
      <c r="C597" s="61">
        <v>6.05</v>
      </c>
    </row>
    <row r="598" spans="1:3" x14ac:dyDescent="0.25">
      <c r="A598" s="55">
        <v>43438</v>
      </c>
      <c r="B598" s="7">
        <v>1</v>
      </c>
      <c r="C598" s="61">
        <v>15.06</v>
      </c>
    </row>
    <row r="599" spans="1:3" x14ac:dyDescent="0.25">
      <c r="A599" s="55">
        <v>43438</v>
      </c>
      <c r="B599" s="7">
        <v>4</v>
      </c>
      <c r="C599" s="61">
        <v>127.78</v>
      </c>
    </row>
    <row r="600" spans="1:3" x14ac:dyDescent="0.25">
      <c r="A600" s="55">
        <v>43438</v>
      </c>
      <c r="B600" s="7">
        <v>1</v>
      </c>
      <c r="C600" s="61">
        <v>3.76</v>
      </c>
    </row>
    <row r="601" spans="1:3" x14ac:dyDescent="0.25">
      <c r="A601" s="55">
        <v>43438</v>
      </c>
      <c r="B601" s="7">
        <v>4</v>
      </c>
      <c r="C601" s="61">
        <v>13.46</v>
      </c>
    </row>
    <row r="602" spans="1:3" x14ac:dyDescent="0.25">
      <c r="A602" s="55">
        <v>43438</v>
      </c>
      <c r="B602" s="7">
        <v>2</v>
      </c>
      <c r="C602" s="61">
        <v>40.65</v>
      </c>
    </row>
    <row r="603" spans="1:3" x14ac:dyDescent="0.25">
      <c r="A603" s="55">
        <v>43438</v>
      </c>
      <c r="B603" s="7">
        <v>2</v>
      </c>
      <c r="C603" s="61">
        <v>13.48</v>
      </c>
    </row>
    <row r="604" spans="1:3" x14ac:dyDescent="0.25">
      <c r="A604" s="55">
        <v>43438</v>
      </c>
      <c r="B604" s="7">
        <v>3</v>
      </c>
      <c r="C604" s="61">
        <v>42.26</v>
      </c>
    </row>
    <row r="605" spans="1:3" x14ac:dyDescent="0.25">
      <c r="A605" s="55">
        <v>43438</v>
      </c>
      <c r="B605" s="7">
        <v>3</v>
      </c>
      <c r="C605" s="61">
        <v>49.38</v>
      </c>
    </row>
    <row r="606" spans="1:3" x14ac:dyDescent="0.25">
      <c r="A606" s="55">
        <v>43438</v>
      </c>
      <c r="B606" s="7">
        <v>1</v>
      </c>
      <c r="C606" s="61">
        <v>0.75</v>
      </c>
    </row>
    <row r="607" spans="1:3" x14ac:dyDescent="0.25">
      <c r="A607" s="55">
        <v>43438</v>
      </c>
      <c r="B607" s="7">
        <v>4</v>
      </c>
      <c r="C607" s="61">
        <v>3</v>
      </c>
    </row>
    <row r="608" spans="1:3" x14ac:dyDescent="0.25">
      <c r="A608" s="55">
        <v>43438</v>
      </c>
      <c r="B608" s="7">
        <v>1</v>
      </c>
      <c r="C608" s="61">
        <v>1.5</v>
      </c>
    </row>
    <row r="609" spans="1:3" x14ac:dyDescent="0.25">
      <c r="A609" s="55">
        <v>43438</v>
      </c>
      <c r="B609" s="7">
        <v>1</v>
      </c>
      <c r="C609" s="61">
        <v>15.07</v>
      </c>
    </row>
    <row r="610" spans="1:3" x14ac:dyDescent="0.25">
      <c r="A610" s="55">
        <v>43438</v>
      </c>
      <c r="B610" s="7">
        <v>1</v>
      </c>
      <c r="C610" s="61">
        <v>15.07</v>
      </c>
    </row>
    <row r="611" spans="1:3" x14ac:dyDescent="0.25">
      <c r="A611" s="55">
        <v>43438</v>
      </c>
      <c r="B611" s="7">
        <v>1</v>
      </c>
      <c r="C611" s="61">
        <v>1.05</v>
      </c>
    </row>
    <row r="612" spans="1:3" x14ac:dyDescent="0.25">
      <c r="A612" s="55">
        <v>43438</v>
      </c>
      <c r="B612" s="7">
        <v>2</v>
      </c>
      <c r="C612" s="61">
        <v>45.07</v>
      </c>
    </row>
    <row r="613" spans="1:3" x14ac:dyDescent="0.25">
      <c r="A613" s="55">
        <v>43438</v>
      </c>
      <c r="B613" s="7">
        <v>1</v>
      </c>
      <c r="C613" s="61">
        <v>15.07</v>
      </c>
    </row>
    <row r="614" spans="1:3" x14ac:dyDescent="0.25">
      <c r="A614" s="55">
        <v>43438</v>
      </c>
      <c r="B614" s="7">
        <v>2</v>
      </c>
      <c r="C614" s="61">
        <v>45.2</v>
      </c>
    </row>
    <row r="615" spans="1:3" x14ac:dyDescent="0.25">
      <c r="A615" s="55">
        <v>43438</v>
      </c>
      <c r="B615" s="7">
        <v>1</v>
      </c>
      <c r="C615" s="61">
        <v>6.76</v>
      </c>
    </row>
    <row r="616" spans="1:3" x14ac:dyDescent="0.25">
      <c r="A616" s="55">
        <v>43438</v>
      </c>
      <c r="B616" s="7">
        <v>2</v>
      </c>
      <c r="C616" s="61">
        <v>8.2799999999999994</v>
      </c>
    </row>
    <row r="617" spans="1:3" x14ac:dyDescent="0.25">
      <c r="A617" s="55">
        <v>43438</v>
      </c>
      <c r="B617" s="7">
        <v>1</v>
      </c>
      <c r="C617" s="61">
        <v>1.49</v>
      </c>
    </row>
    <row r="618" spans="1:3" x14ac:dyDescent="0.25">
      <c r="A618" s="55">
        <v>43438</v>
      </c>
      <c r="B618" s="7">
        <v>1</v>
      </c>
      <c r="C618" s="61">
        <v>150.41999999999999</v>
      </c>
    </row>
    <row r="619" spans="1:3" x14ac:dyDescent="0.25">
      <c r="A619" s="55">
        <v>43438</v>
      </c>
      <c r="B619" s="7">
        <v>5</v>
      </c>
      <c r="C619" s="61">
        <v>7.5</v>
      </c>
    </row>
    <row r="620" spans="1:3" x14ac:dyDescent="0.25">
      <c r="A620" s="55">
        <v>43438</v>
      </c>
      <c r="B620" s="7">
        <v>2</v>
      </c>
      <c r="C620" s="61">
        <v>5.82</v>
      </c>
    </row>
    <row r="621" spans="1:3" x14ac:dyDescent="0.25">
      <c r="A621" s="55">
        <v>43438</v>
      </c>
      <c r="B621" s="7">
        <v>1</v>
      </c>
      <c r="C621" s="61">
        <v>15.02</v>
      </c>
    </row>
    <row r="622" spans="1:3" x14ac:dyDescent="0.25">
      <c r="A622" s="55">
        <v>43438</v>
      </c>
      <c r="B622" s="7">
        <v>1</v>
      </c>
      <c r="C622" s="61">
        <v>22.53</v>
      </c>
    </row>
    <row r="623" spans="1:3" x14ac:dyDescent="0.25">
      <c r="A623" s="55">
        <v>43438</v>
      </c>
      <c r="B623" s="7">
        <v>1</v>
      </c>
      <c r="C623" s="61">
        <v>15.03</v>
      </c>
    </row>
    <row r="624" spans="1:3" x14ac:dyDescent="0.25">
      <c r="A624" s="55">
        <v>43438</v>
      </c>
      <c r="B624" s="7">
        <v>3</v>
      </c>
      <c r="C624" s="61">
        <v>13.53</v>
      </c>
    </row>
    <row r="625" spans="1:3" x14ac:dyDescent="0.25">
      <c r="A625" s="55">
        <v>43438</v>
      </c>
      <c r="B625" s="7">
        <v>25</v>
      </c>
      <c r="C625" s="61">
        <v>484.73</v>
      </c>
    </row>
    <row r="626" spans="1:3" x14ac:dyDescent="0.25">
      <c r="A626" s="55">
        <v>43438</v>
      </c>
      <c r="B626" s="7">
        <v>1</v>
      </c>
      <c r="C626" s="61">
        <v>3.68</v>
      </c>
    </row>
    <row r="627" spans="1:3" x14ac:dyDescent="0.25">
      <c r="A627" s="55">
        <v>43438</v>
      </c>
      <c r="B627" s="7">
        <v>2</v>
      </c>
      <c r="C627" s="61">
        <v>225.63</v>
      </c>
    </row>
    <row r="628" spans="1:3" x14ac:dyDescent="0.25">
      <c r="A628" s="55">
        <v>43438</v>
      </c>
      <c r="B628" s="7">
        <v>6</v>
      </c>
      <c r="C628" s="61">
        <v>15.74</v>
      </c>
    </row>
    <row r="629" spans="1:3" x14ac:dyDescent="0.25">
      <c r="A629" s="55">
        <v>43438</v>
      </c>
      <c r="B629" s="7">
        <v>2</v>
      </c>
      <c r="C629" s="61">
        <v>90.28</v>
      </c>
    </row>
    <row r="630" spans="1:3" x14ac:dyDescent="0.25">
      <c r="A630" s="55">
        <v>43438</v>
      </c>
      <c r="B630" s="7">
        <v>9</v>
      </c>
      <c r="C630" s="61">
        <v>35.36</v>
      </c>
    </row>
    <row r="631" spans="1:3" x14ac:dyDescent="0.25">
      <c r="A631" s="55">
        <v>43438</v>
      </c>
      <c r="B631" s="7">
        <v>1</v>
      </c>
      <c r="C631" s="61">
        <v>3.01</v>
      </c>
    </row>
    <row r="632" spans="1:3" x14ac:dyDescent="0.25">
      <c r="A632" s="55">
        <v>43438</v>
      </c>
      <c r="B632" s="7">
        <v>5</v>
      </c>
      <c r="C632" s="61">
        <v>16.579999999999998</v>
      </c>
    </row>
    <row r="633" spans="1:3" x14ac:dyDescent="0.25">
      <c r="A633" s="55">
        <v>43438</v>
      </c>
      <c r="B633" s="7">
        <v>19</v>
      </c>
      <c r="C633" s="61">
        <v>878.99</v>
      </c>
    </row>
    <row r="634" spans="1:3" x14ac:dyDescent="0.25">
      <c r="A634" s="55">
        <v>43438</v>
      </c>
      <c r="B634" s="7">
        <v>9</v>
      </c>
      <c r="C634" s="61">
        <v>13.34</v>
      </c>
    </row>
    <row r="635" spans="1:3" x14ac:dyDescent="0.25">
      <c r="A635" s="55">
        <v>43438</v>
      </c>
      <c r="B635" s="7">
        <v>1</v>
      </c>
      <c r="C635" s="61">
        <v>45.13</v>
      </c>
    </row>
    <row r="636" spans="1:3" x14ac:dyDescent="0.25">
      <c r="A636" s="55">
        <v>43438</v>
      </c>
      <c r="B636" s="7">
        <v>1</v>
      </c>
      <c r="C636" s="61">
        <v>4.49</v>
      </c>
    </row>
    <row r="637" spans="1:3" x14ac:dyDescent="0.25">
      <c r="A637" s="55">
        <v>43438</v>
      </c>
      <c r="B637" s="7">
        <v>1</v>
      </c>
      <c r="C637" s="61">
        <v>52.4</v>
      </c>
    </row>
    <row r="638" spans="1:3" x14ac:dyDescent="0.25">
      <c r="A638" s="55">
        <v>43438</v>
      </c>
      <c r="B638" s="7">
        <v>3</v>
      </c>
      <c r="C638" s="61">
        <v>5.94</v>
      </c>
    </row>
    <row r="639" spans="1:3" x14ac:dyDescent="0.25">
      <c r="A639" s="55">
        <v>43438</v>
      </c>
      <c r="B639" s="7">
        <v>1</v>
      </c>
      <c r="C639" s="61">
        <v>3.77</v>
      </c>
    </row>
    <row r="640" spans="1:3" x14ac:dyDescent="0.25">
      <c r="A640" s="55">
        <v>43438</v>
      </c>
      <c r="B640" s="7">
        <v>1</v>
      </c>
      <c r="C640" s="61">
        <v>1.5</v>
      </c>
    </row>
    <row r="641" spans="1:3" x14ac:dyDescent="0.25">
      <c r="A641" s="55">
        <v>43438</v>
      </c>
      <c r="B641" s="7">
        <v>6</v>
      </c>
      <c r="C641" s="61">
        <v>6.21</v>
      </c>
    </row>
    <row r="642" spans="1:3" x14ac:dyDescent="0.25">
      <c r="A642" s="55">
        <v>43438</v>
      </c>
      <c r="B642" s="7">
        <v>2</v>
      </c>
      <c r="C642" s="61">
        <v>15.91</v>
      </c>
    </row>
    <row r="643" spans="1:3" x14ac:dyDescent="0.25">
      <c r="A643" s="55">
        <v>43438</v>
      </c>
      <c r="B643" s="7">
        <v>3</v>
      </c>
      <c r="C643" s="61">
        <v>18.010000000000002</v>
      </c>
    </row>
    <row r="644" spans="1:3" x14ac:dyDescent="0.25">
      <c r="A644" s="55">
        <v>43438</v>
      </c>
      <c r="B644" s="7">
        <v>2</v>
      </c>
      <c r="C644" s="61">
        <v>7.51</v>
      </c>
    </row>
    <row r="645" spans="1:3" x14ac:dyDescent="0.25">
      <c r="A645" s="55">
        <v>43438</v>
      </c>
      <c r="B645" s="7">
        <v>3</v>
      </c>
      <c r="C645" s="61">
        <v>3.46</v>
      </c>
    </row>
    <row r="646" spans="1:3" x14ac:dyDescent="0.25">
      <c r="A646" s="55">
        <v>43438</v>
      </c>
      <c r="B646" s="7">
        <v>1</v>
      </c>
      <c r="C646" s="61">
        <v>7.51</v>
      </c>
    </row>
    <row r="647" spans="1:3" x14ac:dyDescent="0.25">
      <c r="A647" s="55">
        <v>43439</v>
      </c>
      <c r="B647" s="7">
        <v>2</v>
      </c>
      <c r="C647" s="61">
        <v>67.48</v>
      </c>
    </row>
    <row r="648" spans="1:3" x14ac:dyDescent="0.25">
      <c r="A648" s="55">
        <v>43439</v>
      </c>
      <c r="B648" s="7">
        <v>1</v>
      </c>
      <c r="C648" s="61">
        <v>7.89</v>
      </c>
    </row>
    <row r="649" spans="1:3" x14ac:dyDescent="0.25">
      <c r="A649" s="55">
        <v>43439</v>
      </c>
      <c r="B649" s="7">
        <v>5</v>
      </c>
      <c r="C649" s="61">
        <v>53.59</v>
      </c>
    </row>
    <row r="650" spans="1:3" x14ac:dyDescent="0.25">
      <c r="A650" s="55">
        <v>43439</v>
      </c>
      <c r="B650" s="7">
        <v>1</v>
      </c>
      <c r="C650" s="61">
        <v>15.02</v>
      </c>
    </row>
    <row r="651" spans="1:3" x14ac:dyDescent="0.25">
      <c r="A651" s="55">
        <v>43439</v>
      </c>
      <c r="B651" s="7">
        <v>4</v>
      </c>
      <c r="C651" s="61">
        <v>17.98</v>
      </c>
    </row>
    <row r="652" spans="1:3" x14ac:dyDescent="0.25">
      <c r="A652" s="55">
        <v>43439</v>
      </c>
      <c r="B652" s="7">
        <v>1</v>
      </c>
      <c r="C652" s="61">
        <v>14.99</v>
      </c>
    </row>
    <row r="653" spans="1:3" x14ac:dyDescent="0.25">
      <c r="A653" s="55">
        <v>43439</v>
      </c>
      <c r="B653" s="7">
        <v>2</v>
      </c>
      <c r="C653" s="61">
        <v>44.87</v>
      </c>
    </row>
    <row r="654" spans="1:3" x14ac:dyDescent="0.25">
      <c r="A654" s="55">
        <v>43439</v>
      </c>
      <c r="B654" s="7">
        <v>1</v>
      </c>
      <c r="C654" s="61">
        <v>29.95</v>
      </c>
    </row>
    <row r="655" spans="1:3" x14ac:dyDescent="0.25">
      <c r="A655" s="55">
        <v>43439</v>
      </c>
      <c r="B655" s="7">
        <v>1</v>
      </c>
      <c r="C655" s="61">
        <v>15.01</v>
      </c>
    </row>
    <row r="656" spans="1:3" x14ac:dyDescent="0.25">
      <c r="A656" s="55">
        <v>43439</v>
      </c>
      <c r="B656" s="7">
        <v>1</v>
      </c>
      <c r="C656" s="61">
        <v>14.99</v>
      </c>
    </row>
    <row r="657" spans="1:3" x14ac:dyDescent="0.25">
      <c r="A657" s="55">
        <v>43439</v>
      </c>
      <c r="B657" s="7">
        <v>1</v>
      </c>
      <c r="C657" s="61">
        <v>37.44</v>
      </c>
    </row>
    <row r="658" spans="1:3" x14ac:dyDescent="0.25">
      <c r="A658" s="55">
        <v>43439</v>
      </c>
      <c r="B658" s="7">
        <v>2</v>
      </c>
      <c r="C658" s="61">
        <v>3</v>
      </c>
    </row>
    <row r="659" spans="1:3" x14ac:dyDescent="0.25">
      <c r="A659" s="55">
        <v>43439</v>
      </c>
      <c r="B659" s="7">
        <v>1</v>
      </c>
      <c r="C659" s="61">
        <v>22.46</v>
      </c>
    </row>
    <row r="660" spans="1:3" x14ac:dyDescent="0.25">
      <c r="A660" s="55">
        <v>43439</v>
      </c>
      <c r="B660" s="7">
        <v>6</v>
      </c>
      <c r="C660" s="61">
        <v>9.0399999999999991</v>
      </c>
    </row>
    <row r="661" spans="1:3" x14ac:dyDescent="0.25">
      <c r="A661" s="55">
        <v>43439</v>
      </c>
      <c r="B661" s="7">
        <v>2</v>
      </c>
      <c r="C661" s="61">
        <v>52.6</v>
      </c>
    </row>
    <row r="662" spans="1:3" x14ac:dyDescent="0.25">
      <c r="A662" s="55">
        <v>43439</v>
      </c>
      <c r="B662" s="7">
        <v>1</v>
      </c>
      <c r="C662" s="61">
        <v>30.84</v>
      </c>
    </row>
    <row r="663" spans="1:3" x14ac:dyDescent="0.25">
      <c r="A663" s="55">
        <v>43439</v>
      </c>
      <c r="B663" s="7">
        <v>1</v>
      </c>
      <c r="C663" s="61">
        <v>2.2400000000000002</v>
      </c>
    </row>
    <row r="664" spans="1:3" x14ac:dyDescent="0.25">
      <c r="A664" s="55">
        <v>43439</v>
      </c>
      <c r="B664" s="7">
        <v>40</v>
      </c>
      <c r="C664" s="61">
        <v>395.81</v>
      </c>
    </row>
    <row r="665" spans="1:3" x14ac:dyDescent="0.25">
      <c r="A665" s="55">
        <v>43439</v>
      </c>
      <c r="B665" s="7">
        <v>2</v>
      </c>
      <c r="C665" s="61">
        <v>15.01</v>
      </c>
    </row>
    <row r="666" spans="1:3" x14ac:dyDescent="0.25">
      <c r="A666" s="55">
        <v>43439</v>
      </c>
      <c r="B666" s="7">
        <v>1</v>
      </c>
      <c r="C666" s="61">
        <v>0.75</v>
      </c>
    </row>
    <row r="667" spans="1:3" x14ac:dyDescent="0.25">
      <c r="A667" s="55">
        <v>43439</v>
      </c>
      <c r="B667" s="7">
        <v>11</v>
      </c>
      <c r="C667" s="61">
        <v>161.46</v>
      </c>
    </row>
    <row r="668" spans="1:3" x14ac:dyDescent="0.25">
      <c r="A668" s="55">
        <v>43439</v>
      </c>
      <c r="B668" s="7">
        <v>2</v>
      </c>
      <c r="C668" s="61">
        <v>22.47</v>
      </c>
    </row>
    <row r="669" spans="1:3" x14ac:dyDescent="0.25">
      <c r="A669" s="55">
        <v>43439</v>
      </c>
      <c r="B669" s="7">
        <v>1</v>
      </c>
      <c r="C669" s="61">
        <v>0.75</v>
      </c>
    </row>
    <row r="670" spans="1:3" x14ac:dyDescent="0.25">
      <c r="A670" s="55">
        <v>43439</v>
      </c>
      <c r="B670" s="7">
        <v>1</v>
      </c>
      <c r="C670" s="61">
        <v>150.24</v>
      </c>
    </row>
    <row r="671" spans="1:3" x14ac:dyDescent="0.25">
      <c r="A671" s="55">
        <v>43439</v>
      </c>
      <c r="B671" s="7">
        <v>1</v>
      </c>
      <c r="C671" s="61">
        <v>0.75</v>
      </c>
    </row>
    <row r="672" spans="1:3" x14ac:dyDescent="0.25">
      <c r="A672" s="55">
        <v>43439</v>
      </c>
      <c r="B672" s="7">
        <v>2</v>
      </c>
      <c r="C672" s="61">
        <v>7.51</v>
      </c>
    </row>
    <row r="673" spans="1:3" x14ac:dyDescent="0.25">
      <c r="A673" s="55">
        <v>43439</v>
      </c>
      <c r="B673" s="7">
        <v>1</v>
      </c>
      <c r="C673" s="61">
        <v>3.59</v>
      </c>
    </row>
    <row r="674" spans="1:3" x14ac:dyDescent="0.25">
      <c r="A674" s="55">
        <v>43439</v>
      </c>
      <c r="B674" s="7">
        <v>2</v>
      </c>
      <c r="C674" s="61">
        <v>82.37</v>
      </c>
    </row>
    <row r="675" spans="1:3" x14ac:dyDescent="0.25">
      <c r="A675" s="55">
        <v>43439</v>
      </c>
      <c r="B675" s="7">
        <v>1</v>
      </c>
      <c r="C675" s="61">
        <v>29.95</v>
      </c>
    </row>
    <row r="676" spans="1:3" x14ac:dyDescent="0.25">
      <c r="A676" s="55">
        <v>43439</v>
      </c>
      <c r="B676" s="7">
        <v>1</v>
      </c>
      <c r="C676" s="61">
        <v>14.99</v>
      </c>
    </row>
    <row r="677" spans="1:3" x14ac:dyDescent="0.25">
      <c r="A677" s="55">
        <v>43439</v>
      </c>
      <c r="B677" s="7">
        <v>3</v>
      </c>
      <c r="C677" s="61">
        <v>24.04</v>
      </c>
    </row>
    <row r="678" spans="1:3" x14ac:dyDescent="0.25">
      <c r="A678" s="55">
        <v>43439</v>
      </c>
      <c r="B678" s="7">
        <v>1</v>
      </c>
      <c r="C678" s="61">
        <v>5.24</v>
      </c>
    </row>
    <row r="679" spans="1:3" x14ac:dyDescent="0.25">
      <c r="A679" s="55">
        <v>43439</v>
      </c>
      <c r="B679" s="7">
        <v>1</v>
      </c>
      <c r="C679" s="61">
        <v>3</v>
      </c>
    </row>
    <row r="680" spans="1:3" x14ac:dyDescent="0.25">
      <c r="A680" s="55">
        <v>43439</v>
      </c>
      <c r="B680" s="7">
        <v>1</v>
      </c>
      <c r="C680" s="61">
        <v>14.99</v>
      </c>
    </row>
    <row r="681" spans="1:3" x14ac:dyDescent="0.25">
      <c r="A681" s="55">
        <v>43439</v>
      </c>
      <c r="B681" s="7">
        <v>1</v>
      </c>
      <c r="C681" s="61">
        <v>14.99</v>
      </c>
    </row>
    <row r="682" spans="1:3" x14ac:dyDescent="0.25">
      <c r="A682" s="55">
        <v>43439</v>
      </c>
      <c r="B682" s="7">
        <v>1</v>
      </c>
      <c r="C682" s="61">
        <v>8.31</v>
      </c>
    </row>
    <row r="683" spans="1:3" x14ac:dyDescent="0.25">
      <c r="A683" s="55">
        <v>43439</v>
      </c>
      <c r="B683" s="7">
        <v>3</v>
      </c>
      <c r="C683" s="61">
        <v>134.99</v>
      </c>
    </row>
    <row r="684" spans="1:3" x14ac:dyDescent="0.25">
      <c r="A684" s="55">
        <v>43439</v>
      </c>
      <c r="B684" s="7">
        <v>1</v>
      </c>
      <c r="C684" s="61">
        <v>3.76</v>
      </c>
    </row>
    <row r="685" spans="1:3" x14ac:dyDescent="0.25">
      <c r="A685" s="55">
        <v>43439</v>
      </c>
      <c r="B685" s="7">
        <v>2</v>
      </c>
      <c r="C685" s="61">
        <v>3</v>
      </c>
    </row>
    <row r="686" spans="1:3" x14ac:dyDescent="0.25">
      <c r="A686" s="55">
        <v>43439</v>
      </c>
      <c r="B686" s="7">
        <v>1</v>
      </c>
      <c r="C686" s="61">
        <v>3</v>
      </c>
    </row>
    <row r="687" spans="1:3" x14ac:dyDescent="0.25">
      <c r="A687" s="55">
        <v>43439</v>
      </c>
      <c r="B687" s="7">
        <v>13</v>
      </c>
      <c r="C687" s="61">
        <v>173.76</v>
      </c>
    </row>
    <row r="688" spans="1:3" x14ac:dyDescent="0.25">
      <c r="A688" s="55">
        <v>43439</v>
      </c>
      <c r="B688" s="7">
        <v>1</v>
      </c>
      <c r="C688" s="61">
        <v>14.97</v>
      </c>
    </row>
    <row r="689" spans="1:3" x14ac:dyDescent="0.25">
      <c r="A689" s="55">
        <v>43439</v>
      </c>
      <c r="B689" s="7">
        <v>3</v>
      </c>
      <c r="C689" s="61">
        <v>9.74</v>
      </c>
    </row>
    <row r="690" spans="1:3" x14ac:dyDescent="0.25">
      <c r="A690" s="55">
        <v>43439</v>
      </c>
      <c r="B690" s="7">
        <v>4</v>
      </c>
      <c r="C690" s="61">
        <v>21.42</v>
      </c>
    </row>
    <row r="691" spans="1:3" x14ac:dyDescent="0.25">
      <c r="A691" s="55">
        <v>43439</v>
      </c>
      <c r="B691" s="7">
        <v>5</v>
      </c>
      <c r="C691" s="61">
        <v>7.5</v>
      </c>
    </row>
    <row r="692" spans="1:3" x14ac:dyDescent="0.25">
      <c r="A692" s="55">
        <v>43439</v>
      </c>
      <c r="B692" s="7">
        <v>1</v>
      </c>
      <c r="C692" s="61">
        <v>3.63</v>
      </c>
    </row>
    <row r="693" spans="1:3" x14ac:dyDescent="0.25">
      <c r="A693" s="55">
        <v>43439</v>
      </c>
      <c r="B693" s="7">
        <v>1</v>
      </c>
      <c r="C693" s="61">
        <v>5.62</v>
      </c>
    </row>
    <row r="694" spans="1:3" x14ac:dyDescent="0.25">
      <c r="A694" s="55">
        <v>43439</v>
      </c>
      <c r="B694" s="7">
        <v>1</v>
      </c>
      <c r="C694" s="61">
        <v>14.99</v>
      </c>
    </row>
    <row r="695" spans="1:3" x14ac:dyDescent="0.25">
      <c r="A695" s="55">
        <v>43439</v>
      </c>
      <c r="B695" s="7">
        <v>1</v>
      </c>
      <c r="C695" s="61">
        <v>0.75</v>
      </c>
    </row>
    <row r="696" spans="1:3" x14ac:dyDescent="0.25">
      <c r="A696" s="55">
        <v>43439</v>
      </c>
      <c r="B696" s="7">
        <v>5</v>
      </c>
      <c r="C696" s="61">
        <v>405.77</v>
      </c>
    </row>
    <row r="697" spans="1:3" x14ac:dyDescent="0.25">
      <c r="A697" s="55">
        <v>43439</v>
      </c>
      <c r="B697" s="7">
        <v>3</v>
      </c>
      <c r="C697" s="61">
        <v>30.01</v>
      </c>
    </row>
    <row r="698" spans="1:3" x14ac:dyDescent="0.25">
      <c r="A698" s="55">
        <v>43439</v>
      </c>
      <c r="B698" s="7">
        <v>7</v>
      </c>
      <c r="C698" s="61">
        <v>338.17</v>
      </c>
    </row>
    <row r="699" spans="1:3" x14ac:dyDescent="0.25">
      <c r="A699" s="55">
        <v>43439</v>
      </c>
      <c r="B699" s="7">
        <v>2</v>
      </c>
      <c r="C699" s="61">
        <v>21.72</v>
      </c>
    </row>
    <row r="700" spans="1:3" x14ac:dyDescent="0.25">
      <c r="A700" s="55">
        <v>43439</v>
      </c>
      <c r="B700" s="7">
        <v>1</v>
      </c>
      <c r="C700" s="61">
        <v>7.51</v>
      </c>
    </row>
    <row r="701" spans="1:3" x14ac:dyDescent="0.25">
      <c r="A701" s="55">
        <v>43439</v>
      </c>
      <c r="B701" s="7">
        <v>3</v>
      </c>
      <c r="C701" s="61">
        <v>20.18</v>
      </c>
    </row>
    <row r="702" spans="1:3" x14ac:dyDescent="0.25">
      <c r="A702" s="55">
        <v>43439</v>
      </c>
      <c r="B702" s="7">
        <v>5</v>
      </c>
      <c r="C702" s="61">
        <v>82.32</v>
      </c>
    </row>
    <row r="703" spans="1:3" x14ac:dyDescent="0.25">
      <c r="A703" s="55">
        <v>43439</v>
      </c>
      <c r="B703" s="7">
        <v>2</v>
      </c>
      <c r="C703" s="61">
        <v>5.07</v>
      </c>
    </row>
    <row r="704" spans="1:3" x14ac:dyDescent="0.25">
      <c r="A704" s="55">
        <v>43439</v>
      </c>
      <c r="B704" s="7">
        <v>1</v>
      </c>
      <c r="C704" s="61">
        <v>74.92</v>
      </c>
    </row>
    <row r="705" spans="1:3" x14ac:dyDescent="0.25">
      <c r="A705" s="55">
        <v>43439</v>
      </c>
      <c r="B705" s="7">
        <v>1</v>
      </c>
      <c r="C705" s="61">
        <v>2.99</v>
      </c>
    </row>
    <row r="706" spans="1:3" x14ac:dyDescent="0.25">
      <c r="A706" s="55">
        <v>43439</v>
      </c>
      <c r="B706" s="7">
        <v>5</v>
      </c>
      <c r="C706" s="61">
        <v>16.510000000000002</v>
      </c>
    </row>
    <row r="707" spans="1:3" x14ac:dyDescent="0.25">
      <c r="A707" s="55">
        <v>43439</v>
      </c>
      <c r="B707" s="7">
        <v>1</v>
      </c>
      <c r="C707" s="61">
        <v>5.34</v>
      </c>
    </row>
    <row r="708" spans="1:3" x14ac:dyDescent="0.25">
      <c r="A708" s="55">
        <v>43439</v>
      </c>
      <c r="B708" s="7">
        <v>1</v>
      </c>
      <c r="C708" s="61">
        <v>0.75</v>
      </c>
    </row>
    <row r="709" spans="1:3" x14ac:dyDescent="0.25">
      <c r="A709" s="55">
        <v>43439</v>
      </c>
      <c r="B709" s="7">
        <v>8</v>
      </c>
      <c r="C709" s="61">
        <v>21.77</v>
      </c>
    </row>
    <row r="710" spans="1:3" x14ac:dyDescent="0.25">
      <c r="A710" s="55">
        <v>43439</v>
      </c>
      <c r="B710" s="7">
        <v>1</v>
      </c>
      <c r="C710" s="61">
        <v>45.06</v>
      </c>
    </row>
    <row r="711" spans="1:3" x14ac:dyDescent="0.25">
      <c r="A711" s="55">
        <v>43439</v>
      </c>
      <c r="B711" s="7">
        <v>1</v>
      </c>
      <c r="C711" s="61">
        <v>30.05</v>
      </c>
    </row>
    <row r="712" spans="1:3" x14ac:dyDescent="0.25">
      <c r="A712" s="55">
        <v>43439</v>
      </c>
      <c r="B712" s="7">
        <v>3</v>
      </c>
      <c r="C712" s="61">
        <v>104.8</v>
      </c>
    </row>
    <row r="713" spans="1:3" x14ac:dyDescent="0.25">
      <c r="A713" s="55">
        <v>43439</v>
      </c>
      <c r="B713" s="7">
        <v>6</v>
      </c>
      <c r="C713" s="61">
        <v>18.71</v>
      </c>
    </row>
    <row r="714" spans="1:3" x14ac:dyDescent="0.25">
      <c r="A714" s="55">
        <v>43439</v>
      </c>
      <c r="B714" s="7">
        <v>1</v>
      </c>
      <c r="C714" s="61">
        <v>44.97</v>
      </c>
    </row>
    <row r="715" spans="1:3" x14ac:dyDescent="0.25">
      <c r="A715" s="55">
        <v>43439</v>
      </c>
      <c r="B715" s="7">
        <v>1</v>
      </c>
      <c r="C715" s="61">
        <v>14.97</v>
      </c>
    </row>
    <row r="716" spans="1:3" x14ac:dyDescent="0.25">
      <c r="A716" s="55">
        <v>43439</v>
      </c>
      <c r="B716" s="7">
        <v>7</v>
      </c>
      <c r="C716" s="61">
        <v>110.35</v>
      </c>
    </row>
    <row r="717" spans="1:3" x14ac:dyDescent="0.25">
      <c r="A717" s="55">
        <v>43439</v>
      </c>
      <c r="B717" s="7">
        <v>1</v>
      </c>
      <c r="C717" s="61">
        <v>29.95</v>
      </c>
    </row>
    <row r="718" spans="1:3" x14ac:dyDescent="0.25">
      <c r="A718" s="55">
        <v>43439</v>
      </c>
      <c r="B718" s="7">
        <v>1</v>
      </c>
      <c r="C718" s="61">
        <v>15.03</v>
      </c>
    </row>
    <row r="719" spans="1:3" x14ac:dyDescent="0.25">
      <c r="A719" s="55">
        <v>43439</v>
      </c>
      <c r="B719" s="7">
        <v>2</v>
      </c>
      <c r="C719" s="61">
        <v>14.98</v>
      </c>
    </row>
    <row r="720" spans="1:3" x14ac:dyDescent="0.25">
      <c r="A720" s="55">
        <v>43439</v>
      </c>
      <c r="B720" s="7">
        <v>1</v>
      </c>
      <c r="C720" s="61">
        <v>14.97</v>
      </c>
    </row>
    <row r="721" spans="1:3" x14ac:dyDescent="0.25">
      <c r="A721" s="55">
        <v>43439</v>
      </c>
      <c r="B721" s="7">
        <v>1</v>
      </c>
      <c r="C721" s="61">
        <v>14.99</v>
      </c>
    </row>
    <row r="722" spans="1:3" x14ac:dyDescent="0.25">
      <c r="A722" s="55">
        <v>43439</v>
      </c>
      <c r="B722" s="7">
        <v>1</v>
      </c>
      <c r="C722" s="61">
        <v>44.97</v>
      </c>
    </row>
    <row r="723" spans="1:3" x14ac:dyDescent="0.25">
      <c r="A723" s="55">
        <v>43439</v>
      </c>
      <c r="B723" s="7">
        <v>1</v>
      </c>
      <c r="C723" s="61">
        <v>44.91</v>
      </c>
    </row>
    <row r="724" spans="1:3" x14ac:dyDescent="0.25">
      <c r="A724" s="55">
        <v>43439</v>
      </c>
      <c r="B724" s="7">
        <v>2</v>
      </c>
      <c r="C724" s="61">
        <v>1.5</v>
      </c>
    </row>
    <row r="725" spans="1:3" x14ac:dyDescent="0.25">
      <c r="A725" s="55">
        <v>43439</v>
      </c>
      <c r="B725" s="7">
        <v>1</v>
      </c>
      <c r="C725" s="61">
        <v>34.43</v>
      </c>
    </row>
    <row r="726" spans="1:3" x14ac:dyDescent="0.25">
      <c r="A726" s="55">
        <v>43439</v>
      </c>
      <c r="B726" s="7">
        <v>1</v>
      </c>
      <c r="C726" s="61">
        <v>15.03</v>
      </c>
    </row>
    <row r="727" spans="1:3" x14ac:dyDescent="0.25">
      <c r="A727" s="55">
        <v>43439</v>
      </c>
      <c r="B727" s="7">
        <v>2</v>
      </c>
      <c r="C727" s="61">
        <v>5.99</v>
      </c>
    </row>
    <row r="728" spans="1:3" x14ac:dyDescent="0.25">
      <c r="A728" s="55">
        <v>43439</v>
      </c>
      <c r="B728" s="7">
        <v>6</v>
      </c>
      <c r="C728" s="61">
        <v>9.4499999999999993</v>
      </c>
    </row>
    <row r="729" spans="1:3" x14ac:dyDescent="0.25">
      <c r="A729" s="55">
        <v>43439</v>
      </c>
      <c r="B729" s="7">
        <v>6</v>
      </c>
      <c r="C729" s="61">
        <v>14.04</v>
      </c>
    </row>
    <row r="730" spans="1:3" x14ac:dyDescent="0.25">
      <c r="A730" s="55">
        <v>43439</v>
      </c>
      <c r="B730" s="7">
        <v>1</v>
      </c>
      <c r="C730" s="61">
        <v>7.47</v>
      </c>
    </row>
    <row r="731" spans="1:3" x14ac:dyDescent="0.25">
      <c r="A731" s="55">
        <v>43439</v>
      </c>
      <c r="B731" s="7">
        <v>3</v>
      </c>
      <c r="C731" s="61">
        <v>5.79</v>
      </c>
    </row>
    <row r="732" spans="1:3" x14ac:dyDescent="0.25">
      <c r="A732" s="55">
        <v>43439</v>
      </c>
      <c r="B732" s="7">
        <v>2</v>
      </c>
      <c r="C732" s="61">
        <v>2.1</v>
      </c>
    </row>
    <row r="733" spans="1:3" x14ac:dyDescent="0.25">
      <c r="A733" s="55">
        <v>43439</v>
      </c>
      <c r="B733" s="7">
        <v>1</v>
      </c>
      <c r="C733" s="61">
        <v>22.42</v>
      </c>
    </row>
    <row r="734" spans="1:3" x14ac:dyDescent="0.25">
      <c r="A734" s="55">
        <v>43440</v>
      </c>
      <c r="B734" s="7">
        <v>1</v>
      </c>
      <c r="C734" s="61">
        <v>59.98</v>
      </c>
    </row>
    <row r="735" spans="1:3" x14ac:dyDescent="0.25">
      <c r="A735" s="55">
        <v>43440</v>
      </c>
      <c r="B735" s="7">
        <v>1</v>
      </c>
      <c r="C735" s="61">
        <v>14.96</v>
      </c>
    </row>
    <row r="736" spans="1:3" x14ac:dyDescent="0.25">
      <c r="A736" s="55">
        <v>43440</v>
      </c>
      <c r="B736" s="7">
        <v>2</v>
      </c>
      <c r="C736" s="61">
        <v>4.78</v>
      </c>
    </row>
    <row r="737" spans="1:3" x14ac:dyDescent="0.25">
      <c r="A737" s="55">
        <v>43440</v>
      </c>
      <c r="B737" s="7">
        <v>1</v>
      </c>
      <c r="C737" s="61">
        <v>75.16</v>
      </c>
    </row>
    <row r="738" spans="1:3" x14ac:dyDescent="0.25">
      <c r="A738" s="55">
        <v>43440</v>
      </c>
      <c r="B738" s="7">
        <v>2</v>
      </c>
      <c r="C738" s="61">
        <v>13.33</v>
      </c>
    </row>
    <row r="739" spans="1:3" x14ac:dyDescent="0.25">
      <c r="A739" s="55">
        <v>43440</v>
      </c>
      <c r="B739" s="7">
        <v>1</v>
      </c>
      <c r="C739" s="61">
        <v>14.96</v>
      </c>
    </row>
    <row r="740" spans="1:3" x14ac:dyDescent="0.25">
      <c r="A740" s="55">
        <v>43440</v>
      </c>
      <c r="B740" s="7">
        <v>1</v>
      </c>
      <c r="C740" s="61">
        <v>0.75</v>
      </c>
    </row>
    <row r="741" spans="1:3" x14ac:dyDescent="0.25">
      <c r="A741" s="55">
        <v>43440</v>
      </c>
      <c r="B741" s="7">
        <v>3</v>
      </c>
      <c r="C741" s="61">
        <v>14.27</v>
      </c>
    </row>
    <row r="742" spans="1:3" x14ac:dyDescent="0.25">
      <c r="A742" s="55">
        <v>43440</v>
      </c>
      <c r="B742" s="7">
        <v>3</v>
      </c>
      <c r="C742" s="61">
        <v>44.78</v>
      </c>
    </row>
    <row r="743" spans="1:3" x14ac:dyDescent="0.25">
      <c r="A743" s="55">
        <v>43440</v>
      </c>
      <c r="B743" s="7">
        <v>1</v>
      </c>
      <c r="C743" s="61">
        <v>56.78</v>
      </c>
    </row>
    <row r="744" spans="1:3" x14ac:dyDescent="0.25">
      <c r="A744" s="55">
        <v>43440</v>
      </c>
      <c r="B744" s="7">
        <v>1</v>
      </c>
      <c r="C744" s="61">
        <v>4.93</v>
      </c>
    </row>
    <row r="745" spans="1:3" x14ac:dyDescent="0.25">
      <c r="A745" s="55">
        <v>43440</v>
      </c>
      <c r="B745" s="7">
        <v>1</v>
      </c>
      <c r="C745" s="61">
        <v>5.97</v>
      </c>
    </row>
    <row r="746" spans="1:3" x14ac:dyDescent="0.25">
      <c r="A746" s="55">
        <v>43440</v>
      </c>
      <c r="B746" s="7">
        <v>1</v>
      </c>
      <c r="C746" s="61">
        <v>14.95</v>
      </c>
    </row>
    <row r="747" spans="1:3" x14ac:dyDescent="0.25">
      <c r="A747" s="55">
        <v>43440</v>
      </c>
      <c r="B747" s="7">
        <v>3</v>
      </c>
      <c r="C747" s="61">
        <v>25.43</v>
      </c>
    </row>
    <row r="748" spans="1:3" x14ac:dyDescent="0.25">
      <c r="A748" s="55">
        <v>43440</v>
      </c>
      <c r="B748" s="7">
        <v>1</v>
      </c>
      <c r="C748" s="61">
        <v>37.35</v>
      </c>
    </row>
    <row r="749" spans="1:3" x14ac:dyDescent="0.25">
      <c r="A749" s="55">
        <v>43440</v>
      </c>
      <c r="B749" s="7">
        <v>1</v>
      </c>
      <c r="C749" s="61">
        <v>2.98</v>
      </c>
    </row>
    <row r="750" spans="1:3" x14ac:dyDescent="0.25">
      <c r="A750" s="55">
        <v>43440</v>
      </c>
      <c r="B750" s="7">
        <v>1</v>
      </c>
      <c r="C750" s="61">
        <v>1.35</v>
      </c>
    </row>
    <row r="751" spans="1:3" x14ac:dyDescent="0.25">
      <c r="A751" s="55">
        <v>43440</v>
      </c>
      <c r="B751" s="7">
        <v>1</v>
      </c>
      <c r="C751" s="61">
        <v>15.84</v>
      </c>
    </row>
    <row r="752" spans="1:3" x14ac:dyDescent="0.25">
      <c r="A752" s="55">
        <v>43440</v>
      </c>
      <c r="B752" s="7">
        <v>3</v>
      </c>
      <c r="C752" s="61">
        <v>74.819999999999993</v>
      </c>
    </row>
    <row r="753" spans="1:3" x14ac:dyDescent="0.25">
      <c r="A753" s="55">
        <v>43440</v>
      </c>
      <c r="B753" s="7">
        <v>7</v>
      </c>
      <c r="C753" s="61">
        <v>12.57</v>
      </c>
    </row>
    <row r="754" spans="1:3" x14ac:dyDescent="0.25">
      <c r="A754" s="55">
        <v>43440</v>
      </c>
      <c r="B754" s="7">
        <v>1</v>
      </c>
      <c r="C754" s="61">
        <v>8.9700000000000006</v>
      </c>
    </row>
    <row r="755" spans="1:3" x14ac:dyDescent="0.25">
      <c r="A755" s="55">
        <v>43440</v>
      </c>
      <c r="B755" s="7">
        <v>1</v>
      </c>
      <c r="C755" s="61">
        <v>15.02</v>
      </c>
    </row>
    <row r="756" spans="1:3" x14ac:dyDescent="0.25">
      <c r="A756" s="55">
        <v>43440</v>
      </c>
      <c r="B756" s="7">
        <v>2</v>
      </c>
      <c r="C756" s="61">
        <v>29.91</v>
      </c>
    </row>
    <row r="757" spans="1:3" x14ac:dyDescent="0.25">
      <c r="A757" s="55">
        <v>43440</v>
      </c>
      <c r="B757" s="7">
        <v>1</v>
      </c>
      <c r="C757" s="61">
        <v>0.88</v>
      </c>
    </row>
    <row r="758" spans="1:3" x14ac:dyDescent="0.25">
      <c r="A758" s="55">
        <v>43440</v>
      </c>
      <c r="B758" s="7">
        <v>3</v>
      </c>
      <c r="C758" s="61">
        <v>2.25</v>
      </c>
    </row>
    <row r="759" spans="1:3" x14ac:dyDescent="0.25">
      <c r="A759" s="55">
        <v>43440</v>
      </c>
      <c r="B759" s="7">
        <v>1</v>
      </c>
      <c r="C759" s="61">
        <v>44.84</v>
      </c>
    </row>
    <row r="760" spans="1:3" x14ac:dyDescent="0.25">
      <c r="A760" s="55">
        <v>43440</v>
      </c>
      <c r="B760" s="7">
        <v>2</v>
      </c>
      <c r="C760" s="61">
        <v>74.77</v>
      </c>
    </row>
    <row r="761" spans="1:3" x14ac:dyDescent="0.25">
      <c r="A761" s="55">
        <v>43440</v>
      </c>
      <c r="B761" s="7">
        <v>1</v>
      </c>
      <c r="C761" s="61">
        <v>2.2400000000000002</v>
      </c>
    </row>
    <row r="762" spans="1:3" x14ac:dyDescent="0.25">
      <c r="A762" s="55">
        <v>43440</v>
      </c>
      <c r="B762" s="7">
        <v>1</v>
      </c>
      <c r="C762" s="61">
        <v>14.95</v>
      </c>
    </row>
    <row r="763" spans="1:3" x14ac:dyDescent="0.25">
      <c r="A763" s="55">
        <v>43440</v>
      </c>
      <c r="B763" s="7">
        <v>2</v>
      </c>
      <c r="C763" s="61">
        <v>6.88</v>
      </c>
    </row>
    <row r="764" spans="1:3" x14ac:dyDescent="0.25">
      <c r="A764" s="55">
        <v>43440</v>
      </c>
      <c r="B764" s="7">
        <v>2</v>
      </c>
      <c r="C764" s="61">
        <v>34.56</v>
      </c>
    </row>
    <row r="765" spans="1:3" x14ac:dyDescent="0.25">
      <c r="A765" s="55">
        <v>43440</v>
      </c>
      <c r="B765" s="7">
        <v>2</v>
      </c>
      <c r="C765" s="61">
        <v>13.46</v>
      </c>
    </row>
    <row r="766" spans="1:3" x14ac:dyDescent="0.25">
      <c r="A766" s="55">
        <v>43440</v>
      </c>
      <c r="B766" s="7">
        <v>1</v>
      </c>
      <c r="C766" s="61">
        <v>31.47</v>
      </c>
    </row>
    <row r="767" spans="1:3" x14ac:dyDescent="0.25">
      <c r="A767" s="55">
        <v>43440</v>
      </c>
      <c r="B767" s="7">
        <v>3</v>
      </c>
      <c r="C767" s="61">
        <v>9.0299999999999994</v>
      </c>
    </row>
    <row r="768" spans="1:3" x14ac:dyDescent="0.25">
      <c r="A768" s="55">
        <v>43440</v>
      </c>
      <c r="B768" s="7">
        <v>2</v>
      </c>
      <c r="C768" s="61">
        <v>16.420000000000002</v>
      </c>
    </row>
    <row r="769" spans="1:3" x14ac:dyDescent="0.25">
      <c r="A769" s="55">
        <v>43440</v>
      </c>
      <c r="B769" s="7">
        <v>3</v>
      </c>
      <c r="C769" s="61">
        <v>11.5</v>
      </c>
    </row>
    <row r="770" spans="1:3" x14ac:dyDescent="0.25">
      <c r="A770" s="55">
        <v>43440</v>
      </c>
      <c r="B770" s="7">
        <v>13</v>
      </c>
      <c r="C770" s="61">
        <v>581.52</v>
      </c>
    </row>
    <row r="771" spans="1:3" x14ac:dyDescent="0.25">
      <c r="A771" s="55">
        <v>43440</v>
      </c>
      <c r="B771" s="7">
        <v>2</v>
      </c>
      <c r="C771" s="61">
        <v>82.19</v>
      </c>
    </row>
    <row r="772" spans="1:3" x14ac:dyDescent="0.25">
      <c r="A772" s="55">
        <v>43440</v>
      </c>
      <c r="B772" s="7">
        <v>1</v>
      </c>
      <c r="C772" s="61">
        <v>14.95</v>
      </c>
    </row>
    <row r="773" spans="1:3" x14ac:dyDescent="0.25">
      <c r="A773" s="55">
        <v>43440</v>
      </c>
      <c r="B773" s="7">
        <v>1</v>
      </c>
      <c r="C773" s="61">
        <v>0.75</v>
      </c>
    </row>
    <row r="774" spans="1:3" x14ac:dyDescent="0.25">
      <c r="A774" s="55">
        <v>43440</v>
      </c>
      <c r="B774" s="7">
        <v>4</v>
      </c>
      <c r="C774" s="61">
        <v>121.19</v>
      </c>
    </row>
    <row r="775" spans="1:3" x14ac:dyDescent="0.25">
      <c r="A775" s="55">
        <v>43440</v>
      </c>
      <c r="B775" s="7">
        <v>1</v>
      </c>
      <c r="C775" s="61">
        <v>4.49</v>
      </c>
    </row>
    <row r="776" spans="1:3" x14ac:dyDescent="0.25">
      <c r="A776" s="55">
        <v>43440</v>
      </c>
      <c r="B776" s="7">
        <v>2</v>
      </c>
      <c r="C776" s="61">
        <v>1.94</v>
      </c>
    </row>
    <row r="777" spans="1:3" x14ac:dyDescent="0.25">
      <c r="A777" s="55">
        <v>43440</v>
      </c>
      <c r="B777" s="7">
        <v>1</v>
      </c>
      <c r="C777" s="61">
        <v>44.96</v>
      </c>
    </row>
    <row r="778" spans="1:3" x14ac:dyDescent="0.25">
      <c r="A778" s="55">
        <v>43440</v>
      </c>
      <c r="B778" s="7">
        <v>1</v>
      </c>
      <c r="C778" s="61">
        <v>5.23</v>
      </c>
    </row>
    <row r="779" spans="1:3" x14ac:dyDescent="0.25">
      <c r="A779" s="55">
        <v>43440</v>
      </c>
      <c r="B779" s="7">
        <v>1</v>
      </c>
      <c r="C779" s="61">
        <v>14.95</v>
      </c>
    </row>
    <row r="780" spans="1:3" x14ac:dyDescent="0.25">
      <c r="A780" s="55">
        <v>43440</v>
      </c>
      <c r="B780" s="7">
        <v>7</v>
      </c>
      <c r="C780" s="61">
        <v>63.13</v>
      </c>
    </row>
    <row r="781" spans="1:3" x14ac:dyDescent="0.25">
      <c r="A781" s="55">
        <v>43440</v>
      </c>
      <c r="B781" s="7">
        <v>4</v>
      </c>
      <c r="C781" s="61">
        <v>26.28</v>
      </c>
    </row>
    <row r="782" spans="1:3" x14ac:dyDescent="0.25">
      <c r="A782" s="55">
        <v>43440</v>
      </c>
      <c r="B782" s="7">
        <v>1</v>
      </c>
      <c r="C782" s="61">
        <v>14.99</v>
      </c>
    </row>
    <row r="783" spans="1:3" x14ac:dyDescent="0.25">
      <c r="A783" s="55">
        <v>43440</v>
      </c>
      <c r="B783" s="7">
        <v>1</v>
      </c>
      <c r="C783" s="61">
        <v>4.37</v>
      </c>
    </row>
    <row r="784" spans="1:3" x14ac:dyDescent="0.25">
      <c r="A784" s="55">
        <v>43440</v>
      </c>
      <c r="B784" s="7">
        <v>2</v>
      </c>
      <c r="C784" s="61">
        <v>74.760000000000005</v>
      </c>
    </row>
    <row r="785" spans="1:3" x14ac:dyDescent="0.25">
      <c r="A785" s="55">
        <v>43440</v>
      </c>
      <c r="B785" s="7">
        <v>2</v>
      </c>
      <c r="C785" s="61">
        <v>29.82</v>
      </c>
    </row>
    <row r="786" spans="1:3" x14ac:dyDescent="0.25">
      <c r="A786" s="55">
        <v>43440</v>
      </c>
      <c r="B786" s="7">
        <v>2</v>
      </c>
      <c r="C786" s="61">
        <v>2.99</v>
      </c>
    </row>
    <row r="787" spans="1:3" x14ac:dyDescent="0.25">
      <c r="A787" s="55">
        <v>43440</v>
      </c>
      <c r="B787" s="7">
        <v>1</v>
      </c>
      <c r="C787" s="61">
        <v>7.51</v>
      </c>
    </row>
    <row r="788" spans="1:3" x14ac:dyDescent="0.25">
      <c r="A788" s="55">
        <v>43440</v>
      </c>
      <c r="B788" s="7">
        <v>3</v>
      </c>
      <c r="C788" s="61">
        <v>112.14</v>
      </c>
    </row>
    <row r="789" spans="1:3" x14ac:dyDescent="0.25">
      <c r="A789" s="55">
        <v>43440</v>
      </c>
      <c r="B789" s="7">
        <v>2</v>
      </c>
      <c r="C789" s="61">
        <v>22.4</v>
      </c>
    </row>
    <row r="790" spans="1:3" x14ac:dyDescent="0.25">
      <c r="A790" s="55">
        <v>43440</v>
      </c>
      <c r="B790" s="7">
        <v>1</v>
      </c>
      <c r="C790" s="61">
        <v>37.380000000000003</v>
      </c>
    </row>
    <row r="791" spans="1:3" x14ac:dyDescent="0.25">
      <c r="A791" s="55">
        <v>43440</v>
      </c>
      <c r="B791" s="7">
        <v>3</v>
      </c>
      <c r="C791" s="61">
        <v>142.44</v>
      </c>
    </row>
    <row r="792" spans="1:3" x14ac:dyDescent="0.25">
      <c r="A792" s="55">
        <v>43440</v>
      </c>
      <c r="B792" s="7">
        <v>7</v>
      </c>
      <c r="C792" s="61">
        <v>59.81</v>
      </c>
    </row>
    <row r="793" spans="1:3" x14ac:dyDescent="0.25">
      <c r="A793" s="55">
        <v>43440</v>
      </c>
      <c r="B793" s="7">
        <v>3</v>
      </c>
      <c r="C793" s="61">
        <v>80.400000000000006</v>
      </c>
    </row>
    <row r="794" spans="1:3" x14ac:dyDescent="0.25">
      <c r="A794" s="55">
        <v>43440</v>
      </c>
      <c r="B794" s="7">
        <v>1</v>
      </c>
      <c r="C794" s="61">
        <v>7.48</v>
      </c>
    </row>
    <row r="795" spans="1:3" x14ac:dyDescent="0.25">
      <c r="A795" s="55">
        <v>43440</v>
      </c>
      <c r="B795" s="7">
        <v>4</v>
      </c>
      <c r="C795" s="61">
        <v>37.450000000000003</v>
      </c>
    </row>
    <row r="796" spans="1:3" x14ac:dyDescent="0.25">
      <c r="A796" s="55">
        <v>43440</v>
      </c>
      <c r="B796" s="7">
        <v>3</v>
      </c>
      <c r="C796" s="61">
        <v>11.76</v>
      </c>
    </row>
    <row r="797" spans="1:3" x14ac:dyDescent="0.25">
      <c r="A797" s="55">
        <v>43440</v>
      </c>
      <c r="B797" s="7">
        <v>4</v>
      </c>
      <c r="C797" s="61">
        <v>373.43</v>
      </c>
    </row>
    <row r="798" spans="1:3" x14ac:dyDescent="0.25">
      <c r="A798" s="55">
        <v>43440</v>
      </c>
      <c r="B798" s="7">
        <v>4</v>
      </c>
      <c r="C798" s="61">
        <v>18.600000000000001</v>
      </c>
    </row>
    <row r="799" spans="1:3" x14ac:dyDescent="0.25">
      <c r="A799" s="55">
        <v>43440</v>
      </c>
      <c r="B799" s="7">
        <v>13</v>
      </c>
      <c r="C799" s="61">
        <v>46.39</v>
      </c>
    </row>
    <row r="800" spans="1:3" x14ac:dyDescent="0.25">
      <c r="A800" s="55">
        <v>43440</v>
      </c>
      <c r="B800" s="7">
        <v>1</v>
      </c>
      <c r="C800" s="61">
        <v>2.99</v>
      </c>
    </row>
    <row r="801" spans="1:3" x14ac:dyDescent="0.25">
      <c r="A801" s="55">
        <v>43440</v>
      </c>
      <c r="B801" s="7">
        <v>1</v>
      </c>
      <c r="C801" s="61">
        <v>0.9</v>
      </c>
    </row>
    <row r="802" spans="1:3" x14ac:dyDescent="0.25">
      <c r="A802" s="55">
        <v>43440</v>
      </c>
      <c r="B802" s="7">
        <v>5</v>
      </c>
      <c r="C802" s="61">
        <v>26.87</v>
      </c>
    </row>
    <row r="803" spans="1:3" x14ac:dyDescent="0.25">
      <c r="A803" s="55">
        <v>43440</v>
      </c>
      <c r="B803" s="7">
        <v>3</v>
      </c>
      <c r="C803" s="61">
        <v>330.14</v>
      </c>
    </row>
    <row r="804" spans="1:3" x14ac:dyDescent="0.25">
      <c r="A804" s="55">
        <v>43440</v>
      </c>
      <c r="B804" s="7">
        <v>2</v>
      </c>
      <c r="C804" s="61">
        <v>6.73</v>
      </c>
    </row>
    <row r="805" spans="1:3" x14ac:dyDescent="0.25">
      <c r="A805" s="55">
        <v>43440</v>
      </c>
      <c r="B805" s="7">
        <v>1</v>
      </c>
      <c r="C805" s="61">
        <v>0.75</v>
      </c>
    </row>
    <row r="806" spans="1:3" x14ac:dyDescent="0.25">
      <c r="A806" s="55">
        <v>43440</v>
      </c>
      <c r="B806" s="7">
        <v>8</v>
      </c>
      <c r="C806" s="61">
        <v>266.08</v>
      </c>
    </row>
    <row r="807" spans="1:3" x14ac:dyDescent="0.25">
      <c r="A807" s="55">
        <v>43440</v>
      </c>
      <c r="B807" s="7">
        <v>1</v>
      </c>
      <c r="C807" s="61">
        <v>1.5</v>
      </c>
    </row>
    <row r="808" spans="1:3" x14ac:dyDescent="0.25">
      <c r="A808" s="55">
        <v>43440</v>
      </c>
      <c r="B808" s="7">
        <v>1</v>
      </c>
      <c r="C808" s="61">
        <v>7.52</v>
      </c>
    </row>
    <row r="809" spans="1:3" x14ac:dyDescent="0.25">
      <c r="A809" s="55">
        <v>43440</v>
      </c>
      <c r="B809" s="7">
        <v>2</v>
      </c>
      <c r="C809" s="61">
        <v>2.39</v>
      </c>
    </row>
    <row r="810" spans="1:3" x14ac:dyDescent="0.25">
      <c r="A810" s="55">
        <v>43440</v>
      </c>
      <c r="B810" s="7">
        <v>1</v>
      </c>
      <c r="C810" s="61">
        <v>2.2400000000000002</v>
      </c>
    </row>
    <row r="811" spans="1:3" x14ac:dyDescent="0.25">
      <c r="A811" s="55">
        <v>43440</v>
      </c>
      <c r="B811" s="7">
        <v>1</v>
      </c>
      <c r="C811" s="61">
        <v>1.1200000000000001</v>
      </c>
    </row>
    <row r="812" spans="1:3" x14ac:dyDescent="0.25">
      <c r="A812" s="55">
        <v>43440</v>
      </c>
      <c r="B812" s="7">
        <v>2</v>
      </c>
      <c r="C812" s="61">
        <v>29.86</v>
      </c>
    </row>
    <row r="813" spans="1:3" x14ac:dyDescent="0.25">
      <c r="A813" s="55">
        <v>43440</v>
      </c>
      <c r="B813" s="7">
        <v>2</v>
      </c>
      <c r="C813" s="61">
        <v>14.94</v>
      </c>
    </row>
    <row r="814" spans="1:3" x14ac:dyDescent="0.25">
      <c r="A814" s="55">
        <v>43440</v>
      </c>
      <c r="B814" s="7">
        <v>4</v>
      </c>
      <c r="C814" s="61">
        <v>59.85</v>
      </c>
    </row>
    <row r="815" spans="1:3" x14ac:dyDescent="0.25">
      <c r="A815" s="55">
        <v>43440</v>
      </c>
      <c r="B815" s="7">
        <v>1</v>
      </c>
      <c r="C815" s="61">
        <v>2.77</v>
      </c>
    </row>
    <row r="816" spans="1:3" x14ac:dyDescent="0.25">
      <c r="A816" s="55">
        <v>43440</v>
      </c>
      <c r="B816" s="7">
        <v>5</v>
      </c>
      <c r="C816" s="61">
        <v>82.15</v>
      </c>
    </row>
    <row r="817" spans="1:3" x14ac:dyDescent="0.25">
      <c r="A817" s="55">
        <v>43440</v>
      </c>
      <c r="B817" s="7">
        <v>1</v>
      </c>
      <c r="C817" s="61">
        <v>1.49</v>
      </c>
    </row>
    <row r="818" spans="1:3" x14ac:dyDescent="0.25">
      <c r="A818" s="55">
        <v>43440</v>
      </c>
      <c r="B818" s="7">
        <v>1</v>
      </c>
      <c r="C818" s="61">
        <v>0.75</v>
      </c>
    </row>
    <row r="819" spans="1:3" x14ac:dyDescent="0.25">
      <c r="A819" s="55">
        <v>43440</v>
      </c>
      <c r="B819" s="7">
        <v>3</v>
      </c>
      <c r="C819" s="61">
        <v>4.42</v>
      </c>
    </row>
    <row r="820" spans="1:3" x14ac:dyDescent="0.25">
      <c r="A820" s="55">
        <v>43440</v>
      </c>
      <c r="B820" s="7">
        <v>1</v>
      </c>
      <c r="C820" s="61">
        <v>0.9</v>
      </c>
    </row>
    <row r="821" spans="1:3" x14ac:dyDescent="0.25">
      <c r="A821" s="55">
        <v>43440</v>
      </c>
      <c r="B821" s="7">
        <v>1</v>
      </c>
      <c r="C821" s="61">
        <v>14.95</v>
      </c>
    </row>
    <row r="822" spans="1:3" x14ac:dyDescent="0.25">
      <c r="A822" s="55">
        <v>43440</v>
      </c>
      <c r="B822" s="7">
        <v>1</v>
      </c>
      <c r="C822" s="61">
        <v>2.5499999999999998</v>
      </c>
    </row>
    <row r="823" spans="1:3" x14ac:dyDescent="0.25">
      <c r="A823" s="55">
        <v>43440</v>
      </c>
      <c r="B823" s="7">
        <v>1</v>
      </c>
      <c r="C823" s="61">
        <v>1.5</v>
      </c>
    </row>
    <row r="824" spans="1:3" x14ac:dyDescent="0.25">
      <c r="A824" s="55">
        <v>43440</v>
      </c>
      <c r="B824" s="7">
        <v>1</v>
      </c>
      <c r="C824" s="61">
        <v>2.84</v>
      </c>
    </row>
    <row r="825" spans="1:3" x14ac:dyDescent="0.25">
      <c r="A825" s="55">
        <v>43440</v>
      </c>
      <c r="B825" s="7">
        <v>7</v>
      </c>
      <c r="C825" s="61">
        <v>13.44</v>
      </c>
    </row>
    <row r="826" spans="1:3" x14ac:dyDescent="0.25">
      <c r="A826" s="55">
        <v>43440</v>
      </c>
      <c r="B826" s="7">
        <v>1</v>
      </c>
      <c r="C826" s="61">
        <v>1.95</v>
      </c>
    </row>
    <row r="827" spans="1:3" x14ac:dyDescent="0.25">
      <c r="A827" s="55">
        <v>43441</v>
      </c>
      <c r="B827" s="7">
        <v>1</v>
      </c>
      <c r="C827" s="61">
        <v>7.55</v>
      </c>
    </row>
    <row r="828" spans="1:3" x14ac:dyDescent="0.25">
      <c r="A828" s="55">
        <v>43441</v>
      </c>
      <c r="B828" s="7">
        <v>1</v>
      </c>
      <c r="C828" s="61">
        <v>10.54</v>
      </c>
    </row>
    <row r="829" spans="1:3" x14ac:dyDescent="0.25">
      <c r="A829" s="55">
        <v>43441</v>
      </c>
      <c r="B829" s="7">
        <v>1</v>
      </c>
      <c r="C829" s="61">
        <v>3.01</v>
      </c>
    </row>
    <row r="830" spans="1:3" x14ac:dyDescent="0.25">
      <c r="A830" s="55">
        <v>43441</v>
      </c>
      <c r="B830" s="7">
        <v>1</v>
      </c>
      <c r="C830" s="61">
        <v>22.58</v>
      </c>
    </row>
    <row r="831" spans="1:3" x14ac:dyDescent="0.25">
      <c r="A831" s="55">
        <v>43441</v>
      </c>
      <c r="B831" s="7">
        <v>5</v>
      </c>
      <c r="C831" s="61">
        <v>7.55</v>
      </c>
    </row>
    <row r="832" spans="1:3" x14ac:dyDescent="0.25">
      <c r="A832" s="55">
        <v>43441</v>
      </c>
      <c r="B832" s="7">
        <v>2</v>
      </c>
      <c r="C832" s="61">
        <v>8.2200000000000006</v>
      </c>
    </row>
    <row r="833" spans="1:3" x14ac:dyDescent="0.25">
      <c r="A833" s="55">
        <v>43441</v>
      </c>
      <c r="B833" s="7">
        <v>1</v>
      </c>
      <c r="C833" s="61">
        <v>0.75</v>
      </c>
    </row>
    <row r="834" spans="1:3" x14ac:dyDescent="0.25">
      <c r="A834" s="55">
        <v>43441</v>
      </c>
      <c r="B834" s="7">
        <v>2</v>
      </c>
      <c r="C834" s="61">
        <v>67.37</v>
      </c>
    </row>
    <row r="835" spans="1:3" x14ac:dyDescent="0.25">
      <c r="A835" s="55">
        <v>43441</v>
      </c>
      <c r="B835" s="7">
        <v>1</v>
      </c>
      <c r="C835" s="61">
        <v>30.17</v>
      </c>
    </row>
    <row r="836" spans="1:3" x14ac:dyDescent="0.25">
      <c r="A836" s="55">
        <v>43441</v>
      </c>
      <c r="B836" s="7">
        <v>1</v>
      </c>
      <c r="C836" s="61">
        <v>29.95</v>
      </c>
    </row>
    <row r="837" spans="1:3" x14ac:dyDescent="0.25">
      <c r="A837" s="55">
        <v>43441</v>
      </c>
      <c r="B837" s="7">
        <v>1</v>
      </c>
      <c r="C837" s="61">
        <v>3.01</v>
      </c>
    </row>
    <row r="838" spans="1:3" x14ac:dyDescent="0.25">
      <c r="A838" s="55">
        <v>43441</v>
      </c>
      <c r="B838" s="7">
        <v>1</v>
      </c>
      <c r="C838" s="61">
        <v>0.76</v>
      </c>
    </row>
    <row r="839" spans="1:3" x14ac:dyDescent="0.25">
      <c r="A839" s="55">
        <v>43441</v>
      </c>
      <c r="B839" s="7">
        <v>10</v>
      </c>
      <c r="C839" s="61">
        <v>13.06</v>
      </c>
    </row>
    <row r="840" spans="1:3" x14ac:dyDescent="0.25">
      <c r="A840" s="55">
        <v>43441</v>
      </c>
      <c r="B840" s="7">
        <v>1</v>
      </c>
      <c r="C840" s="61">
        <v>7.25</v>
      </c>
    </row>
    <row r="841" spans="1:3" x14ac:dyDescent="0.25">
      <c r="A841" s="55">
        <v>43441</v>
      </c>
      <c r="B841" s="7">
        <v>5</v>
      </c>
      <c r="C841" s="61">
        <v>22.17</v>
      </c>
    </row>
    <row r="842" spans="1:3" x14ac:dyDescent="0.25">
      <c r="A842" s="55">
        <v>43441</v>
      </c>
      <c r="B842" s="7">
        <v>2</v>
      </c>
      <c r="C842" s="61">
        <v>15.09</v>
      </c>
    </row>
    <row r="843" spans="1:3" x14ac:dyDescent="0.25">
      <c r="A843" s="55">
        <v>43441</v>
      </c>
      <c r="B843" s="7">
        <v>2</v>
      </c>
      <c r="C843" s="61">
        <v>29.94</v>
      </c>
    </row>
    <row r="844" spans="1:3" x14ac:dyDescent="0.25">
      <c r="A844" s="55">
        <v>43441</v>
      </c>
      <c r="B844" s="7">
        <v>2</v>
      </c>
      <c r="C844" s="61">
        <v>30.13</v>
      </c>
    </row>
    <row r="845" spans="1:3" x14ac:dyDescent="0.25">
      <c r="A845" s="55">
        <v>43441</v>
      </c>
      <c r="B845" s="7">
        <v>4</v>
      </c>
      <c r="C845" s="61">
        <v>50.55</v>
      </c>
    </row>
    <row r="846" spans="1:3" x14ac:dyDescent="0.25">
      <c r="A846" s="55">
        <v>43441</v>
      </c>
      <c r="B846" s="7">
        <v>3</v>
      </c>
      <c r="C846" s="61">
        <v>2.64</v>
      </c>
    </row>
    <row r="847" spans="1:3" x14ac:dyDescent="0.25">
      <c r="A847" s="55">
        <v>43441</v>
      </c>
      <c r="B847" s="7">
        <v>2</v>
      </c>
      <c r="C847" s="61">
        <v>455.7</v>
      </c>
    </row>
    <row r="848" spans="1:3" x14ac:dyDescent="0.25">
      <c r="A848" s="55">
        <v>43441</v>
      </c>
      <c r="B848" s="7">
        <v>2</v>
      </c>
      <c r="C848" s="61">
        <v>1.5</v>
      </c>
    </row>
    <row r="849" spans="1:3" x14ac:dyDescent="0.25">
      <c r="A849" s="55">
        <v>43441</v>
      </c>
      <c r="B849" s="7">
        <v>2</v>
      </c>
      <c r="C849" s="61">
        <v>143.49</v>
      </c>
    </row>
    <row r="850" spans="1:3" x14ac:dyDescent="0.25">
      <c r="A850" s="55">
        <v>43441</v>
      </c>
      <c r="B850" s="7">
        <v>2</v>
      </c>
      <c r="C850" s="61">
        <v>11.31</v>
      </c>
    </row>
    <row r="851" spans="1:3" x14ac:dyDescent="0.25">
      <c r="A851" s="55">
        <v>43441</v>
      </c>
      <c r="B851" s="7">
        <v>2</v>
      </c>
      <c r="C851" s="61">
        <v>2.95</v>
      </c>
    </row>
    <row r="852" spans="1:3" x14ac:dyDescent="0.25">
      <c r="A852" s="55">
        <v>43441</v>
      </c>
      <c r="B852" s="7">
        <v>1</v>
      </c>
      <c r="C852" s="61">
        <v>1.1100000000000001</v>
      </c>
    </row>
    <row r="853" spans="1:3" x14ac:dyDescent="0.25">
      <c r="A853" s="55">
        <v>43441</v>
      </c>
      <c r="B853" s="7">
        <v>24</v>
      </c>
      <c r="C853" s="61">
        <v>266.91000000000003</v>
      </c>
    </row>
    <row r="854" spans="1:3" x14ac:dyDescent="0.25">
      <c r="A854" s="55">
        <v>43441</v>
      </c>
      <c r="B854" s="7">
        <v>1</v>
      </c>
      <c r="C854" s="61">
        <v>1.65</v>
      </c>
    </row>
    <row r="855" spans="1:3" x14ac:dyDescent="0.25">
      <c r="A855" s="55">
        <v>43441</v>
      </c>
      <c r="B855" s="7">
        <v>2</v>
      </c>
      <c r="C855" s="61">
        <v>44.91</v>
      </c>
    </row>
    <row r="856" spans="1:3" x14ac:dyDescent="0.25">
      <c r="A856" s="55">
        <v>43441</v>
      </c>
      <c r="B856" s="7">
        <v>1</v>
      </c>
      <c r="C856" s="61">
        <v>3.01</v>
      </c>
    </row>
    <row r="857" spans="1:3" x14ac:dyDescent="0.25">
      <c r="A857" s="55">
        <v>43441</v>
      </c>
      <c r="B857" s="7">
        <v>13</v>
      </c>
      <c r="C857" s="61">
        <v>232.09</v>
      </c>
    </row>
    <row r="858" spans="1:3" x14ac:dyDescent="0.25">
      <c r="A858" s="55">
        <v>43441</v>
      </c>
      <c r="B858" s="7">
        <v>1</v>
      </c>
      <c r="C858" s="61">
        <v>3.01</v>
      </c>
    </row>
    <row r="859" spans="1:3" x14ac:dyDescent="0.25">
      <c r="A859" s="55">
        <v>43441</v>
      </c>
      <c r="B859" s="7">
        <v>1</v>
      </c>
      <c r="C859" s="61">
        <v>0.76</v>
      </c>
    </row>
    <row r="860" spans="1:3" x14ac:dyDescent="0.25">
      <c r="A860" s="55">
        <v>43441</v>
      </c>
      <c r="B860" s="7">
        <v>1</v>
      </c>
      <c r="C860" s="61">
        <v>7.49</v>
      </c>
    </row>
    <row r="861" spans="1:3" x14ac:dyDescent="0.25">
      <c r="A861" s="55">
        <v>43441</v>
      </c>
      <c r="B861" s="7">
        <v>2</v>
      </c>
      <c r="C861" s="61">
        <v>30.23</v>
      </c>
    </row>
    <row r="862" spans="1:3" x14ac:dyDescent="0.25">
      <c r="A862" s="55">
        <v>43441</v>
      </c>
      <c r="B862" s="7">
        <v>1</v>
      </c>
      <c r="C862" s="61">
        <v>29.92</v>
      </c>
    </row>
    <row r="863" spans="1:3" x14ac:dyDescent="0.25">
      <c r="A863" s="55">
        <v>43441</v>
      </c>
      <c r="B863" s="7">
        <v>3</v>
      </c>
      <c r="C863" s="61">
        <v>9.74</v>
      </c>
    </row>
    <row r="864" spans="1:3" x14ac:dyDescent="0.25">
      <c r="A864" s="55">
        <v>43441</v>
      </c>
      <c r="B864" s="7">
        <v>3</v>
      </c>
      <c r="C864" s="61">
        <v>149.38999999999999</v>
      </c>
    </row>
    <row r="865" spans="1:3" x14ac:dyDescent="0.25">
      <c r="A865" s="55">
        <v>43441</v>
      </c>
      <c r="B865" s="7">
        <v>1</v>
      </c>
      <c r="C865" s="61">
        <v>2.99</v>
      </c>
    </row>
    <row r="866" spans="1:3" x14ac:dyDescent="0.25">
      <c r="A866" s="55">
        <v>43441</v>
      </c>
      <c r="B866" s="7">
        <v>1</v>
      </c>
      <c r="C866" s="61">
        <v>15.1</v>
      </c>
    </row>
    <row r="867" spans="1:3" x14ac:dyDescent="0.25">
      <c r="A867" s="55">
        <v>43441</v>
      </c>
      <c r="B867" s="7">
        <v>11</v>
      </c>
      <c r="C867" s="61">
        <v>135.18</v>
      </c>
    </row>
    <row r="868" spans="1:3" x14ac:dyDescent="0.25">
      <c r="A868" s="55">
        <v>43441</v>
      </c>
      <c r="B868" s="7">
        <v>4</v>
      </c>
      <c r="C868" s="61">
        <v>58.15</v>
      </c>
    </row>
    <row r="869" spans="1:3" x14ac:dyDescent="0.25">
      <c r="A869" s="55">
        <v>43441</v>
      </c>
      <c r="B869" s="7">
        <v>8</v>
      </c>
      <c r="C869" s="61">
        <v>66.72</v>
      </c>
    </row>
    <row r="870" spans="1:3" x14ac:dyDescent="0.25">
      <c r="A870" s="55">
        <v>43441</v>
      </c>
      <c r="B870" s="7">
        <v>1</v>
      </c>
      <c r="C870" s="61">
        <v>2.2400000000000002</v>
      </c>
    </row>
    <row r="871" spans="1:3" x14ac:dyDescent="0.25">
      <c r="A871" s="55">
        <v>43441</v>
      </c>
      <c r="B871" s="7">
        <v>2</v>
      </c>
      <c r="C871" s="61">
        <v>15.06</v>
      </c>
    </row>
    <row r="872" spans="1:3" x14ac:dyDescent="0.25">
      <c r="A872" s="55">
        <v>43441</v>
      </c>
      <c r="B872" s="7">
        <v>10</v>
      </c>
      <c r="C872" s="61">
        <v>677.48</v>
      </c>
    </row>
    <row r="873" spans="1:3" x14ac:dyDescent="0.25">
      <c r="A873" s="55">
        <v>43441</v>
      </c>
      <c r="B873" s="7">
        <v>14</v>
      </c>
      <c r="C873" s="61">
        <v>644.17999999999995</v>
      </c>
    </row>
    <row r="874" spans="1:3" x14ac:dyDescent="0.25">
      <c r="A874" s="55">
        <v>43441</v>
      </c>
      <c r="B874" s="7">
        <v>1</v>
      </c>
      <c r="C874" s="61">
        <v>15.1</v>
      </c>
    </row>
    <row r="875" spans="1:3" x14ac:dyDescent="0.25">
      <c r="A875" s="55">
        <v>43441</v>
      </c>
      <c r="B875" s="7">
        <v>1</v>
      </c>
      <c r="C875" s="61">
        <v>19.48</v>
      </c>
    </row>
    <row r="876" spans="1:3" x14ac:dyDescent="0.25">
      <c r="A876" s="55">
        <v>43441</v>
      </c>
      <c r="B876" s="7">
        <v>6</v>
      </c>
      <c r="C876" s="61">
        <v>14.99</v>
      </c>
    </row>
    <row r="877" spans="1:3" x14ac:dyDescent="0.25">
      <c r="A877" s="55">
        <v>43441</v>
      </c>
      <c r="B877" s="7">
        <v>1</v>
      </c>
      <c r="C877" s="61">
        <v>0.75</v>
      </c>
    </row>
    <row r="878" spans="1:3" x14ac:dyDescent="0.25">
      <c r="A878" s="55">
        <v>43441</v>
      </c>
      <c r="B878" s="7">
        <v>2</v>
      </c>
      <c r="C878" s="61">
        <v>37.020000000000003</v>
      </c>
    </row>
    <row r="879" spans="1:3" x14ac:dyDescent="0.25">
      <c r="A879" s="55">
        <v>43441</v>
      </c>
      <c r="B879" s="7">
        <v>1</v>
      </c>
      <c r="C879" s="61">
        <v>37.64</v>
      </c>
    </row>
    <row r="880" spans="1:3" x14ac:dyDescent="0.25">
      <c r="A880" s="55">
        <v>43441</v>
      </c>
      <c r="B880" s="7">
        <v>3</v>
      </c>
      <c r="C880" s="61">
        <v>8.2799999999999994</v>
      </c>
    </row>
    <row r="881" spans="1:3" x14ac:dyDescent="0.25">
      <c r="A881" s="55">
        <v>43441</v>
      </c>
      <c r="B881" s="7">
        <v>3</v>
      </c>
      <c r="C881" s="61">
        <v>5.13</v>
      </c>
    </row>
    <row r="882" spans="1:3" x14ac:dyDescent="0.25">
      <c r="A882" s="55">
        <v>43441</v>
      </c>
      <c r="B882" s="7">
        <v>1</v>
      </c>
      <c r="C882" s="61">
        <v>2.9</v>
      </c>
    </row>
    <row r="883" spans="1:3" x14ac:dyDescent="0.25">
      <c r="A883" s="55">
        <v>43441</v>
      </c>
      <c r="B883" s="7">
        <v>7</v>
      </c>
      <c r="C883" s="61">
        <v>1049.73</v>
      </c>
    </row>
    <row r="884" spans="1:3" x14ac:dyDescent="0.25">
      <c r="A884" s="55">
        <v>43441</v>
      </c>
      <c r="B884" s="7">
        <v>3</v>
      </c>
      <c r="C884" s="61">
        <v>6.76</v>
      </c>
    </row>
    <row r="885" spans="1:3" x14ac:dyDescent="0.25">
      <c r="A885" s="55">
        <v>43441</v>
      </c>
      <c r="B885" s="7">
        <v>10</v>
      </c>
      <c r="C885" s="61">
        <v>36.82</v>
      </c>
    </row>
    <row r="886" spans="1:3" x14ac:dyDescent="0.25">
      <c r="A886" s="55">
        <v>43441</v>
      </c>
      <c r="B886" s="7">
        <v>2</v>
      </c>
      <c r="C886" s="61">
        <v>3.03</v>
      </c>
    </row>
    <row r="887" spans="1:3" x14ac:dyDescent="0.25">
      <c r="A887" s="55">
        <v>43441</v>
      </c>
      <c r="B887" s="7">
        <v>1</v>
      </c>
      <c r="C887" s="61">
        <v>0.76</v>
      </c>
    </row>
    <row r="888" spans="1:3" x14ac:dyDescent="0.25">
      <c r="A888" s="55">
        <v>43441</v>
      </c>
      <c r="B888" s="7">
        <v>1</v>
      </c>
      <c r="C888" s="61">
        <v>1.51</v>
      </c>
    </row>
    <row r="889" spans="1:3" x14ac:dyDescent="0.25">
      <c r="A889" s="55">
        <v>43441</v>
      </c>
      <c r="B889" s="7">
        <v>4</v>
      </c>
      <c r="C889" s="61">
        <v>7.16</v>
      </c>
    </row>
    <row r="890" spans="1:3" x14ac:dyDescent="0.25">
      <c r="A890" s="55">
        <v>43441</v>
      </c>
      <c r="B890" s="7">
        <v>1</v>
      </c>
      <c r="C890" s="61">
        <v>3.74</v>
      </c>
    </row>
    <row r="891" spans="1:3" x14ac:dyDescent="0.25">
      <c r="A891" s="55">
        <v>43441</v>
      </c>
      <c r="B891" s="7">
        <v>2</v>
      </c>
      <c r="C891" s="61">
        <v>2.2599999999999998</v>
      </c>
    </row>
    <row r="892" spans="1:3" x14ac:dyDescent="0.25">
      <c r="A892" s="55">
        <v>43441</v>
      </c>
      <c r="B892" s="7">
        <v>4</v>
      </c>
      <c r="C892" s="61">
        <v>3.02</v>
      </c>
    </row>
    <row r="893" spans="1:3" x14ac:dyDescent="0.25">
      <c r="A893" s="55">
        <v>43441</v>
      </c>
      <c r="B893" s="7">
        <v>1</v>
      </c>
      <c r="C893" s="61">
        <v>30.26</v>
      </c>
    </row>
    <row r="894" spans="1:3" x14ac:dyDescent="0.25">
      <c r="A894" s="55">
        <v>43441</v>
      </c>
      <c r="B894" s="7">
        <v>1</v>
      </c>
      <c r="C894" s="61">
        <v>4.54</v>
      </c>
    </row>
    <row r="895" spans="1:3" x14ac:dyDescent="0.25">
      <c r="A895" s="55">
        <v>43441</v>
      </c>
      <c r="B895" s="7">
        <v>1</v>
      </c>
      <c r="C895" s="61">
        <v>2.99</v>
      </c>
    </row>
    <row r="896" spans="1:3" x14ac:dyDescent="0.25">
      <c r="A896" s="55">
        <v>43441</v>
      </c>
      <c r="B896" s="7">
        <v>1</v>
      </c>
      <c r="C896" s="61">
        <v>2.2599999999999998</v>
      </c>
    </row>
    <row r="897" spans="1:3" x14ac:dyDescent="0.25">
      <c r="A897" s="55">
        <v>43441</v>
      </c>
      <c r="B897" s="7">
        <v>3</v>
      </c>
      <c r="C897" s="61">
        <v>29.9</v>
      </c>
    </row>
    <row r="898" spans="1:3" x14ac:dyDescent="0.25">
      <c r="A898" s="55">
        <v>43441</v>
      </c>
      <c r="B898" s="7">
        <v>1</v>
      </c>
      <c r="C898" s="61">
        <v>15.06</v>
      </c>
    </row>
    <row r="899" spans="1:3" x14ac:dyDescent="0.25">
      <c r="A899" s="55">
        <v>43441</v>
      </c>
      <c r="B899" s="7">
        <v>2</v>
      </c>
      <c r="C899" s="61">
        <v>1.51</v>
      </c>
    </row>
    <row r="900" spans="1:3" x14ac:dyDescent="0.25">
      <c r="A900" s="55">
        <v>43441</v>
      </c>
      <c r="B900" s="7">
        <v>3</v>
      </c>
      <c r="C900" s="61">
        <v>2.9</v>
      </c>
    </row>
    <row r="901" spans="1:3" x14ac:dyDescent="0.25">
      <c r="A901" s="55">
        <v>43441</v>
      </c>
      <c r="B901" s="7">
        <v>1</v>
      </c>
      <c r="C901" s="61">
        <v>4.49</v>
      </c>
    </row>
    <row r="902" spans="1:3" x14ac:dyDescent="0.25">
      <c r="A902" s="55">
        <v>43441</v>
      </c>
      <c r="B902" s="7">
        <v>1</v>
      </c>
      <c r="C902" s="61">
        <v>1.69</v>
      </c>
    </row>
    <row r="903" spans="1:3" x14ac:dyDescent="0.25">
      <c r="A903" s="55">
        <v>43441</v>
      </c>
      <c r="B903" s="7">
        <v>1</v>
      </c>
      <c r="C903" s="61">
        <v>7.47</v>
      </c>
    </row>
    <row r="904" spans="1:3" x14ac:dyDescent="0.25">
      <c r="A904" s="55">
        <v>43441</v>
      </c>
      <c r="B904" s="7">
        <v>3</v>
      </c>
      <c r="C904" s="61">
        <v>6.76</v>
      </c>
    </row>
    <row r="905" spans="1:3" x14ac:dyDescent="0.25">
      <c r="A905" s="55">
        <v>43442</v>
      </c>
      <c r="B905" s="7">
        <v>1</v>
      </c>
      <c r="C905" s="61">
        <v>3.01</v>
      </c>
    </row>
    <row r="906" spans="1:3" x14ac:dyDescent="0.25">
      <c r="A906" s="55">
        <v>43442</v>
      </c>
      <c r="B906" s="7">
        <v>4</v>
      </c>
      <c r="C906" s="61">
        <v>180.68</v>
      </c>
    </row>
    <row r="907" spans="1:3" x14ac:dyDescent="0.25">
      <c r="A907" s="55">
        <v>43442</v>
      </c>
      <c r="B907" s="7">
        <v>1</v>
      </c>
      <c r="C907" s="61">
        <v>15.06</v>
      </c>
    </row>
    <row r="908" spans="1:3" x14ac:dyDescent="0.25">
      <c r="A908" s="55">
        <v>43442</v>
      </c>
      <c r="B908" s="7">
        <v>1</v>
      </c>
      <c r="C908" s="61">
        <v>3.61</v>
      </c>
    </row>
    <row r="909" spans="1:3" x14ac:dyDescent="0.25">
      <c r="A909" s="55">
        <v>43442</v>
      </c>
      <c r="B909" s="7">
        <v>2</v>
      </c>
      <c r="C909" s="61">
        <v>23.34</v>
      </c>
    </row>
    <row r="910" spans="1:3" x14ac:dyDescent="0.25">
      <c r="A910" s="55">
        <v>43442</v>
      </c>
      <c r="B910" s="7">
        <v>1</v>
      </c>
      <c r="C910" s="61">
        <v>37.64</v>
      </c>
    </row>
    <row r="911" spans="1:3" x14ac:dyDescent="0.25">
      <c r="A911" s="55">
        <v>43442</v>
      </c>
      <c r="B911" s="7">
        <v>2</v>
      </c>
      <c r="C911" s="61">
        <v>3.02</v>
      </c>
    </row>
    <row r="912" spans="1:3" x14ac:dyDescent="0.25">
      <c r="A912" s="55">
        <v>43442</v>
      </c>
      <c r="B912" s="7">
        <v>4</v>
      </c>
      <c r="C912" s="61">
        <v>16.71</v>
      </c>
    </row>
    <row r="913" spans="1:3" x14ac:dyDescent="0.25">
      <c r="A913" s="55">
        <v>43442</v>
      </c>
      <c r="B913" s="7">
        <v>8</v>
      </c>
      <c r="C913" s="61">
        <v>165.62</v>
      </c>
    </row>
    <row r="914" spans="1:3" x14ac:dyDescent="0.25">
      <c r="A914" s="55">
        <v>43442</v>
      </c>
      <c r="B914" s="7">
        <v>1</v>
      </c>
      <c r="C914" s="61">
        <v>37.64</v>
      </c>
    </row>
    <row r="915" spans="1:3" x14ac:dyDescent="0.25">
      <c r="A915" s="55">
        <v>43442</v>
      </c>
      <c r="B915" s="7">
        <v>3</v>
      </c>
      <c r="C915" s="61">
        <v>56.31</v>
      </c>
    </row>
    <row r="916" spans="1:3" x14ac:dyDescent="0.25">
      <c r="A916" s="55">
        <v>43442</v>
      </c>
      <c r="B916" s="7">
        <v>13</v>
      </c>
      <c r="C916" s="61">
        <v>46.18</v>
      </c>
    </row>
    <row r="917" spans="1:3" x14ac:dyDescent="0.25">
      <c r="A917" s="55">
        <v>43442</v>
      </c>
      <c r="B917" s="7">
        <v>2</v>
      </c>
      <c r="C917" s="61">
        <v>22.59</v>
      </c>
    </row>
    <row r="918" spans="1:3" x14ac:dyDescent="0.25">
      <c r="A918" s="55">
        <v>43442</v>
      </c>
      <c r="B918" s="7">
        <v>2</v>
      </c>
      <c r="C918" s="61">
        <v>16.45</v>
      </c>
    </row>
    <row r="919" spans="1:3" x14ac:dyDescent="0.25">
      <c r="A919" s="55">
        <v>43442</v>
      </c>
      <c r="B919" s="7">
        <v>1</v>
      </c>
      <c r="C919" s="61">
        <v>2.2599999999999998</v>
      </c>
    </row>
    <row r="920" spans="1:3" x14ac:dyDescent="0.25">
      <c r="A920" s="55">
        <v>43442</v>
      </c>
      <c r="B920" s="7">
        <v>2</v>
      </c>
      <c r="C920" s="61">
        <v>1.5</v>
      </c>
    </row>
    <row r="921" spans="1:3" x14ac:dyDescent="0.25">
      <c r="A921" s="55">
        <v>43442</v>
      </c>
      <c r="B921" s="7">
        <v>4</v>
      </c>
      <c r="C921" s="61">
        <v>17.32</v>
      </c>
    </row>
    <row r="922" spans="1:3" x14ac:dyDescent="0.25">
      <c r="A922" s="55">
        <v>43442</v>
      </c>
      <c r="B922" s="7">
        <v>1</v>
      </c>
      <c r="C922" s="61">
        <v>30.11</v>
      </c>
    </row>
    <row r="923" spans="1:3" x14ac:dyDescent="0.25">
      <c r="A923" s="55">
        <v>43442</v>
      </c>
      <c r="B923" s="7">
        <v>1</v>
      </c>
      <c r="C923" s="61">
        <v>3.01</v>
      </c>
    </row>
    <row r="924" spans="1:3" x14ac:dyDescent="0.25">
      <c r="A924" s="55">
        <v>43442</v>
      </c>
      <c r="B924" s="7">
        <v>1</v>
      </c>
      <c r="C924" s="61">
        <v>0.75</v>
      </c>
    </row>
    <row r="925" spans="1:3" x14ac:dyDescent="0.25">
      <c r="A925" s="55">
        <v>43442</v>
      </c>
      <c r="B925" s="7">
        <v>2</v>
      </c>
      <c r="C925" s="61">
        <v>4.5199999999999996</v>
      </c>
    </row>
    <row r="926" spans="1:3" x14ac:dyDescent="0.25">
      <c r="A926" s="55">
        <v>43442</v>
      </c>
      <c r="B926" s="7">
        <v>34</v>
      </c>
      <c r="C926" s="61">
        <v>254.5</v>
      </c>
    </row>
    <row r="927" spans="1:3" x14ac:dyDescent="0.25">
      <c r="A927" s="55">
        <v>43442</v>
      </c>
      <c r="B927" s="7">
        <v>3</v>
      </c>
      <c r="C927" s="61">
        <v>15.05</v>
      </c>
    </row>
    <row r="928" spans="1:3" x14ac:dyDescent="0.25">
      <c r="A928" s="55">
        <v>43442</v>
      </c>
      <c r="B928" s="7">
        <v>1</v>
      </c>
      <c r="C928" s="61">
        <v>2.2599999999999998</v>
      </c>
    </row>
    <row r="929" spans="1:3" x14ac:dyDescent="0.25">
      <c r="A929" s="55">
        <v>43442</v>
      </c>
      <c r="B929" s="7">
        <v>1</v>
      </c>
      <c r="C929" s="61">
        <v>3.01</v>
      </c>
    </row>
    <row r="930" spans="1:3" x14ac:dyDescent="0.25">
      <c r="A930" s="55">
        <v>43442</v>
      </c>
      <c r="B930" s="7">
        <v>4</v>
      </c>
      <c r="C930" s="61">
        <v>5.9</v>
      </c>
    </row>
    <row r="931" spans="1:3" x14ac:dyDescent="0.25">
      <c r="A931" s="55">
        <v>43442</v>
      </c>
      <c r="B931" s="7">
        <v>25</v>
      </c>
      <c r="C931" s="61">
        <v>987.78</v>
      </c>
    </row>
    <row r="932" spans="1:3" x14ac:dyDescent="0.25">
      <c r="A932" s="55">
        <v>43442</v>
      </c>
      <c r="B932" s="7">
        <v>4</v>
      </c>
      <c r="C932" s="61">
        <v>15.05</v>
      </c>
    </row>
    <row r="933" spans="1:3" x14ac:dyDescent="0.25">
      <c r="A933" s="55">
        <v>43442</v>
      </c>
      <c r="B933" s="7">
        <v>2</v>
      </c>
      <c r="C933" s="61">
        <v>4.5199999999999996</v>
      </c>
    </row>
    <row r="934" spans="1:3" x14ac:dyDescent="0.25">
      <c r="A934" s="55">
        <v>43442</v>
      </c>
      <c r="B934" s="7">
        <v>5</v>
      </c>
      <c r="C934" s="61">
        <v>9.65</v>
      </c>
    </row>
    <row r="935" spans="1:3" x14ac:dyDescent="0.25">
      <c r="A935" s="55">
        <v>43442</v>
      </c>
      <c r="B935" s="7">
        <v>1</v>
      </c>
      <c r="C935" s="61">
        <v>3.01</v>
      </c>
    </row>
    <row r="936" spans="1:3" x14ac:dyDescent="0.25">
      <c r="A936" s="55">
        <v>43442</v>
      </c>
      <c r="B936" s="7">
        <v>9</v>
      </c>
      <c r="C936" s="61">
        <v>135.53</v>
      </c>
    </row>
    <row r="937" spans="1:3" x14ac:dyDescent="0.25">
      <c r="A937" s="55">
        <v>43442</v>
      </c>
      <c r="B937" s="7">
        <v>1</v>
      </c>
      <c r="C937" s="61">
        <v>7.53</v>
      </c>
    </row>
    <row r="938" spans="1:3" x14ac:dyDescent="0.25">
      <c r="A938" s="55">
        <v>43442</v>
      </c>
      <c r="B938" s="7">
        <v>15</v>
      </c>
      <c r="C938" s="61">
        <v>903.36</v>
      </c>
    </row>
    <row r="939" spans="1:3" x14ac:dyDescent="0.25">
      <c r="A939" s="55">
        <v>43442</v>
      </c>
      <c r="B939" s="7">
        <v>2</v>
      </c>
      <c r="C939" s="61">
        <v>75.28</v>
      </c>
    </row>
    <row r="940" spans="1:3" x14ac:dyDescent="0.25">
      <c r="A940" s="55">
        <v>43442</v>
      </c>
      <c r="B940" s="7">
        <v>1</v>
      </c>
      <c r="C940" s="61">
        <v>22.58</v>
      </c>
    </row>
    <row r="941" spans="1:3" x14ac:dyDescent="0.25">
      <c r="A941" s="55">
        <v>43442</v>
      </c>
      <c r="B941" s="7">
        <v>8</v>
      </c>
      <c r="C941" s="61">
        <v>746.77</v>
      </c>
    </row>
    <row r="942" spans="1:3" x14ac:dyDescent="0.25">
      <c r="A942" s="55">
        <v>43442</v>
      </c>
      <c r="B942" s="7">
        <v>11</v>
      </c>
      <c r="C942" s="61">
        <v>1919.64</v>
      </c>
    </row>
    <row r="943" spans="1:3" x14ac:dyDescent="0.25">
      <c r="A943" s="55">
        <v>43442</v>
      </c>
      <c r="B943" s="7">
        <v>4</v>
      </c>
      <c r="C943" s="61">
        <v>150.56</v>
      </c>
    </row>
    <row r="944" spans="1:3" x14ac:dyDescent="0.25">
      <c r="A944" s="55">
        <v>43442</v>
      </c>
      <c r="B944" s="7">
        <v>2</v>
      </c>
      <c r="C944" s="61">
        <v>15.06</v>
      </c>
    </row>
    <row r="945" spans="1:3" x14ac:dyDescent="0.25">
      <c r="A945" s="55">
        <v>43442</v>
      </c>
      <c r="B945" s="7">
        <v>3</v>
      </c>
      <c r="C945" s="61">
        <v>10.53</v>
      </c>
    </row>
    <row r="946" spans="1:3" x14ac:dyDescent="0.25">
      <c r="A946" s="55">
        <v>43442</v>
      </c>
      <c r="B946" s="7">
        <v>4</v>
      </c>
      <c r="C946" s="61">
        <v>10.99</v>
      </c>
    </row>
    <row r="947" spans="1:3" x14ac:dyDescent="0.25">
      <c r="A947" s="55">
        <v>43442</v>
      </c>
      <c r="B947" s="7">
        <v>1</v>
      </c>
      <c r="C947" s="61">
        <v>15.06</v>
      </c>
    </row>
    <row r="948" spans="1:3" x14ac:dyDescent="0.25">
      <c r="A948" s="55">
        <v>43442</v>
      </c>
      <c r="B948" s="7">
        <v>1</v>
      </c>
      <c r="C948" s="61">
        <v>1.51</v>
      </c>
    </row>
    <row r="949" spans="1:3" x14ac:dyDescent="0.25">
      <c r="A949" s="55">
        <v>43442</v>
      </c>
      <c r="B949" s="7">
        <v>9</v>
      </c>
      <c r="C949" s="61">
        <v>31.62</v>
      </c>
    </row>
    <row r="950" spans="1:3" x14ac:dyDescent="0.25">
      <c r="A950" s="55">
        <v>43442</v>
      </c>
      <c r="B950" s="7">
        <v>3</v>
      </c>
      <c r="C950" s="61">
        <v>8.77</v>
      </c>
    </row>
    <row r="951" spans="1:3" x14ac:dyDescent="0.25">
      <c r="A951" s="55">
        <v>43442</v>
      </c>
      <c r="B951" s="7">
        <v>4</v>
      </c>
      <c r="C951" s="61">
        <v>6.04</v>
      </c>
    </row>
    <row r="952" spans="1:3" x14ac:dyDescent="0.25">
      <c r="A952" s="55">
        <v>43442</v>
      </c>
      <c r="B952" s="7">
        <v>3</v>
      </c>
      <c r="C952" s="61">
        <v>6.03</v>
      </c>
    </row>
    <row r="953" spans="1:3" x14ac:dyDescent="0.25">
      <c r="A953" s="55">
        <v>43442</v>
      </c>
      <c r="B953" s="7">
        <v>1</v>
      </c>
      <c r="C953" s="61">
        <v>3.01</v>
      </c>
    </row>
    <row r="954" spans="1:3" x14ac:dyDescent="0.25">
      <c r="A954" s="55">
        <v>43442</v>
      </c>
      <c r="B954" s="7">
        <v>6</v>
      </c>
      <c r="C954" s="61">
        <v>5.56</v>
      </c>
    </row>
    <row r="955" spans="1:3" x14ac:dyDescent="0.25">
      <c r="A955" s="55">
        <v>43442</v>
      </c>
      <c r="B955" s="7">
        <v>4</v>
      </c>
      <c r="C955" s="61">
        <v>67.760000000000005</v>
      </c>
    </row>
    <row r="956" spans="1:3" x14ac:dyDescent="0.25">
      <c r="A956" s="55">
        <v>43442</v>
      </c>
      <c r="B956" s="7">
        <v>10</v>
      </c>
      <c r="C956" s="61">
        <v>8.18</v>
      </c>
    </row>
    <row r="957" spans="1:3" x14ac:dyDescent="0.25">
      <c r="A957" s="55">
        <v>43442</v>
      </c>
      <c r="B957" s="7">
        <v>1</v>
      </c>
      <c r="C957" s="61">
        <v>3.01</v>
      </c>
    </row>
    <row r="958" spans="1:3" x14ac:dyDescent="0.25">
      <c r="A958" s="55">
        <v>43442</v>
      </c>
      <c r="B958" s="7">
        <v>1</v>
      </c>
      <c r="C958" s="61">
        <v>15.06</v>
      </c>
    </row>
    <row r="959" spans="1:3" x14ac:dyDescent="0.25">
      <c r="A959" s="55">
        <v>43442</v>
      </c>
      <c r="B959" s="7">
        <v>1</v>
      </c>
      <c r="C959" s="61">
        <v>15.06</v>
      </c>
    </row>
    <row r="960" spans="1:3" x14ac:dyDescent="0.25">
      <c r="A960" s="55">
        <v>43442</v>
      </c>
      <c r="B960" s="7">
        <v>3</v>
      </c>
      <c r="C960" s="61">
        <v>3.38</v>
      </c>
    </row>
    <row r="961" spans="1:3" x14ac:dyDescent="0.25">
      <c r="A961" s="55">
        <v>43442</v>
      </c>
      <c r="B961" s="7">
        <v>5</v>
      </c>
      <c r="C961" s="61">
        <v>9.0399999999999991</v>
      </c>
    </row>
    <row r="962" spans="1:3" x14ac:dyDescent="0.25">
      <c r="A962" s="55">
        <v>43442</v>
      </c>
      <c r="B962" s="7">
        <v>2</v>
      </c>
      <c r="C962" s="61">
        <v>1.74</v>
      </c>
    </row>
    <row r="963" spans="1:3" x14ac:dyDescent="0.25">
      <c r="A963" s="55">
        <v>43442</v>
      </c>
      <c r="B963" s="7">
        <v>1</v>
      </c>
      <c r="C963" s="61">
        <v>3.61</v>
      </c>
    </row>
    <row r="964" spans="1:3" x14ac:dyDescent="0.25">
      <c r="A964" s="55">
        <v>43442</v>
      </c>
      <c r="B964" s="7">
        <v>1</v>
      </c>
      <c r="C964" s="61">
        <v>1.51</v>
      </c>
    </row>
    <row r="965" spans="1:3" x14ac:dyDescent="0.25">
      <c r="A965" s="55">
        <v>43442</v>
      </c>
      <c r="B965" s="7">
        <v>1</v>
      </c>
      <c r="C965" s="61">
        <v>4.22</v>
      </c>
    </row>
    <row r="966" spans="1:3" x14ac:dyDescent="0.25">
      <c r="A966" s="55">
        <v>43442</v>
      </c>
      <c r="B966" s="7">
        <v>1</v>
      </c>
      <c r="C966" s="61">
        <v>37.76</v>
      </c>
    </row>
    <row r="967" spans="1:3" x14ac:dyDescent="0.25">
      <c r="A967" s="55">
        <v>43442</v>
      </c>
      <c r="B967" s="7">
        <v>7</v>
      </c>
      <c r="C967" s="61">
        <v>14.76</v>
      </c>
    </row>
    <row r="968" spans="1:3" x14ac:dyDescent="0.25">
      <c r="A968" s="55">
        <v>43442</v>
      </c>
      <c r="B968" s="7">
        <v>2</v>
      </c>
      <c r="C968" s="61">
        <v>14.91</v>
      </c>
    </row>
    <row r="969" spans="1:3" x14ac:dyDescent="0.25">
      <c r="A969" s="55">
        <v>43442</v>
      </c>
      <c r="B969" s="7">
        <v>7</v>
      </c>
      <c r="C969" s="61">
        <v>13.87</v>
      </c>
    </row>
    <row r="970" spans="1:3" x14ac:dyDescent="0.25">
      <c r="A970" s="55">
        <v>43442</v>
      </c>
      <c r="B970" s="7">
        <v>1</v>
      </c>
      <c r="C970" s="61">
        <v>12.04</v>
      </c>
    </row>
    <row r="971" spans="1:3" x14ac:dyDescent="0.25">
      <c r="A971" s="55">
        <v>43443</v>
      </c>
      <c r="B971" s="7">
        <v>1</v>
      </c>
      <c r="C971" s="61">
        <v>7.53</v>
      </c>
    </row>
    <row r="972" spans="1:3" x14ac:dyDescent="0.25">
      <c r="A972" s="55">
        <v>43443</v>
      </c>
      <c r="B972" s="7">
        <v>7</v>
      </c>
      <c r="C972" s="61">
        <v>246.91</v>
      </c>
    </row>
    <row r="973" spans="1:3" x14ac:dyDescent="0.25">
      <c r="A973" s="55">
        <v>43443</v>
      </c>
      <c r="B973" s="7">
        <v>1</v>
      </c>
      <c r="C973" s="61">
        <v>0.75</v>
      </c>
    </row>
    <row r="974" spans="1:3" x14ac:dyDescent="0.25">
      <c r="A974" s="55">
        <v>43443</v>
      </c>
      <c r="B974" s="7">
        <v>2</v>
      </c>
      <c r="C974" s="61">
        <v>3.02</v>
      </c>
    </row>
    <row r="975" spans="1:3" x14ac:dyDescent="0.25">
      <c r="A975" s="55">
        <v>43443</v>
      </c>
      <c r="B975" s="7">
        <v>1</v>
      </c>
      <c r="C975" s="61">
        <v>4.5199999999999996</v>
      </c>
    </row>
    <row r="976" spans="1:3" x14ac:dyDescent="0.25">
      <c r="A976" s="55">
        <v>43443</v>
      </c>
      <c r="B976" s="7">
        <v>2</v>
      </c>
      <c r="C976" s="61">
        <v>75.28</v>
      </c>
    </row>
    <row r="977" spans="1:3" x14ac:dyDescent="0.25">
      <c r="A977" s="55">
        <v>43443</v>
      </c>
      <c r="B977" s="7">
        <v>1</v>
      </c>
      <c r="C977" s="61">
        <v>15.06</v>
      </c>
    </row>
    <row r="978" spans="1:3" x14ac:dyDescent="0.25">
      <c r="A978" s="55">
        <v>43443</v>
      </c>
      <c r="B978" s="7">
        <v>3</v>
      </c>
      <c r="C978" s="61">
        <v>112.92</v>
      </c>
    </row>
    <row r="979" spans="1:3" x14ac:dyDescent="0.25">
      <c r="A979" s="55">
        <v>43443</v>
      </c>
      <c r="B979" s="7">
        <v>9</v>
      </c>
      <c r="C979" s="61">
        <v>109.91</v>
      </c>
    </row>
    <row r="980" spans="1:3" x14ac:dyDescent="0.25">
      <c r="A980" s="55">
        <v>43443</v>
      </c>
      <c r="B980" s="7">
        <v>2</v>
      </c>
      <c r="C980" s="61">
        <v>31.62</v>
      </c>
    </row>
    <row r="981" spans="1:3" x14ac:dyDescent="0.25">
      <c r="A981" s="55">
        <v>43443</v>
      </c>
      <c r="B981" s="7">
        <v>1</v>
      </c>
      <c r="C981" s="61">
        <v>3.76</v>
      </c>
    </row>
    <row r="982" spans="1:3" x14ac:dyDescent="0.25">
      <c r="A982" s="55">
        <v>43443</v>
      </c>
      <c r="B982" s="7">
        <v>3</v>
      </c>
      <c r="C982" s="61">
        <v>2.25</v>
      </c>
    </row>
    <row r="983" spans="1:3" x14ac:dyDescent="0.25">
      <c r="A983" s="55">
        <v>43443</v>
      </c>
      <c r="B983" s="7">
        <v>4</v>
      </c>
      <c r="C983" s="61">
        <v>13.55</v>
      </c>
    </row>
    <row r="984" spans="1:3" x14ac:dyDescent="0.25">
      <c r="A984" s="55">
        <v>43443</v>
      </c>
      <c r="B984" s="7">
        <v>2</v>
      </c>
      <c r="C984" s="61">
        <v>48.21</v>
      </c>
    </row>
    <row r="985" spans="1:3" x14ac:dyDescent="0.25">
      <c r="A985" s="55">
        <v>43443</v>
      </c>
      <c r="B985" s="7">
        <v>2</v>
      </c>
      <c r="C985" s="61">
        <v>6.18</v>
      </c>
    </row>
    <row r="986" spans="1:3" x14ac:dyDescent="0.25">
      <c r="A986" s="55">
        <v>43443</v>
      </c>
      <c r="B986" s="7">
        <v>4</v>
      </c>
      <c r="C986" s="61">
        <v>10.52</v>
      </c>
    </row>
    <row r="987" spans="1:3" x14ac:dyDescent="0.25">
      <c r="A987" s="55">
        <v>43443</v>
      </c>
      <c r="B987" s="7">
        <v>1</v>
      </c>
      <c r="C987" s="61">
        <v>1.51</v>
      </c>
    </row>
    <row r="988" spans="1:3" x14ac:dyDescent="0.25">
      <c r="A988" s="55">
        <v>43443</v>
      </c>
      <c r="B988" s="7">
        <v>5</v>
      </c>
      <c r="C988" s="61">
        <v>8.44</v>
      </c>
    </row>
    <row r="989" spans="1:3" x14ac:dyDescent="0.25">
      <c r="A989" s="55">
        <v>43443</v>
      </c>
      <c r="B989" s="7">
        <v>1</v>
      </c>
      <c r="C989" s="61">
        <v>8.2799999999999994</v>
      </c>
    </row>
    <row r="990" spans="1:3" x14ac:dyDescent="0.25">
      <c r="A990" s="55">
        <v>43443</v>
      </c>
      <c r="B990" s="7">
        <v>1</v>
      </c>
      <c r="C990" s="61">
        <v>10.54</v>
      </c>
    </row>
    <row r="991" spans="1:3" x14ac:dyDescent="0.25">
      <c r="A991" s="55">
        <v>43443</v>
      </c>
      <c r="B991" s="7">
        <v>4</v>
      </c>
      <c r="C991" s="61">
        <v>208.53</v>
      </c>
    </row>
    <row r="992" spans="1:3" x14ac:dyDescent="0.25">
      <c r="A992" s="55">
        <v>43443</v>
      </c>
      <c r="B992" s="7">
        <v>2</v>
      </c>
      <c r="C992" s="61">
        <v>32.07</v>
      </c>
    </row>
    <row r="993" spans="1:3" x14ac:dyDescent="0.25">
      <c r="A993" s="55">
        <v>43443</v>
      </c>
      <c r="B993" s="7">
        <v>1</v>
      </c>
      <c r="C993" s="61">
        <v>0.75</v>
      </c>
    </row>
    <row r="994" spans="1:3" x14ac:dyDescent="0.25">
      <c r="A994" s="55">
        <v>43443</v>
      </c>
      <c r="B994" s="7">
        <v>1</v>
      </c>
      <c r="C994" s="61">
        <v>3.01</v>
      </c>
    </row>
    <row r="995" spans="1:3" x14ac:dyDescent="0.25">
      <c r="A995" s="55">
        <v>43443</v>
      </c>
      <c r="B995" s="7">
        <v>2</v>
      </c>
      <c r="C995" s="61">
        <v>30.12</v>
      </c>
    </row>
    <row r="996" spans="1:3" x14ac:dyDescent="0.25">
      <c r="A996" s="55">
        <v>43443</v>
      </c>
      <c r="B996" s="7">
        <v>4</v>
      </c>
      <c r="C996" s="61">
        <v>90.32</v>
      </c>
    </row>
    <row r="997" spans="1:3" x14ac:dyDescent="0.25">
      <c r="A997" s="55">
        <v>43443</v>
      </c>
      <c r="B997" s="7">
        <v>1</v>
      </c>
      <c r="C997" s="61">
        <v>7.54</v>
      </c>
    </row>
    <row r="998" spans="1:3" x14ac:dyDescent="0.25">
      <c r="A998" s="55">
        <v>43443</v>
      </c>
      <c r="B998" s="7">
        <v>3</v>
      </c>
      <c r="C998" s="61">
        <v>12.04</v>
      </c>
    </row>
    <row r="999" spans="1:3" x14ac:dyDescent="0.25">
      <c r="A999" s="55">
        <v>43443</v>
      </c>
      <c r="B999" s="7">
        <v>8</v>
      </c>
      <c r="C999" s="61">
        <v>52.71</v>
      </c>
    </row>
    <row r="1000" spans="1:3" x14ac:dyDescent="0.25">
      <c r="A1000" s="55">
        <v>43443</v>
      </c>
      <c r="B1000" s="7">
        <v>1</v>
      </c>
      <c r="C1000" s="61">
        <v>15.07</v>
      </c>
    </row>
    <row r="1001" spans="1:3" x14ac:dyDescent="0.25">
      <c r="A1001" s="55">
        <v>43443</v>
      </c>
      <c r="B1001" s="7">
        <v>2</v>
      </c>
      <c r="C1001" s="61">
        <v>14.3</v>
      </c>
    </row>
    <row r="1002" spans="1:3" x14ac:dyDescent="0.25">
      <c r="A1002" s="55">
        <v>43443</v>
      </c>
      <c r="B1002" s="7">
        <v>3</v>
      </c>
      <c r="C1002" s="61">
        <v>11.28</v>
      </c>
    </row>
    <row r="1003" spans="1:3" x14ac:dyDescent="0.25">
      <c r="A1003" s="55">
        <v>43443</v>
      </c>
      <c r="B1003" s="7">
        <v>1</v>
      </c>
      <c r="C1003" s="61">
        <v>3.01</v>
      </c>
    </row>
    <row r="1004" spans="1:3" x14ac:dyDescent="0.25">
      <c r="A1004" s="55">
        <v>43443</v>
      </c>
      <c r="B1004" s="7">
        <v>2</v>
      </c>
      <c r="C1004" s="61">
        <v>5.07</v>
      </c>
    </row>
    <row r="1005" spans="1:3" x14ac:dyDescent="0.25">
      <c r="A1005" s="55">
        <v>43443</v>
      </c>
      <c r="B1005" s="7">
        <v>1</v>
      </c>
      <c r="C1005" s="61">
        <v>7.09</v>
      </c>
    </row>
    <row r="1006" spans="1:3" x14ac:dyDescent="0.25">
      <c r="A1006" s="55">
        <v>43443</v>
      </c>
      <c r="B1006" s="7">
        <v>1</v>
      </c>
      <c r="C1006" s="61">
        <v>37.64</v>
      </c>
    </row>
    <row r="1007" spans="1:3" x14ac:dyDescent="0.25">
      <c r="A1007" s="55">
        <v>43443</v>
      </c>
      <c r="B1007" s="7">
        <v>6</v>
      </c>
      <c r="C1007" s="61">
        <v>240.9</v>
      </c>
    </row>
    <row r="1008" spans="1:3" x14ac:dyDescent="0.25">
      <c r="A1008" s="55">
        <v>43443</v>
      </c>
      <c r="B1008" s="7">
        <v>5</v>
      </c>
      <c r="C1008" s="61">
        <v>82.81</v>
      </c>
    </row>
    <row r="1009" spans="1:3" x14ac:dyDescent="0.25">
      <c r="A1009" s="55">
        <v>43443</v>
      </c>
      <c r="B1009" s="7">
        <v>2</v>
      </c>
      <c r="C1009" s="61">
        <v>13.55</v>
      </c>
    </row>
    <row r="1010" spans="1:3" x14ac:dyDescent="0.25">
      <c r="A1010" s="55">
        <v>43443</v>
      </c>
      <c r="B1010" s="7">
        <v>6</v>
      </c>
      <c r="C1010" s="61">
        <v>10.25</v>
      </c>
    </row>
    <row r="1011" spans="1:3" x14ac:dyDescent="0.25">
      <c r="A1011" s="55">
        <v>43443</v>
      </c>
      <c r="B1011" s="7">
        <v>5</v>
      </c>
      <c r="C1011" s="61">
        <v>75.3</v>
      </c>
    </row>
    <row r="1012" spans="1:3" x14ac:dyDescent="0.25">
      <c r="A1012" s="55">
        <v>43443</v>
      </c>
      <c r="B1012" s="7">
        <v>2</v>
      </c>
      <c r="C1012" s="61">
        <v>361.34</v>
      </c>
    </row>
    <row r="1013" spans="1:3" x14ac:dyDescent="0.25">
      <c r="A1013" s="55">
        <v>43443</v>
      </c>
      <c r="B1013" s="7">
        <v>11</v>
      </c>
      <c r="C1013" s="61">
        <v>32.369999999999997</v>
      </c>
    </row>
    <row r="1014" spans="1:3" x14ac:dyDescent="0.25">
      <c r="A1014" s="55">
        <v>43443</v>
      </c>
      <c r="B1014" s="7">
        <v>2</v>
      </c>
      <c r="C1014" s="61">
        <v>1.65</v>
      </c>
    </row>
    <row r="1015" spans="1:3" x14ac:dyDescent="0.25">
      <c r="A1015" s="55">
        <v>43443</v>
      </c>
      <c r="B1015" s="7">
        <v>2</v>
      </c>
      <c r="C1015" s="61">
        <v>16.559999999999999</v>
      </c>
    </row>
    <row r="1016" spans="1:3" x14ac:dyDescent="0.25">
      <c r="A1016" s="55">
        <v>43443</v>
      </c>
      <c r="B1016" s="7">
        <v>4</v>
      </c>
      <c r="C1016" s="61">
        <v>13.54</v>
      </c>
    </row>
    <row r="1017" spans="1:3" x14ac:dyDescent="0.25">
      <c r="A1017" s="55">
        <v>43443</v>
      </c>
      <c r="B1017" s="7">
        <v>1</v>
      </c>
      <c r="C1017" s="61">
        <v>2.2599999999999998</v>
      </c>
    </row>
    <row r="1018" spans="1:3" x14ac:dyDescent="0.25">
      <c r="A1018" s="55">
        <v>43443</v>
      </c>
      <c r="B1018" s="7">
        <v>4</v>
      </c>
      <c r="C1018" s="61">
        <v>4.5199999999999996</v>
      </c>
    </row>
    <row r="1019" spans="1:3" x14ac:dyDescent="0.25">
      <c r="A1019" s="55">
        <v>43443</v>
      </c>
      <c r="B1019" s="7">
        <v>12</v>
      </c>
      <c r="C1019" s="61">
        <v>591.85</v>
      </c>
    </row>
    <row r="1020" spans="1:3" x14ac:dyDescent="0.25">
      <c r="A1020" s="55">
        <v>43443</v>
      </c>
      <c r="B1020" s="7">
        <v>10</v>
      </c>
      <c r="C1020" s="61">
        <v>7.5</v>
      </c>
    </row>
    <row r="1021" spans="1:3" x14ac:dyDescent="0.25">
      <c r="A1021" s="55">
        <v>43443</v>
      </c>
      <c r="B1021" s="7">
        <v>5</v>
      </c>
      <c r="C1021" s="61">
        <v>52.71</v>
      </c>
    </row>
    <row r="1022" spans="1:3" x14ac:dyDescent="0.25">
      <c r="A1022" s="55">
        <v>43443</v>
      </c>
      <c r="B1022" s="7">
        <v>1</v>
      </c>
      <c r="C1022" s="61">
        <v>9.0399999999999991</v>
      </c>
    </row>
    <row r="1023" spans="1:3" x14ac:dyDescent="0.25">
      <c r="A1023" s="55">
        <v>43443</v>
      </c>
      <c r="B1023" s="7">
        <v>1</v>
      </c>
      <c r="C1023" s="61">
        <v>2.2599999999999998</v>
      </c>
    </row>
    <row r="1024" spans="1:3" x14ac:dyDescent="0.25">
      <c r="A1024" s="55">
        <v>43443</v>
      </c>
      <c r="B1024" s="7">
        <v>3</v>
      </c>
      <c r="C1024" s="61">
        <v>3.66</v>
      </c>
    </row>
    <row r="1025" spans="1:3" x14ac:dyDescent="0.25">
      <c r="A1025" s="55">
        <v>43443</v>
      </c>
      <c r="B1025" s="7">
        <v>1</v>
      </c>
      <c r="C1025" s="61">
        <v>2.71</v>
      </c>
    </row>
    <row r="1026" spans="1:3" x14ac:dyDescent="0.25">
      <c r="A1026" s="55">
        <v>43443</v>
      </c>
      <c r="B1026" s="7">
        <v>1</v>
      </c>
      <c r="C1026" s="61">
        <v>2.71</v>
      </c>
    </row>
    <row r="1027" spans="1:3" x14ac:dyDescent="0.25">
      <c r="A1027" s="55">
        <v>43443</v>
      </c>
      <c r="B1027" s="7">
        <v>4</v>
      </c>
      <c r="C1027" s="61">
        <v>6.04</v>
      </c>
    </row>
    <row r="1028" spans="1:3" x14ac:dyDescent="0.25">
      <c r="A1028" s="55">
        <v>43443</v>
      </c>
      <c r="B1028" s="7">
        <v>1</v>
      </c>
      <c r="C1028" s="61">
        <v>15.06</v>
      </c>
    </row>
    <row r="1029" spans="1:3" x14ac:dyDescent="0.25">
      <c r="A1029" s="55">
        <v>43444</v>
      </c>
      <c r="B1029" s="7">
        <v>2</v>
      </c>
      <c r="C1029" s="61">
        <v>6.02</v>
      </c>
    </row>
    <row r="1030" spans="1:3" x14ac:dyDescent="0.25">
      <c r="A1030" s="55">
        <v>43444</v>
      </c>
      <c r="B1030" s="7">
        <v>1</v>
      </c>
      <c r="C1030" s="61">
        <v>3.01</v>
      </c>
    </row>
    <row r="1031" spans="1:3" x14ac:dyDescent="0.25">
      <c r="A1031" s="55">
        <v>43444</v>
      </c>
      <c r="B1031" s="7">
        <v>3</v>
      </c>
      <c r="C1031" s="61">
        <v>33</v>
      </c>
    </row>
    <row r="1032" spans="1:3" x14ac:dyDescent="0.25">
      <c r="A1032" s="55">
        <v>43444</v>
      </c>
      <c r="B1032" s="7">
        <v>2</v>
      </c>
      <c r="C1032" s="61">
        <v>3</v>
      </c>
    </row>
    <row r="1033" spans="1:3" x14ac:dyDescent="0.25">
      <c r="A1033" s="55">
        <v>43444</v>
      </c>
      <c r="B1033" s="7">
        <v>1</v>
      </c>
      <c r="C1033" s="61">
        <v>30.07</v>
      </c>
    </row>
    <row r="1034" spans="1:3" x14ac:dyDescent="0.25">
      <c r="A1034" s="55">
        <v>43444</v>
      </c>
      <c r="B1034" s="7">
        <v>2</v>
      </c>
      <c r="C1034" s="61">
        <v>37.28</v>
      </c>
    </row>
    <row r="1035" spans="1:3" x14ac:dyDescent="0.25">
      <c r="A1035" s="55">
        <v>43444</v>
      </c>
      <c r="B1035" s="7">
        <v>1</v>
      </c>
      <c r="C1035" s="61">
        <v>15.04</v>
      </c>
    </row>
    <row r="1036" spans="1:3" x14ac:dyDescent="0.25">
      <c r="A1036" s="55">
        <v>43444</v>
      </c>
      <c r="B1036" s="7">
        <v>2</v>
      </c>
      <c r="C1036" s="61">
        <v>12.05</v>
      </c>
    </row>
    <row r="1037" spans="1:3" x14ac:dyDescent="0.25">
      <c r="A1037" s="55">
        <v>43444</v>
      </c>
      <c r="B1037" s="7">
        <v>1</v>
      </c>
      <c r="C1037" s="61">
        <v>4.5</v>
      </c>
    </row>
    <row r="1038" spans="1:3" x14ac:dyDescent="0.25">
      <c r="A1038" s="55">
        <v>43444</v>
      </c>
      <c r="B1038" s="7">
        <v>1</v>
      </c>
      <c r="C1038" s="61">
        <v>7.53</v>
      </c>
    </row>
    <row r="1039" spans="1:3" x14ac:dyDescent="0.25">
      <c r="A1039" s="55">
        <v>43444</v>
      </c>
      <c r="B1039" s="7">
        <v>1</v>
      </c>
      <c r="C1039" s="61">
        <v>37.54</v>
      </c>
    </row>
    <row r="1040" spans="1:3" x14ac:dyDescent="0.25">
      <c r="A1040" s="55">
        <v>43444</v>
      </c>
      <c r="B1040" s="7">
        <v>1</v>
      </c>
      <c r="C1040" s="61">
        <v>24.02</v>
      </c>
    </row>
    <row r="1041" spans="1:3" x14ac:dyDescent="0.25">
      <c r="A1041" s="55">
        <v>43444</v>
      </c>
      <c r="B1041" s="7">
        <v>2</v>
      </c>
      <c r="C1041" s="61">
        <v>40.549999999999997</v>
      </c>
    </row>
    <row r="1042" spans="1:3" x14ac:dyDescent="0.25">
      <c r="A1042" s="55">
        <v>43444</v>
      </c>
      <c r="B1042" s="7">
        <v>1</v>
      </c>
      <c r="C1042" s="61">
        <v>45.11</v>
      </c>
    </row>
    <row r="1043" spans="1:3" x14ac:dyDescent="0.25">
      <c r="A1043" s="55">
        <v>43444</v>
      </c>
      <c r="B1043" s="7">
        <v>10</v>
      </c>
      <c r="C1043" s="61">
        <v>151.03</v>
      </c>
    </row>
    <row r="1044" spans="1:3" x14ac:dyDescent="0.25">
      <c r="A1044" s="55">
        <v>43444</v>
      </c>
      <c r="B1044" s="7">
        <v>2</v>
      </c>
      <c r="C1044" s="61">
        <v>34.630000000000003</v>
      </c>
    </row>
    <row r="1045" spans="1:3" x14ac:dyDescent="0.25">
      <c r="A1045" s="55">
        <v>43444</v>
      </c>
      <c r="B1045" s="7">
        <v>18</v>
      </c>
      <c r="C1045" s="61">
        <v>702.16</v>
      </c>
    </row>
    <row r="1046" spans="1:3" x14ac:dyDescent="0.25">
      <c r="A1046" s="55">
        <v>43444</v>
      </c>
      <c r="B1046" s="7">
        <v>1</v>
      </c>
      <c r="C1046" s="61">
        <v>33.08</v>
      </c>
    </row>
    <row r="1047" spans="1:3" x14ac:dyDescent="0.25">
      <c r="A1047" s="55">
        <v>43444</v>
      </c>
      <c r="B1047" s="7">
        <v>1</v>
      </c>
      <c r="C1047" s="61">
        <v>0.75</v>
      </c>
    </row>
    <row r="1048" spans="1:3" x14ac:dyDescent="0.25">
      <c r="A1048" s="55">
        <v>43444</v>
      </c>
      <c r="B1048" s="7">
        <v>8</v>
      </c>
      <c r="C1048" s="61">
        <v>60.16</v>
      </c>
    </row>
    <row r="1049" spans="1:3" x14ac:dyDescent="0.25">
      <c r="A1049" s="55">
        <v>43444</v>
      </c>
      <c r="B1049" s="7">
        <v>1</v>
      </c>
      <c r="C1049" s="61">
        <v>0.75</v>
      </c>
    </row>
    <row r="1050" spans="1:3" x14ac:dyDescent="0.25">
      <c r="A1050" s="55">
        <v>43444</v>
      </c>
      <c r="B1050" s="7">
        <v>1</v>
      </c>
      <c r="C1050" s="61">
        <v>12</v>
      </c>
    </row>
    <row r="1051" spans="1:3" x14ac:dyDescent="0.25">
      <c r="A1051" s="55">
        <v>43444</v>
      </c>
      <c r="B1051" s="7">
        <v>1</v>
      </c>
      <c r="C1051" s="61">
        <v>0.75</v>
      </c>
    </row>
    <row r="1052" spans="1:3" x14ac:dyDescent="0.25">
      <c r="A1052" s="55">
        <v>43444</v>
      </c>
      <c r="B1052" s="7">
        <v>1</v>
      </c>
      <c r="C1052" s="61">
        <v>1.8</v>
      </c>
    </row>
    <row r="1053" spans="1:3" x14ac:dyDescent="0.25">
      <c r="A1053" s="55">
        <v>43444</v>
      </c>
      <c r="B1053" s="7">
        <v>3</v>
      </c>
      <c r="C1053" s="61">
        <v>2.25</v>
      </c>
    </row>
    <row r="1054" spans="1:3" x14ac:dyDescent="0.25">
      <c r="A1054" s="55">
        <v>43444</v>
      </c>
      <c r="B1054" s="7">
        <v>5</v>
      </c>
      <c r="C1054" s="61">
        <v>353.64</v>
      </c>
    </row>
    <row r="1055" spans="1:3" x14ac:dyDescent="0.25">
      <c r="A1055" s="55">
        <v>43444</v>
      </c>
      <c r="B1055" s="7">
        <v>5</v>
      </c>
      <c r="C1055" s="61">
        <v>7.51</v>
      </c>
    </row>
    <row r="1056" spans="1:3" x14ac:dyDescent="0.25">
      <c r="A1056" s="55">
        <v>43444</v>
      </c>
      <c r="B1056" s="7">
        <v>1</v>
      </c>
      <c r="C1056" s="61">
        <v>15.01</v>
      </c>
    </row>
    <row r="1057" spans="1:3" x14ac:dyDescent="0.25">
      <c r="A1057" s="55">
        <v>43444</v>
      </c>
      <c r="B1057" s="7">
        <v>2</v>
      </c>
      <c r="C1057" s="61">
        <v>75</v>
      </c>
    </row>
    <row r="1058" spans="1:3" x14ac:dyDescent="0.25">
      <c r="A1058" s="55">
        <v>43444</v>
      </c>
      <c r="B1058" s="7">
        <v>3</v>
      </c>
      <c r="C1058" s="61">
        <v>9.0299999999999994</v>
      </c>
    </row>
    <row r="1059" spans="1:3" x14ac:dyDescent="0.25">
      <c r="A1059" s="55">
        <v>43444</v>
      </c>
      <c r="B1059" s="7">
        <v>1</v>
      </c>
      <c r="C1059" s="61">
        <v>0.86</v>
      </c>
    </row>
    <row r="1060" spans="1:3" x14ac:dyDescent="0.25">
      <c r="A1060" s="55">
        <v>43444</v>
      </c>
      <c r="B1060" s="7">
        <v>1</v>
      </c>
      <c r="C1060" s="61">
        <v>30.01</v>
      </c>
    </row>
    <row r="1061" spans="1:3" x14ac:dyDescent="0.25">
      <c r="A1061" s="55">
        <v>43444</v>
      </c>
      <c r="B1061" s="7">
        <v>12</v>
      </c>
      <c r="C1061" s="61">
        <v>147.13999999999999</v>
      </c>
    </row>
    <row r="1062" spans="1:3" x14ac:dyDescent="0.25">
      <c r="A1062" s="55">
        <v>43444</v>
      </c>
      <c r="B1062" s="7">
        <v>3</v>
      </c>
      <c r="C1062" s="61">
        <v>51.49</v>
      </c>
    </row>
    <row r="1063" spans="1:3" x14ac:dyDescent="0.25">
      <c r="A1063" s="55">
        <v>43444</v>
      </c>
      <c r="B1063" s="7">
        <v>2</v>
      </c>
      <c r="C1063" s="61">
        <v>6.02</v>
      </c>
    </row>
    <row r="1064" spans="1:3" x14ac:dyDescent="0.25">
      <c r="A1064" s="55">
        <v>43444</v>
      </c>
      <c r="B1064" s="7">
        <v>1</v>
      </c>
      <c r="C1064" s="61">
        <v>30.07</v>
      </c>
    </row>
    <row r="1065" spans="1:3" x14ac:dyDescent="0.25">
      <c r="A1065" s="55">
        <v>43444</v>
      </c>
      <c r="B1065" s="7">
        <v>1</v>
      </c>
      <c r="C1065" s="61">
        <v>5.25</v>
      </c>
    </row>
    <row r="1066" spans="1:3" x14ac:dyDescent="0.25">
      <c r="A1066" s="55">
        <v>43444</v>
      </c>
      <c r="B1066" s="7">
        <v>1</v>
      </c>
      <c r="C1066" s="61">
        <v>7.53</v>
      </c>
    </row>
    <row r="1067" spans="1:3" x14ac:dyDescent="0.25">
      <c r="A1067" s="55">
        <v>43444</v>
      </c>
      <c r="B1067" s="7">
        <v>4</v>
      </c>
      <c r="C1067" s="61">
        <v>13.55</v>
      </c>
    </row>
    <row r="1068" spans="1:3" x14ac:dyDescent="0.25">
      <c r="A1068" s="55">
        <v>43444</v>
      </c>
      <c r="B1068" s="7">
        <v>2</v>
      </c>
      <c r="C1068" s="61">
        <v>19.55</v>
      </c>
    </row>
    <row r="1069" spans="1:3" x14ac:dyDescent="0.25">
      <c r="A1069" s="55">
        <v>43444</v>
      </c>
      <c r="B1069" s="7">
        <v>1</v>
      </c>
      <c r="C1069" s="61">
        <v>56.96</v>
      </c>
    </row>
    <row r="1070" spans="1:3" x14ac:dyDescent="0.25">
      <c r="A1070" s="55">
        <v>43444</v>
      </c>
      <c r="B1070" s="7">
        <v>1</v>
      </c>
      <c r="C1070" s="61">
        <v>3.76</v>
      </c>
    </row>
    <row r="1071" spans="1:3" x14ac:dyDescent="0.25">
      <c r="A1071" s="55">
        <v>43444</v>
      </c>
      <c r="B1071" s="7">
        <v>16</v>
      </c>
      <c r="C1071" s="61">
        <v>187.88</v>
      </c>
    </row>
    <row r="1072" spans="1:3" x14ac:dyDescent="0.25">
      <c r="A1072" s="55">
        <v>43444</v>
      </c>
      <c r="B1072" s="7">
        <v>7</v>
      </c>
      <c r="C1072" s="61">
        <v>127.98</v>
      </c>
    </row>
    <row r="1073" spans="1:3" x14ac:dyDescent="0.25">
      <c r="A1073" s="55">
        <v>43444</v>
      </c>
      <c r="B1073" s="7">
        <v>2</v>
      </c>
      <c r="C1073" s="61">
        <v>3.92</v>
      </c>
    </row>
    <row r="1074" spans="1:3" x14ac:dyDescent="0.25">
      <c r="A1074" s="55">
        <v>43444</v>
      </c>
      <c r="B1074" s="7">
        <v>6</v>
      </c>
      <c r="C1074" s="61">
        <v>37.06</v>
      </c>
    </row>
    <row r="1075" spans="1:3" x14ac:dyDescent="0.25">
      <c r="A1075" s="55">
        <v>43444</v>
      </c>
      <c r="B1075" s="7">
        <v>1</v>
      </c>
      <c r="C1075" s="61">
        <v>37.630000000000003</v>
      </c>
    </row>
    <row r="1076" spans="1:3" x14ac:dyDescent="0.25">
      <c r="A1076" s="55">
        <v>43444</v>
      </c>
      <c r="B1076" s="7">
        <v>1</v>
      </c>
      <c r="C1076" s="61">
        <v>2.92</v>
      </c>
    </row>
    <row r="1077" spans="1:3" x14ac:dyDescent="0.25">
      <c r="A1077" s="55">
        <v>43444</v>
      </c>
      <c r="B1077" s="7">
        <v>1</v>
      </c>
      <c r="C1077" s="61">
        <v>28.23</v>
      </c>
    </row>
    <row r="1078" spans="1:3" x14ac:dyDescent="0.25">
      <c r="A1078" s="55">
        <v>43444</v>
      </c>
      <c r="B1078" s="7">
        <v>9</v>
      </c>
      <c r="C1078" s="61">
        <v>184.62</v>
      </c>
    </row>
    <row r="1079" spans="1:3" x14ac:dyDescent="0.25">
      <c r="A1079" s="55">
        <v>43444</v>
      </c>
      <c r="B1079" s="7">
        <v>2</v>
      </c>
      <c r="C1079" s="61">
        <v>3</v>
      </c>
    </row>
    <row r="1080" spans="1:3" x14ac:dyDescent="0.25">
      <c r="A1080" s="55">
        <v>43444</v>
      </c>
      <c r="B1080" s="7">
        <v>1</v>
      </c>
      <c r="C1080" s="61">
        <v>15.03</v>
      </c>
    </row>
    <row r="1081" spans="1:3" x14ac:dyDescent="0.25">
      <c r="A1081" s="55">
        <v>43444</v>
      </c>
      <c r="B1081" s="7">
        <v>1</v>
      </c>
      <c r="C1081" s="61">
        <v>15</v>
      </c>
    </row>
    <row r="1082" spans="1:3" x14ac:dyDescent="0.25">
      <c r="A1082" s="55">
        <v>43444</v>
      </c>
      <c r="B1082" s="7">
        <v>2</v>
      </c>
      <c r="C1082" s="61">
        <v>52.62</v>
      </c>
    </row>
    <row r="1083" spans="1:3" x14ac:dyDescent="0.25">
      <c r="A1083" s="55">
        <v>43444</v>
      </c>
      <c r="B1083" s="7">
        <v>1</v>
      </c>
      <c r="C1083" s="61">
        <v>1.51</v>
      </c>
    </row>
    <row r="1084" spans="1:3" x14ac:dyDescent="0.25">
      <c r="A1084" s="55">
        <v>43444</v>
      </c>
      <c r="B1084" s="7">
        <v>3</v>
      </c>
      <c r="C1084" s="61">
        <v>43.56</v>
      </c>
    </row>
    <row r="1085" spans="1:3" x14ac:dyDescent="0.25">
      <c r="A1085" s="55">
        <v>43444</v>
      </c>
      <c r="B1085" s="7">
        <v>2</v>
      </c>
      <c r="C1085" s="61">
        <v>8.26</v>
      </c>
    </row>
    <row r="1086" spans="1:3" x14ac:dyDescent="0.25">
      <c r="A1086" s="55">
        <v>43444</v>
      </c>
      <c r="B1086" s="7">
        <v>3</v>
      </c>
      <c r="C1086" s="61">
        <v>4.5</v>
      </c>
    </row>
    <row r="1087" spans="1:3" x14ac:dyDescent="0.25">
      <c r="A1087" s="55">
        <v>43444</v>
      </c>
      <c r="B1087" s="7">
        <v>1</v>
      </c>
      <c r="C1087" s="61">
        <v>45.15</v>
      </c>
    </row>
    <row r="1088" spans="1:3" x14ac:dyDescent="0.25">
      <c r="A1088" s="55">
        <v>43444</v>
      </c>
      <c r="B1088" s="7">
        <v>1</v>
      </c>
      <c r="C1088" s="61">
        <v>39.04</v>
      </c>
    </row>
    <row r="1089" spans="1:3" x14ac:dyDescent="0.25">
      <c r="A1089" s="55">
        <v>43444</v>
      </c>
      <c r="B1089" s="7">
        <v>2</v>
      </c>
      <c r="C1089" s="61">
        <v>75.08</v>
      </c>
    </row>
    <row r="1090" spans="1:3" x14ac:dyDescent="0.25">
      <c r="A1090" s="55">
        <v>43444</v>
      </c>
      <c r="B1090" s="7">
        <v>2</v>
      </c>
      <c r="C1090" s="61">
        <v>15.05</v>
      </c>
    </row>
    <row r="1091" spans="1:3" x14ac:dyDescent="0.25">
      <c r="A1091" s="55">
        <v>43444</v>
      </c>
      <c r="B1091" s="7">
        <v>2</v>
      </c>
      <c r="C1091" s="61">
        <v>6.6</v>
      </c>
    </row>
    <row r="1092" spans="1:3" x14ac:dyDescent="0.25">
      <c r="A1092" s="55">
        <v>43444</v>
      </c>
      <c r="B1092" s="7">
        <v>1</v>
      </c>
      <c r="C1092" s="61">
        <v>52.61</v>
      </c>
    </row>
    <row r="1093" spans="1:3" x14ac:dyDescent="0.25">
      <c r="A1093" s="55">
        <v>43444</v>
      </c>
      <c r="B1093" s="7">
        <v>1</v>
      </c>
      <c r="C1093" s="61">
        <v>0.81</v>
      </c>
    </row>
    <row r="1094" spans="1:3" x14ac:dyDescent="0.25">
      <c r="A1094" s="55">
        <v>43444</v>
      </c>
      <c r="B1094" s="7">
        <v>4</v>
      </c>
      <c r="C1094" s="61">
        <v>7.5</v>
      </c>
    </row>
    <row r="1095" spans="1:3" x14ac:dyDescent="0.25">
      <c r="A1095" s="55">
        <v>43444</v>
      </c>
      <c r="B1095" s="7">
        <v>4</v>
      </c>
      <c r="C1095" s="61">
        <v>6.26</v>
      </c>
    </row>
    <row r="1096" spans="1:3" x14ac:dyDescent="0.25">
      <c r="A1096" s="55">
        <v>43444</v>
      </c>
      <c r="B1096" s="7">
        <v>4</v>
      </c>
      <c r="C1096" s="61">
        <v>645.95000000000005</v>
      </c>
    </row>
    <row r="1097" spans="1:3" x14ac:dyDescent="0.25">
      <c r="A1097" s="55">
        <v>43444</v>
      </c>
      <c r="B1097" s="7">
        <v>2</v>
      </c>
      <c r="C1097" s="61">
        <v>3.02</v>
      </c>
    </row>
    <row r="1098" spans="1:3" x14ac:dyDescent="0.25">
      <c r="A1098" s="55">
        <v>43444</v>
      </c>
      <c r="B1098" s="7">
        <v>1</v>
      </c>
      <c r="C1098" s="61">
        <v>24.06</v>
      </c>
    </row>
    <row r="1099" spans="1:3" x14ac:dyDescent="0.25">
      <c r="A1099" s="55">
        <v>43444</v>
      </c>
      <c r="B1099" s="7">
        <v>2</v>
      </c>
      <c r="C1099" s="61">
        <v>3</v>
      </c>
    </row>
    <row r="1100" spans="1:3" x14ac:dyDescent="0.25">
      <c r="A1100" s="55">
        <v>43444</v>
      </c>
      <c r="B1100" s="7">
        <v>1</v>
      </c>
      <c r="C1100" s="61">
        <v>0.82</v>
      </c>
    </row>
    <row r="1101" spans="1:3" x14ac:dyDescent="0.25">
      <c r="A1101" s="55">
        <v>43444</v>
      </c>
      <c r="B1101" s="7">
        <v>4</v>
      </c>
      <c r="C1101" s="61">
        <v>25.49</v>
      </c>
    </row>
    <row r="1102" spans="1:3" x14ac:dyDescent="0.25">
      <c r="A1102" s="55">
        <v>43444</v>
      </c>
      <c r="B1102" s="7">
        <v>1</v>
      </c>
      <c r="C1102" s="61">
        <v>30.07</v>
      </c>
    </row>
    <row r="1103" spans="1:3" x14ac:dyDescent="0.25">
      <c r="A1103" s="55">
        <v>43444</v>
      </c>
      <c r="B1103" s="7">
        <v>4</v>
      </c>
      <c r="C1103" s="61">
        <v>4.2</v>
      </c>
    </row>
    <row r="1104" spans="1:3" x14ac:dyDescent="0.25">
      <c r="A1104" s="55">
        <v>43444</v>
      </c>
      <c r="B1104" s="7">
        <v>1</v>
      </c>
      <c r="C1104" s="61">
        <v>24.05</v>
      </c>
    </row>
    <row r="1105" spans="1:3" x14ac:dyDescent="0.25">
      <c r="A1105" s="55">
        <v>43444</v>
      </c>
      <c r="B1105" s="7">
        <v>1</v>
      </c>
      <c r="C1105" s="61">
        <v>75.180000000000007</v>
      </c>
    </row>
    <row r="1106" spans="1:3" x14ac:dyDescent="0.25">
      <c r="A1106" s="55">
        <v>43444</v>
      </c>
      <c r="B1106" s="7">
        <v>1</v>
      </c>
      <c r="C1106" s="61">
        <v>30.11</v>
      </c>
    </row>
    <row r="1107" spans="1:3" x14ac:dyDescent="0.25">
      <c r="A1107" s="55">
        <v>43444</v>
      </c>
      <c r="B1107" s="7">
        <v>2</v>
      </c>
      <c r="C1107" s="61">
        <v>39.1</v>
      </c>
    </row>
    <row r="1108" spans="1:3" x14ac:dyDescent="0.25">
      <c r="A1108" s="55">
        <v>43444</v>
      </c>
      <c r="B1108" s="7">
        <v>2</v>
      </c>
      <c r="C1108" s="61">
        <v>31.64</v>
      </c>
    </row>
    <row r="1109" spans="1:3" x14ac:dyDescent="0.25">
      <c r="A1109" s="55">
        <v>43444</v>
      </c>
      <c r="B1109" s="7">
        <v>1</v>
      </c>
      <c r="C1109" s="61">
        <v>1.51</v>
      </c>
    </row>
    <row r="1110" spans="1:3" x14ac:dyDescent="0.25">
      <c r="A1110" s="55">
        <v>43444</v>
      </c>
      <c r="B1110" s="7">
        <v>5</v>
      </c>
      <c r="C1110" s="61">
        <v>6.26</v>
      </c>
    </row>
    <row r="1111" spans="1:3" x14ac:dyDescent="0.25">
      <c r="A1111" s="55">
        <v>43444</v>
      </c>
      <c r="B1111" s="7">
        <v>1</v>
      </c>
      <c r="C1111" s="61">
        <v>3.01</v>
      </c>
    </row>
    <row r="1112" spans="1:3" x14ac:dyDescent="0.25">
      <c r="A1112" s="55">
        <v>43444</v>
      </c>
      <c r="B1112" s="7">
        <v>1</v>
      </c>
      <c r="C1112" s="61">
        <v>1.51</v>
      </c>
    </row>
    <row r="1113" spans="1:3" x14ac:dyDescent="0.25">
      <c r="A1113" s="55">
        <v>43444</v>
      </c>
      <c r="B1113" s="7">
        <v>4</v>
      </c>
      <c r="C1113" s="61">
        <v>15.04</v>
      </c>
    </row>
    <row r="1114" spans="1:3" x14ac:dyDescent="0.25">
      <c r="A1114" s="55">
        <v>43444</v>
      </c>
      <c r="B1114" s="7">
        <v>3</v>
      </c>
      <c r="C1114" s="61">
        <v>3</v>
      </c>
    </row>
    <row r="1115" spans="1:3" x14ac:dyDescent="0.25">
      <c r="A1115" s="55">
        <v>43444</v>
      </c>
      <c r="B1115" s="7">
        <v>1</v>
      </c>
      <c r="C1115" s="61">
        <v>15.07</v>
      </c>
    </row>
    <row r="1116" spans="1:3" x14ac:dyDescent="0.25">
      <c r="A1116" s="55">
        <v>43444</v>
      </c>
      <c r="B1116" s="7">
        <v>1</v>
      </c>
      <c r="C1116" s="61">
        <v>7.53</v>
      </c>
    </row>
    <row r="1117" spans="1:3" x14ac:dyDescent="0.25">
      <c r="A1117" s="55">
        <v>43444</v>
      </c>
      <c r="B1117" s="7">
        <v>1</v>
      </c>
      <c r="C1117" s="61">
        <v>7.52</v>
      </c>
    </row>
    <row r="1118" spans="1:3" x14ac:dyDescent="0.25">
      <c r="A1118" s="55">
        <v>43444</v>
      </c>
      <c r="B1118" s="7">
        <v>1</v>
      </c>
      <c r="C1118" s="61">
        <v>1.5</v>
      </c>
    </row>
    <row r="1119" spans="1:3" x14ac:dyDescent="0.25">
      <c r="A1119" s="55">
        <v>43445</v>
      </c>
      <c r="B1119" s="7">
        <v>2</v>
      </c>
      <c r="C1119" s="61">
        <v>135.68</v>
      </c>
    </row>
    <row r="1120" spans="1:3" x14ac:dyDescent="0.25">
      <c r="A1120" s="55">
        <v>43445</v>
      </c>
      <c r="B1120" s="7">
        <v>3</v>
      </c>
      <c r="C1120" s="61">
        <v>42.04</v>
      </c>
    </row>
    <row r="1121" spans="1:3" x14ac:dyDescent="0.25">
      <c r="A1121" s="55">
        <v>43445</v>
      </c>
      <c r="B1121" s="7">
        <v>9</v>
      </c>
      <c r="C1121" s="61">
        <v>23.34</v>
      </c>
    </row>
    <row r="1122" spans="1:3" x14ac:dyDescent="0.25">
      <c r="A1122" s="55">
        <v>43445</v>
      </c>
      <c r="B1122" s="7">
        <v>2</v>
      </c>
      <c r="C1122" s="61">
        <v>40.32</v>
      </c>
    </row>
    <row r="1123" spans="1:3" x14ac:dyDescent="0.25">
      <c r="A1123" s="55">
        <v>43445</v>
      </c>
      <c r="B1123" s="7">
        <v>1</v>
      </c>
      <c r="C1123" s="61">
        <v>9.0299999999999994</v>
      </c>
    </row>
    <row r="1124" spans="1:3" x14ac:dyDescent="0.25">
      <c r="A1124" s="55">
        <v>43445</v>
      </c>
      <c r="B1124" s="7">
        <v>1</v>
      </c>
      <c r="C1124" s="61">
        <v>0.86</v>
      </c>
    </row>
    <row r="1125" spans="1:3" x14ac:dyDescent="0.25">
      <c r="A1125" s="55">
        <v>43445</v>
      </c>
      <c r="B1125" s="7">
        <v>1</v>
      </c>
      <c r="C1125" s="61">
        <v>24.1</v>
      </c>
    </row>
    <row r="1126" spans="1:3" x14ac:dyDescent="0.25">
      <c r="A1126" s="55">
        <v>43445</v>
      </c>
      <c r="B1126" s="7">
        <v>3</v>
      </c>
      <c r="C1126" s="61">
        <v>75.22</v>
      </c>
    </row>
    <row r="1127" spans="1:3" x14ac:dyDescent="0.25">
      <c r="A1127" s="55">
        <v>43445</v>
      </c>
      <c r="B1127" s="7">
        <v>1</v>
      </c>
      <c r="C1127" s="61">
        <v>10.53</v>
      </c>
    </row>
    <row r="1128" spans="1:3" x14ac:dyDescent="0.25">
      <c r="A1128" s="55">
        <v>43445</v>
      </c>
      <c r="B1128" s="7">
        <v>4</v>
      </c>
      <c r="C1128" s="61">
        <v>75.2</v>
      </c>
    </row>
    <row r="1129" spans="1:3" x14ac:dyDescent="0.25">
      <c r="A1129" s="55">
        <v>43445</v>
      </c>
      <c r="B1129" s="7">
        <v>13</v>
      </c>
      <c r="C1129" s="61">
        <v>23.38</v>
      </c>
    </row>
    <row r="1130" spans="1:3" x14ac:dyDescent="0.25">
      <c r="A1130" s="55">
        <v>43445</v>
      </c>
      <c r="B1130" s="7">
        <v>9</v>
      </c>
      <c r="C1130" s="61">
        <v>259.95</v>
      </c>
    </row>
    <row r="1131" spans="1:3" x14ac:dyDescent="0.25">
      <c r="A1131" s="55">
        <v>43445</v>
      </c>
      <c r="B1131" s="7">
        <v>4</v>
      </c>
      <c r="C1131" s="61">
        <v>30.18</v>
      </c>
    </row>
    <row r="1132" spans="1:3" x14ac:dyDescent="0.25">
      <c r="A1132" s="55">
        <v>43445</v>
      </c>
      <c r="B1132" s="7">
        <v>3</v>
      </c>
      <c r="C1132" s="61">
        <v>28.66</v>
      </c>
    </row>
    <row r="1133" spans="1:3" x14ac:dyDescent="0.25">
      <c r="A1133" s="55">
        <v>43445</v>
      </c>
      <c r="B1133" s="7">
        <v>5</v>
      </c>
      <c r="C1133" s="61">
        <v>37.61</v>
      </c>
    </row>
    <row r="1134" spans="1:3" x14ac:dyDescent="0.25">
      <c r="A1134" s="55">
        <v>43445</v>
      </c>
      <c r="B1134" s="7">
        <v>1</v>
      </c>
      <c r="C1134" s="61">
        <v>8.2799999999999994</v>
      </c>
    </row>
    <row r="1135" spans="1:3" x14ac:dyDescent="0.25">
      <c r="A1135" s="55">
        <v>43445</v>
      </c>
      <c r="B1135" s="7">
        <v>2</v>
      </c>
      <c r="C1135" s="61">
        <v>1.5</v>
      </c>
    </row>
    <row r="1136" spans="1:3" x14ac:dyDescent="0.25">
      <c r="A1136" s="55">
        <v>43445</v>
      </c>
      <c r="B1136" s="7">
        <v>2</v>
      </c>
      <c r="C1136" s="61">
        <v>1.5</v>
      </c>
    </row>
    <row r="1137" spans="1:3" x14ac:dyDescent="0.25">
      <c r="A1137" s="55">
        <v>43445</v>
      </c>
      <c r="B1137" s="7">
        <v>2</v>
      </c>
      <c r="C1137" s="61">
        <v>6.02</v>
      </c>
    </row>
    <row r="1138" spans="1:3" x14ac:dyDescent="0.25">
      <c r="A1138" s="55">
        <v>43445</v>
      </c>
      <c r="B1138" s="7">
        <v>1</v>
      </c>
      <c r="C1138" s="61">
        <v>22.57</v>
      </c>
    </row>
    <row r="1139" spans="1:3" x14ac:dyDescent="0.25">
      <c r="A1139" s="55">
        <v>43445</v>
      </c>
      <c r="B1139" s="7">
        <v>1</v>
      </c>
      <c r="C1139" s="61">
        <v>0.75</v>
      </c>
    </row>
    <row r="1140" spans="1:3" x14ac:dyDescent="0.25">
      <c r="A1140" s="55">
        <v>43445</v>
      </c>
      <c r="B1140" s="7">
        <v>2</v>
      </c>
      <c r="C1140" s="61">
        <v>6.01</v>
      </c>
    </row>
    <row r="1141" spans="1:3" x14ac:dyDescent="0.25">
      <c r="A1141" s="55">
        <v>43445</v>
      </c>
      <c r="B1141" s="7">
        <v>2</v>
      </c>
      <c r="C1141" s="61">
        <v>30.09</v>
      </c>
    </row>
    <row r="1142" spans="1:3" x14ac:dyDescent="0.25">
      <c r="A1142" s="55">
        <v>43445</v>
      </c>
      <c r="B1142" s="7">
        <v>6</v>
      </c>
      <c r="C1142" s="61">
        <v>123.24</v>
      </c>
    </row>
    <row r="1143" spans="1:3" x14ac:dyDescent="0.25">
      <c r="A1143" s="55">
        <v>43445</v>
      </c>
      <c r="B1143" s="7">
        <v>1</v>
      </c>
      <c r="C1143" s="61">
        <v>6.02</v>
      </c>
    </row>
    <row r="1144" spans="1:3" x14ac:dyDescent="0.25">
      <c r="A1144" s="55">
        <v>43445</v>
      </c>
      <c r="B1144" s="7">
        <v>3</v>
      </c>
      <c r="C1144" s="61">
        <v>13.65</v>
      </c>
    </row>
    <row r="1145" spans="1:3" x14ac:dyDescent="0.25">
      <c r="A1145" s="55">
        <v>43445</v>
      </c>
      <c r="B1145" s="7">
        <v>1</v>
      </c>
      <c r="C1145" s="61">
        <v>0.75</v>
      </c>
    </row>
    <row r="1146" spans="1:3" x14ac:dyDescent="0.25">
      <c r="A1146" s="55">
        <v>43445</v>
      </c>
      <c r="B1146" s="7">
        <v>2</v>
      </c>
      <c r="C1146" s="61">
        <v>7.53</v>
      </c>
    </row>
    <row r="1147" spans="1:3" x14ac:dyDescent="0.25">
      <c r="A1147" s="55">
        <v>43445</v>
      </c>
      <c r="B1147" s="7">
        <v>1</v>
      </c>
      <c r="C1147" s="61">
        <v>0.75</v>
      </c>
    </row>
    <row r="1148" spans="1:3" x14ac:dyDescent="0.25">
      <c r="A1148" s="55">
        <v>43445</v>
      </c>
      <c r="B1148" s="7">
        <v>1</v>
      </c>
      <c r="C1148" s="61">
        <v>24.08</v>
      </c>
    </row>
    <row r="1149" spans="1:3" x14ac:dyDescent="0.25">
      <c r="A1149" s="55">
        <v>43445</v>
      </c>
      <c r="B1149" s="7">
        <v>1</v>
      </c>
      <c r="C1149" s="61">
        <v>75.25</v>
      </c>
    </row>
    <row r="1150" spans="1:3" x14ac:dyDescent="0.25">
      <c r="A1150" s="55">
        <v>43445</v>
      </c>
      <c r="B1150" s="7">
        <v>1</v>
      </c>
      <c r="C1150" s="61">
        <v>1.37</v>
      </c>
    </row>
    <row r="1151" spans="1:3" x14ac:dyDescent="0.25">
      <c r="A1151" s="55">
        <v>43445</v>
      </c>
      <c r="B1151" s="7">
        <v>13</v>
      </c>
      <c r="C1151" s="61">
        <v>625.41999999999996</v>
      </c>
    </row>
    <row r="1152" spans="1:3" x14ac:dyDescent="0.25">
      <c r="A1152" s="55">
        <v>43445</v>
      </c>
      <c r="B1152" s="7">
        <v>7</v>
      </c>
      <c r="C1152" s="61">
        <v>331.31</v>
      </c>
    </row>
    <row r="1153" spans="1:3" x14ac:dyDescent="0.25">
      <c r="A1153" s="55">
        <v>43445</v>
      </c>
      <c r="B1153" s="7">
        <v>3</v>
      </c>
      <c r="C1153" s="61">
        <v>8</v>
      </c>
    </row>
    <row r="1154" spans="1:3" x14ac:dyDescent="0.25">
      <c r="A1154" s="55">
        <v>43445</v>
      </c>
      <c r="B1154" s="7">
        <v>6</v>
      </c>
      <c r="C1154" s="61">
        <v>185.39</v>
      </c>
    </row>
    <row r="1155" spans="1:3" x14ac:dyDescent="0.25">
      <c r="A1155" s="55">
        <v>43445</v>
      </c>
      <c r="B1155" s="7">
        <v>2</v>
      </c>
      <c r="C1155" s="61">
        <v>6.02</v>
      </c>
    </row>
    <row r="1156" spans="1:3" x14ac:dyDescent="0.25">
      <c r="A1156" s="55">
        <v>43445</v>
      </c>
      <c r="B1156" s="7">
        <v>3</v>
      </c>
      <c r="C1156" s="61">
        <v>17.93</v>
      </c>
    </row>
    <row r="1157" spans="1:3" x14ac:dyDescent="0.25">
      <c r="A1157" s="55">
        <v>43445</v>
      </c>
      <c r="B1157" s="7">
        <v>2</v>
      </c>
      <c r="C1157" s="61">
        <v>6.03</v>
      </c>
    </row>
    <row r="1158" spans="1:3" x14ac:dyDescent="0.25">
      <c r="A1158" s="55">
        <v>43445</v>
      </c>
      <c r="B1158" s="7">
        <v>1</v>
      </c>
      <c r="C1158" s="61">
        <v>7.52</v>
      </c>
    </row>
    <row r="1159" spans="1:3" x14ac:dyDescent="0.25">
      <c r="A1159" s="55">
        <v>43445</v>
      </c>
      <c r="B1159" s="7">
        <v>2</v>
      </c>
      <c r="C1159" s="61">
        <v>75.31</v>
      </c>
    </row>
    <row r="1160" spans="1:3" x14ac:dyDescent="0.25">
      <c r="A1160" s="55">
        <v>43445</v>
      </c>
      <c r="B1160" s="7">
        <v>1</v>
      </c>
      <c r="C1160" s="61">
        <v>1.73</v>
      </c>
    </row>
    <row r="1161" spans="1:3" x14ac:dyDescent="0.25">
      <c r="A1161" s="55">
        <v>43445</v>
      </c>
      <c r="B1161" s="7">
        <v>2</v>
      </c>
      <c r="C1161" s="61">
        <v>25.57</v>
      </c>
    </row>
    <row r="1162" spans="1:3" x14ac:dyDescent="0.25">
      <c r="A1162" s="55">
        <v>43445</v>
      </c>
      <c r="B1162" s="7">
        <v>2</v>
      </c>
      <c r="C1162" s="61">
        <v>2.2599999999999998</v>
      </c>
    </row>
    <row r="1163" spans="1:3" x14ac:dyDescent="0.25">
      <c r="A1163" s="55">
        <v>43445</v>
      </c>
      <c r="B1163" s="7">
        <v>1</v>
      </c>
      <c r="C1163" s="61">
        <v>1.5</v>
      </c>
    </row>
    <row r="1164" spans="1:3" x14ac:dyDescent="0.25">
      <c r="A1164" s="55">
        <v>43445</v>
      </c>
      <c r="B1164" s="7">
        <v>4</v>
      </c>
      <c r="C1164" s="61">
        <v>534.26</v>
      </c>
    </row>
    <row r="1165" spans="1:3" x14ac:dyDescent="0.25">
      <c r="A1165" s="55">
        <v>43445</v>
      </c>
      <c r="B1165" s="7">
        <v>1</v>
      </c>
      <c r="C1165" s="61">
        <v>14.75</v>
      </c>
    </row>
    <row r="1166" spans="1:3" x14ac:dyDescent="0.25">
      <c r="A1166" s="55">
        <v>43445</v>
      </c>
      <c r="B1166" s="7">
        <v>2</v>
      </c>
      <c r="C1166" s="61">
        <v>4.53</v>
      </c>
    </row>
    <row r="1167" spans="1:3" x14ac:dyDescent="0.25">
      <c r="A1167" s="55">
        <v>43445</v>
      </c>
      <c r="B1167" s="7">
        <v>1</v>
      </c>
      <c r="C1167" s="61">
        <v>1.31</v>
      </c>
    </row>
    <row r="1168" spans="1:3" x14ac:dyDescent="0.25">
      <c r="A1168" s="55">
        <v>43445</v>
      </c>
      <c r="B1168" s="7">
        <v>2</v>
      </c>
      <c r="C1168" s="61">
        <v>1.65</v>
      </c>
    </row>
    <row r="1169" spans="1:3" x14ac:dyDescent="0.25">
      <c r="A1169" s="55">
        <v>43445</v>
      </c>
      <c r="B1169" s="7">
        <v>1</v>
      </c>
      <c r="C1169" s="61">
        <v>1.5</v>
      </c>
    </row>
    <row r="1170" spans="1:3" x14ac:dyDescent="0.25">
      <c r="A1170" s="55">
        <v>43445</v>
      </c>
      <c r="B1170" s="7">
        <v>7</v>
      </c>
      <c r="C1170" s="61">
        <v>20.34</v>
      </c>
    </row>
    <row r="1171" spans="1:3" x14ac:dyDescent="0.25">
      <c r="A1171" s="55">
        <v>43445</v>
      </c>
      <c r="B1171" s="7">
        <v>7</v>
      </c>
      <c r="C1171" s="61">
        <v>5.55</v>
      </c>
    </row>
    <row r="1172" spans="1:3" x14ac:dyDescent="0.25">
      <c r="A1172" s="55">
        <v>43445</v>
      </c>
      <c r="B1172" s="7">
        <v>5</v>
      </c>
      <c r="C1172" s="61">
        <v>18.52</v>
      </c>
    </row>
    <row r="1173" spans="1:3" x14ac:dyDescent="0.25">
      <c r="A1173" s="55">
        <v>43445</v>
      </c>
      <c r="B1173" s="7">
        <v>2</v>
      </c>
      <c r="C1173" s="61">
        <v>6.01</v>
      </c>
    </row>
    <row r="1174" spans="1:3" x14ac:dyDescent="0.25">
      <c r="A1174" s="55">
        <v>43445</v>
      </c>
      <c r="B1174" s="7">
        <v>1</v>
      </c>
      <c r="C1174" s="61">
        <v>24.08</v>
      </c>
    </row>
    <row r="1175" spans="1:3" x14ac:dyDescent="0.25">
      <c r="A1175" s="55">
        <v>43445</v>
      </c>
      <c r="B1175" s="7">
        <v>3</v>
      </c>
      <c r="C1175" s="61">
        <v>2.48</v>
      </c>
    </row>
    <row r="1176" spans="1:3" x14ac:dyDescent="0.25">
      <c r="A1176" s="55">
        <v>43445</v>
      </c>
      <c r="B1176" s="7">
        <v>1</v>
      </c>
      <c r="C1176" s="61">
        <v>45.16</v>
      </c>
    </row>
    <row r="1177" spans="1:3" x14ac:dyDescent="0.25">
      <c r="A1177" s="55">
        <v>43445</v>
      </c>
      <c r="B1177" s="7">
        <v>1</v>
      </c>
      <c r="C1177" s="61">
        <v>15.05</v>
      </c>
    </row>
    <row r="1178" spans="1:3" x14ac:dyDescent="0.25">
      <c r="A1178" s="55">
        <v>43445</v>
      </c>
      <c r="B1178" s="7">
        <v>1</v>
      </c>
      <c r="C1178" s="61">
        <v>30.1</v>
      </c>
    </row>
    <row r="1179" spans="1:3" x14ac:dyDescent="0.25">
      <c r="A1179" s="55">
        <v>43445</v>
      </c>
      <c r="B1179" s="7">
        <v>1</v>
      </c>
      <c r="C1179" s="61">
        <v>31.61</v>
      </c>
    </row>
    <row r="1180" spans="1:3" x14ac:dyDescent="0.25">
      <c r="A1180" s="55">
        <v>43445</v>
      </c>
      <c r="B1180" s="7">
        <v>1</v>
      </c>
      <c r="C1180" s="61">
        <v>2.71</v>
      </c>
    </row>
    <row r="1181" spans="1:3" x14ac:dyDescent="0.25">
      <c r="A1181" s="55">
        <v>43445</v>
      </c>
      <c r="B1181" s="7">
        <v>5</v>
      </c>
      <c r="C1181" s="61">
        <v>12.43</v>
      </c>
    </row>
    <row r="1182" spans="1:3" x14ac:dyDescent="0.25">
      <c r="A1182" s="55">
        <v>43445</v>
      </c>
      <c r="B1182" s="7">
        <v>1</v>
      </c>
      <c r="C1182" s="61">
        <v>2.2599999999999998</v>
      </c>
    </row>
    <row r="1183" spans="1:3" x14ac:dyDescent="0.25">
      <c r="A1183" s="55">
        <v>43445</v>
      </c>
      <c r="B1183" s="7">
        <v>4</v>
      </c>
      <c r="C1183" s="61">
        <v>3</v>
      </c>
    </row>
    <row r="1184" spans="1:3" x14ac:dyDescent="0.25">
      <c r="A1184" s="55">
        <v>43445</v>
      </c>
      <c r="B1184" s="7">
        <v>6</v>
      </c>
      <c r="C1184" s="61">
        <v>9.77</v>
      </c>
    </row>
    <row r="1185" spans="1:3" x14ac:dyDescent="0.25">
      <c r="A1185" s="55">
        <v>43445</v>
      </c>
      <c r="B1185" s="7">
        <v>1</v>
      </c>
      <c r="C1185" s="61">
        <v>0.86</v>
      </c>
    </row>
    <row r="1186" spans="1:3" x14ac:dyDescent="0.25">
      <c r="A1186" s="55">
        <v>43446</v>
      </c>
      <c r="B1186" s="7">
        <v>1</v>
      </c>
      <c r="C1186" s="61">
        <v>3.02</v>
      </c>
    </row>
    <row r="1187" spans="1:3" x14ac:dyDescent="0.25">
      <c r="A1187" s="55">
        <v>43446</v>
      </c>
      <c r="B1187" s="7">
        <v>2</v>
      </c>
      <c r="C1187" s="61">
        <v>6.04</v>
      </c>
    </row>
    <row r="1188" spans="1:3" x14ac:dyDescent="0.25">
      <c r="A1188" s="55">
        <v>43446</v>
      </c>
      <c r="B1188" s="7">
        <v>1</v>
      </c>
      <c r="C1188" s="61">
        <v>15.06</v>
      </c>
    </row>
    <row r="1189" spans="1:3" x14ac:dyDescent="0.25">
      <c r="A1189" s="55">
        <v>43446</v>
      </c>
      <c r="B1189" s="7">
        <v>1</v>
      </c>
      <c r="C1189" s="61">
        <v>7.54</v>
      </c>
    </row>
    <row r="1190" spans="1:3" x14ac:dyDescent="0.25">
      <c r="A1190" s="55">
        <v>43446</v>
      </c>
      <c r="B1190" s="7">
        <v>1</v>
      </c>
      <c r="C1190" s="61">
        <v>24.12</v>
      </c>
    </row>
    <row r="1191" spans="1:3" x14ac:dyDescent="0.25">
      <c r="A1191" s="55">
        <v>43446</v>
      </c>
      <c r="B1191" s="7">
        <v>5</v>
      </c>
      <c r="C1191" s="61">
        <v>7.54</v>
      </c>
    </row>
    <row r="1192" spans="1:3" x14ac:dyDescent="0.25">
      <c r="A1192" s="55">
        <v>43446</v>
      </c>
      <c r="B1192" s="7">
        <v>2</v>
      </c>
      <c r="C1192" s="61">
        <v>12.06</v>
      </c>
    </row>
    <row r="1193" spans="1:3" x14ac:dyDescent="0.25">
      <c r="A1193" s="55">
        <v>43446</v>
      </c>
      <c r="B1193" s="7">
        <v>4</v>
      </c>
      <c r="C1193" s="61">
        <v>16.59</v>
      </c>
    </row>
    <row r="1194" spans="1:3" x14ac:dyDescent="0.25">
      <c r="A1194" s="55">
        <v>43446</v>
      </c>
      <c r="B1194" s="7">
        <v>1</v>
      </c>
      <c r="C1194" s="61">
        <v>37.68</v>
      </c>
    </row>
    <row r="1195" spans="1:3" x14ac:dyDescent="0.25">
      <c r="A1195" s="55">
        <v>43446</v>
      </c>
      <c r="B1195" s="7">
        <v>3</v>
      </c>
      <c r="C1195" s="61">
        <v>18.309999999999999</v>
      </c>
    </row>
    <row r="1196" spans="1:3" x14ac:dyDescent="0.25">
      <c r="A1196" s="55">
        <v>43446</v>
      </c>
      <c r="B1196" s="7">
        <v>1</v>
      </c>
      <c r="C1196" s="61">
        <v>7.55</v>
      </c>
    </row>
    <row r="1197" spans="1:3" x14ac:dyDescent="0.25">
      <c r="A1197" s="55">
        <v>43446</v>
      </c>
      <c r="B1197" s="7">
        <v>1</v>
      </c>
      <c r="C1197" s="61">
        <v>24.11</v>
      </c>
    </row>
    <row r="1198" spans="1:3" x14ac:dyDescent="0.25">
      <c r="A1198" s="55">
        <v>43446</v>
      </c>
      <c r="B1198" s="7">
        <v>1</v>
      </c>
      <c r="C1198" s="61">
        <v>2.48</v>
      </c>
    </row>
    <row r="1199" spans="1:3" x14ac:dyDescent="0.25">
      <c r="A1199" s="55">
        <v>43446</v>
      </c>
      <c r="B1199" s="7">
        <v>1</v>
      </c>
      <c r="C1199" s="61">
        <v>0.9</v>
      </c>
    </row>
    <row r="1200" spans="1:3" x14ac:dyDescent="0.25">
      <c r="A1200" s="55">
        <v>43446</v>
      </c>
      <c r="B1200" s="7">
        <v>1</v>
      </c>
      <c r="C1200" s="61">
        <v>6.78</v>
      </c>
    </row>
    <row r="1201" spans="1:3" x14ac:dyDescent="0.25">
      <c r="A1201" s="55">
        <v>43446</v>
      </c>
      <c r="B1201" s="7">
        <v>1</v>
      </c>
      <c r="C1201" s="61">
        <v>4.5199999999999996</v>
      </c>
    </row>
    <row r="1202" spans="1:3" x14ac:dyDescent="0.25">
      <c r="A1202" s="55">
        <v>43446</v>
      </c>
      <c r="B1202" s="7">
        <v>7</v>
      </c>
      <c r="C1202" s="61">
        <v>52.74</v>
      </c>
    </row>
    <row r="1203" spans="1:3" x14ac:dyDescent="0.25">
      <c r="A1203" s="55">
        <v>43446</v>
      </c>
      <c r="B1203" s="7">
        <v>1</v>
      </c>
      <c r="C1203" s="61">
        <v>1.5</v>
      </c>
    </row>
    <row r="1204" spans="1:3" x14ac:dyDescent="0.25">
      <c r="A1204" s="55">
        <v>43446</v>
      </c>
      <c r="B1204" s="7">
        <v>1</v>
      </c>
      <c r="C1204" s="61">
        <v>15.08</v>
      </c>
    </row>
    <row r="1205" spans="1:3" x14ac:dyDescent="0.25">
      <c r="A1205" s="55">
        <v>43446</v>
      </c>
      <c r="B1205" s="7">
        <v>3</v>
      </c>
      <c r="C1205" s="61">
        <v>3.45</v>
      </c>
    </row>
    <row r="1206" spans="1:3" x14ac:dyDescent="0.25">
      <c r="A1206" s="55">
        <v>43446</v>
      </c>
      <c r="B1206" s="7">
        <v>4</v>
      </c>
      <c r="C1206" s="61">
        <v>783.64</v>
      </c>
    </row>
    <row r="1207" spans="1:3" x14ac:dyDescent="0.25">
      <c r="A1207" s="55">
        <v>43446</v>
      </c>
      <c r="B1207" s="7">
        <v>3</v>
      </c>
      <c r="C1207" s="61">
        <v>2.25</v>
      </c>
    </row>
    <row r="1208" spans="1:3" x14ac:dyDescent="0.25">
      <c r="A1208" s="55">
        <v>43446</v>
      </c>
      <c r="B1208" s="7">
        <v>1</v>
      </c>
      <c r="C1208" s="61">
        <v>3.02</v>
      </c>
    </row>
    <row r="1209" spans="1:3" x14ac:dyDescent="0.25">
      <c r="A1209" s="55">
        <v>43446</v>
      </c>
      <c r="B1209" s="7">
        <v>2</v>
      </c>
      <c r="C1209" s="61">
        <v>6.04</v>
      </c>
    </row>
    <row r="1210" spans="1:3" x14ac:dyDescent="0.25">
      <c r="A1210" s="55">
        <v>43446</v>
      </c>
      <c r="B1210" s="7">
        <v>3</v>
      </c>
      <c r="C1210" s="61">
        <v>5.98</v>
      </c>
    </row>
    <row r="1211" spans="1:3" x14ac:dyDescent="0.25">
      <c r="A1211" s="55">
        <v>43446</v>
      </c>
      <c r="B1211" s="7">
        <v>1</v>
      </c>
      <c r="C1211" s="61">
        <v>15.04</v>
      </c>
    </row>
    <row r="1212" spans="1:3" x14ac:dyDescent="0.25">
      <c r="A1212" s="55">
        <v>43446</v>
      </c>
      <c r="B1212" s="7">
        <v>1</v>
      </c>
      <c r="C1212" s="61">
        <v>0.75</v>
      </c>
    </row>
    <row r="1213" spans="1:3" x14ac:dyDescent="0.25">
      <c r="A1213" s="55">
        <v>43446</v>
      </c>
      <c r="B1213" s="7">
        <v>3</v>
      </c>
      <c r="C1213" s="61">
        <v>72.739999999999995</v>
      </c>
    </row>
    <row r="1214" spans="1:3" x14ac:dyDescent="0.25">
      <c r="A1214" s="55">
        <v>43446</v>
      </c>
      <c r="B1214" s="7">
        <v>1</v>
      </c>
      <c r="C1214" s="61">
        <v>10.54</v>
      </c>
    </row>
    <row r="1215" spans="1:3" x14ac:dyDescent="0.25">
      <c r="A1215" s="55">
        <v>43446</v>
      </c>
      <c r="B1215" s="7">
        <v>6</v>
      </c>
      <c r="C1215" s="61">
        <v>66.989999999999995</v>
      </c>
    </row>
    <row r="1216" spans="1:3" x14ac:dyDescent="0.25">
      <c r="A1216" s="55">
        <v>43446</v>
      </c>
      <c r="B1216" s="7">
        <v>1</v>
      </c>
      <c r="C1216" s="61">
        <v>37.64</v>
      </c>
    </row>
    <row r="1217" spans="1:3" x14ac:dyDescent="0.25">
      <c r="A1217" s="55">
        <v>43446</v>
      </c>
      <c r="B1217" s="7">
        <v>1</v>
      </c>
      <c r="C1217" s="61">
        <v>15.06</v>
      </c>
    </row>
    <row r="1218" spans="1:3" x14ac:dyDescent="0.25">
      <c r="A1218" s="55">
        <v>43446</v>
      </c>
      <c r="B1218" s="7">
        <v>1</v>
      </c>
      <c r="C1218" s="61">
        <v>24.12</v>
      </c>
    </row>
    <row r="1219" spans="1:3" x14ac:dyDescent="0.25">
      <c r="A1219" s="55">
        <v>43446</v>
      </c>
      <c r="B1219" s="7">
        <v>1</v>
      </c>
      <c r="C1219" s="61">
        <v>4.5199999999999996</v>
      </c>
    </row>
    <row r="1220" spans="1:3" x14ac:dyDescent="0.25">
      <c r="A1220" s="55">
        <v>43446</v>
      </c>
      <c r="B1220" s="7">
        <v>1</v>
      </c>
      <c r="C1220" s="61">
        <v>0.75</v>
      </c>
    </row>
    <row r="1221" spans="1:3" x14ac:dyDescent="0.25">
      <c r="A1221" s="55">
        <v>43446</v>
      </c>
      <c r="B1221" s="7">
        <v>4</v>
      </c>
      <c r="C1221" s="61">
        <v>91.99</v>
      </c>
    </row>
    <row r="1222" spans="1:3" x14ac:dyDescent="0.25">
      <c r="A1222" s="55">
        <v>43446</v>
      </c>
      <c r="B1222" s="7">
        <v>1</v>
      </c>
      <c r="C1222" s="61">
        <v>75.3</v>
      </c>
    </row>
    <row r="1223" spans="1:3" x14ac:dyDescent="0.25">
      <c r="A1223" s="55">
        <v>43446</v>
      </c>
      <c r="B1223" s="7">
        <v>1</v>
      </c>
      <c r="C1223" s="61">
        <v>24.12</v>
      </c>
    </row>
    <row r="1224" spans="1:3" x14ac:dyDescent="0.25">
      <c r="A1224" s="55">
        <v>43446</v>
      </c>
      <c r="B1224" s="7">
        <v>3</v>
      </c>
      <c r="C1224" s="61">
        <v>11.3</v>
      </c>
    </row>
    <row r="1225" spans="1:3" x14ac:dyDescent="0.25">
      <c r="A1225" s="55">
        <v>43446</v>
      </c>
      <c r="B1225" s="7">
        <v>1</v>
      </c>
      <c r="C1225" s="61">
        <v>1.51</v>
      </c>
    </row>
    <row r="1226" spans="1:3" x14ac:dyDescent="0.25">
      <c r="A1226" s="55">
        <v>43446</v>
      </c>
      <c r="B1226" s="7">
        <v>8</v>
      </c>
      <c r="C1226" s="61">
        <v>982.24</v>
      </c>
    </row>
    <row r="1227" spans="1:3" x14ac:dyDescent="0.25">
      <c r="A1227" s="55">
        <v>43446</v>
      </c>
      <c r="B1227" s="7">
        <v>1</v>
      </c>
      <c r="C1227" s="61">
        <v>3.03</v>
      </c>
    </row>
    <row r="1228" spans="1:3" x14ac:dyDescent="0.25">
      <c r="A1228" s="55">
        <v>43446</v>
      </c>
      <c r="B1228" s="7">
        <v>6</v>
      </c>
      <c r="C1228" s="61">
        <v>52.71</v>
      </c>
    </row>
    <row r="1229" spans="1:3" x14ac:dyDescent="0.25">
      <c r="A1229" s="55">
        <v>43446</v>
      </c>
      <c r="B1229" s="7">
        <v>12</v>
      </c>
      <c r="C1229" s="61">
        <v>519.57000000000005</v>
      </c>
    </row>
    <row r="1230" spans="1:3" x14ac:dyDescent="0.25">
      <c r="A1230" s="55">
        <v>43446</v>
      </c>
      <c r="B1230" s="7">
        <v>9</v>
      </c>
      <c r="C1230" s="61">
        <v>378.6</v>
      </c>
    </row>
    <row r="1231" spans="1:3" x14ac:dyDescent="0.25">
      <c r="A1231" s="55">
        <v>43446</v>
      </c>
      <c r="B1231" s="7">
        <v>1</v>
      </c>
      <c r="C1231" s="61">
        <v>1.51</v>
      </c>
    </row>
    <row r="1232" spans="1:3" x14ac:dyDescent="0.25">
      <c r="A1232" s="55">
        <v>43446</v>
      </c>
      <c r="B1232" s="7">
        <v>7</v>
      </c>
      <c r="C1232" s="61">
        <v>169.06</v>
      </c>
    </row>
    <row r="1233" spans="1:3" x14ac:dyDescent="0.25">
      <c r="A1233" s="55">
        <v>43446</v>
      </c>
      <c r="B1233" s="7">
        <v>1</v>
      </c>
      <c r="C1233" s="61">
        <v>37.75</v>
      </c>
    </row>
    <row r="1234" spans="1:3" x14ac:dyDescent="0.25">
      <c r="A1234" s="55">
        <v>43446</v>
      </c>
      <c r="B1234" s="7">
        <v>1</v>
      </c>
      <c r="C1234" s="61">
        <v>2.42</v>
      </c>
    </row>
    <row r="1235" spans="1:3" x14ac:dyDescent="0.25">
      <c r="A1235" s="55">
        <v>43446</v>
      </c>
      <c r="B1235" s="7">
        <v>1</v>
      </c>
      <c r="C1235" s="61">
        <v>6.03</v>
      </c>
    </row>
    <row r="1236" spans="1:3" x14ac:dyDescent="0.25">
      <c r="A1236" s="55">
        <v>43446</v>
      </c>
      <c r="B1236" s="7">
        <v>2</v>
      </c>
      <c r="C1236" s="61">
        <v>40.68</v>
      </c>
    </row>
    <row r="1237" spans="1:3" x14ac:dyDescent="0.25">
      <c r="A1237" s="55">
        <v>43446</v>
      </c>
      <c r="B1237" s="7">
        <v>2</v>
      </c>
      <c r="C1237" s="61">
        <v>3.16</v>
      </c>
    </row>
    <row r="1238" spans="1:3" x14ac:dyDescent="0.25">
      <c r="A1238" s="55">
        <v>43446</v>
      </c>
      <c r="B1238" s="7">
        <v>11</v>
      </c>
      <c r="C1238" s="61">
        <v>58.64</v>
      </c>
    </row>
    <row r="1239" spans="1:3" x14ac:dyDescent="0.25">
      <c r="A1239" s="55">
        <v>43446</v>
      </c>
      <c r="B1239" s="7">
        <v>1</v>
      </c>
      <c r="C1239" s="61">
        <v>28.94</v>
      </c>
    </row>
    <row r="1240" spans="1:3" x14ac:dyDescent="0.25">
      <c r="A1240" s="55">
        <v>43446</v>
      </c>
      <c r="B1240" s="7">
        <v>1</v>
      </c>
      <c r="C1240" s="61">
        <v>28.61</v>
      </c>
    </row>
    <row r="1241" spans="1:3" x14ac:dyDescent="0.25">
      <c r="A1241" s="55">
        <v>43446</v>
      </c>
      <c r="B1241" s="7">
        <v>1</v>
      </c>
      <c r="C1241" s="61">
        <v>30.2</v>
      </c>
    </row>
    <row r="1242" spans="1:3" x14ac:dyDescent="0.25">
      <c r="A1242" s="55">
        <v>43446</v>
      </c>
      <c r="B1242" s="7">
        <v>1</v>
      </c>
      <c r="C1242" s="61">
        <v>3.77</v>
      </c>
    </row>
    <row r="1243" spans="1:3" x14ac:dyDescent="0.25">
      <c r="A1243" s="55">
        <v>43446</v>
      </c>
      <c r="B1243" s="7">
        <v>3</v>
      </c>
      <c r="C1243" s="61">
        <v>301.63</v>
      </c>
    </row>
    <row r="1244" spans="1:3" x14ac:dyDescent="0.25">
      <c r="A1244" s="55">
        <v>43446</v>
      </c>
      <c r="B1244" s="7">
        <v>5</v>
      </c>
      <c r="C1244" s="61">
        <v>12.82</v>
      </c>
    </row>
    <row r="1245" spans="1:3" x14ac:dyDescent="0.25">
      <c r="A1245" s="55">
        <v>43446</v>
      </c>
      <c r="B1245" s="7">
        <v>1</v>
      </c>
      <c r="C1245" s="61">
        <v>5.12</v>
      </c>
    </row>
    <row r="1246" spans="1:3" x14ac:dyDescent="0.25">
      <c r="A1246" s="55">
        <v>43446</v>
      </c>
      <c r="B1246" s="7">
        <v>1</v>
      </c>
      <c r="C1246" s="61">
        <v>0.83</v>
      </c>
    </row>
    <row r="1247" spans="1:3" x14ac:dyDescent="0.25">
      <c r="A1247" s="55">
        <v>43446</v>
      </c>
      <c r="B1247" s="7">
        <v>1</v>
      </c>
      <c r="C1247" s="61">
        <v>27.11</v>
      </c>
    </row>
    <row r="1248" spans="1:3" x14ac:dyDescent="0.25">
      <c r="A1248" s="55">
        <v>43446</v>
      </c>
      <c r="B1248" s="7">
        <v>7</v>
      </c>
      <c r="C1248" s="61">
        <v>15.08</v>
      </c>
    </row>
    <row r="1249" spans="1:3" x14ac:dyDescent="0.25">
      <c r="A1249" s="55">
        <v>43446</v>
      </c>
      <c r="B1249" s="7">
        <v>7</v>
      </c>
      <c r="C1249" s="61">
        <v>131.09</v>
      </c>
    </row>
    <row r="1250" spans="1:3" x14ac:dyDescent="0.25">
      <c r="A1250" s="55">
        <v>43446</v>
      </c>
      <c r="B1250" s="7">
        <v>1</v>
      </c>
      <c r="C1250" s="61">
        <v>37.700000000000003</v>
      </c>
    </row>
    <row r="1251" spans="1:3" x14ac:dyDescent="0.25">
      <c r="A1251" s="55">
        <v>43446</v>
      </c>
      <c r="B1251" s="7">
        <v>3</v>
      </c>
      <c r="C1251" s="61">
        <v>8.27</v>
      </c>
    </row>
    <row r="1252" spans="1:3" x14ac:dyDescent="0.25">
      <c r="A1252" s="55">
        <v>43446</v>
      </c>
      <c r="B1252" s="7">
        <v>1</v>
      </c>
      <c r="C1252" s="61">
        <v>1.51</v>
      </c>
    </row>
    <row r="1253" spans="1:3" x14ac:dyDescent="0.25">
      <c r="A1253" s="55">
        <v>43446</v>
      </c>
      <c r="B1253" s="7">
        <v>1</v>
      </c>
      <c r="C1253" s="61">
        <v>0.93</v>
      </c>
    </row>
    <row r="1254" spans="1:3" x14ac:dyDescent="0.25">
      <c r="A1254" s="55">
        <v>43446</v>
      </c>
      <c r="B1254" s="7">
        <v>2</v>
      </c>
      <c r="C1254" s="61">
        <v>2.94</v>
      </c>
    </row>
    <row r="1255" spans="1:3" x14ac:dyDescent="0.25">
      <c r="A1255" s="55">
        <v>43446</v>
      </c>
      <c r="B1255" s="7">
        <v>1</v>
      </c>
      <c r="C1255" s="61">
        <v>0.75</v>
      </c>
    </row>
    <row r="1256" spans="1:3" x14ac:dyDescent="0.25">
      <c r="A1256" s="55">
        <v>43446</v>
      </c>
      <c r="B1256" s="7">
        <v>3</v>
      </c>
      <c r="C1256" s="61">
        <v>11.3</v>
      </c>
    </row>
    <row r="1257" spans="1:3" x14ac:dyDescent="0.25">
      <c r="A1257" s="55">
        <v>43446</v>
      </c>
      <c r="B1257" s="7">
        <v>1</v>
      </c>
      <c r="C1257" s="61">
        <v>24.13</v>
      </c>
    </row>
    <row r="1258" spans="1:3" x14ac:dyDescent="0.25">
      <c r="A1258" s="55">
        <v>43446</v>
      </c>
      <c r="B1258" s="7">
        <v>5</v>
      </c>
      <c r="C1258" s="61">
        <v>13.56</v>
      </c>
    </row>
    <row r="1259" spans="1:3" x14ac:dyDescent="0.25">
      <c r="A1259" s="55">
        <v>43446</v>
      </c>
      <c r="B1259" s="7">
        <v>3</v>
      </c>
      <c r="C1259" s="61">
        <v>6.03</v>
      </c>
    </row>
    <row r="1260" spans="1:3" x14ac:dyDescent="0.25">
      <c r="A1260" s="55">
        <v>43446</v>
      </c>
      <c r="B1260" s="7">
        <v>1</v>
      </c>
      <c r="C1260" s="61">
        <v>1.51</v>
      </c>
    </row>
    <row r="1261" spans="1:3" x14ac:dyDescent="0.25">
      <c r="A1261" s="55">
        <v>43446</v>
      </c>
      <c r="B1261" s="7">
        <v>12</v>
      </c>
      <c r="C1261" s="61">
        <v>9.92</v>
      </c>
    </row>
    <row r="1262" spans="1:3" x14ac:dyDescent="0.25">
      <c r="A1262" s="55">
        <v>43446</v>
      </c>
      <c r="B1262" s="7">
        <v>1</v>
      </c>
      <c r="C1262" s="61">
        <v>2.2599999999999998</v>
      </c>
    </row>
    <row r="1263" spans="1:3" x14ac:dyDescent="0.25">
      <c r="A1263" s="55">
        <v>43446</v>
      </c>
      <c r="B1263" s="7">
        <v>8</v>
      </c>
      <c r="C1263" s="61">
        <v>8.2899999999999991</v>
      </c>
    </row>
    <row r="1264" spans="1:3" x14ac:dyDescent="0.25">
      <c r="A1264" s="55">
        <v>43446</v>
      </c>
      <c r="B1264" s="7">
        <v>1</v>
      </c>
      <c r="C1264" s="61">
        <v>0.81</v>
      </c>
    </row>
    <row r="1265" spans="1:3" x14ac:dyDescent="0.25">
      <c r="A1265" s="55">
        <v>43446</v>
      </c>
      <c r="B1265" s="7">
        <v>2</v>
      </c>
      <c r="C1265" s="61">
        <v>15.07</v>
      </c>
    </row>
    <row r="1266" spans="1:3" x14ac:dyDescent="0.25">
      <c r="A1266" s="55">
        <v>43447</v>
      </c>
      <c r="B1266" s="7">
        <v>1</v>
      </c>
      <c r="C1266" s="61">
        <v>6.79</v>
      </c>
    </row>
    <row r="1267" spans="1:3" x14ac:dyDescent="0.25">
      <c r="A1267" s="55">
        <v>43447</v>
      </c>
      <c r="B1267" s="7">
        <v>7</v>
      </c>
      <c r="C1267" s="61">
        <v>10.57</v>
      </c>
    </row>
    <row r="1268" spans="1:3" x14ac:dyDescent="0.25">
      <c r="A1268" s="55">
        <v>43447</v>
      </c>
      <c r="B1268" s="7">
        <v>1</v>
      </c>
      <c r="C1268" s="61">
        <v>1.87</v>
      </c>
    </row>
    <row r="1269" spans="1:3" x14ac:dyDescent="0.25">
      <c r="A1269" s="55">
        <v>43447</v>
      </c>
      <c r="B1269" s="7">
        <v>1</v>
      </c>
      <c r="C1269" s="61">
        <v>37.68</v>
      </c>
    </row>
    <row r="1270" spans="1:3" x14ac:dyDescent="0.25">
      <c r="A1270" s="55">
        <v>43447</v>
      </c>
      <c r="B1270" s="7">
        <v>1</v>
      </c>
      <c r="C1270" s="61">
        <v>0.75</v>
      </c>
    </row>
    <row r="1271" spans="1:3" x14ac:dyDescent="0.25">
      <c r="A1271" s="55">
        <v>43447</v>
      </c>
      <c r="B1271" s="7">
        <v>1</v>
      </c>
      <c r="C1271" s="61">
        <v>1.21</v>
      </c>
    </row>
    <row r="1272" spans="1:3" x14ac:dyDescent="0.25">
      <c r="A1272" s="55">
        <v>43447</v>
      </c>
      <c r="B1272" s="7">
        <v>1</v>
      </c>
      <c r="C1272" s="61">
        <v>15.07</v>
      </c>
    </row>
    <row r="1273" spans="1:3" x14ac:dyDescent="0.25">
      <c r="A1273" s="55">
        <v>43447</v>
      </c>
      <c r="B1273" s="7">
        <v>1</v>
      </c>
      <c r="C1273" s="61">
        <v>75.37</v>
      </c>
    </row>
    <row r="1274" spans="1:3" x14ac:dyDescent="0.25">
      <c r="A1274" s="55">
        <v>43447</v>
      </c>
      <c r="B1274" s="7">
        <v>4</v>
      </c>
      <c r="C1274" s="61">
        <v>108.46</v>
      </c>
    </row>
    <row r="1275" spans="1:3" x14ac:dyDescent="0.25">
      <c r="A1275" s="55">
        <v>43447</v>
      </c>
      <c r="B1275" s="7">
        <v>1</v>
      </c>
      <c r="C1275" s="61">
        <v>9.0399999999999991</v>
      </c>
    </row>
    <row r="1276" spans="1:3" x14ac:dyDescent="0.25">
      <c r="A1276" s="55">
        <v>43447</v>
      </c>
      <c r="B1276" s="7">
        <v>4</v>
      </c>
      <c r="C1276" s="61">
        <v>165.97</v>
      </c>
    </row>
    <row r="1277" spans="1:3" x14ac:dyDescent="0.25">
      <c r="A1277" s="55">
        <v>43447</v>
      </c>
      <c r="B1277" s="7">
        <v>2</v>
      </c>
      <c r="C1277" s="61">
        <v>30.17</v>
      </c>
    </row>
    <row r="1278" spans="1:3" x14ac:dyDescent="0.25">
      <c r="A1278" s="55">
        <v>43447</v>
      </c>
      <c r="B1278" s="7">
        <v>1</v>
      </c>
      <c r="C1278" s="61">
        <v>15.08</v>
      </c>
    </row>
    <row r="1279" spans="1:3" x14ac:dyDescent="0.25">
      <c r="A1279" s="55">
        <v>43447</v>
      </c>
      <c r="B1279" s="7">
        <v>2</v>
      </c>
      <c r="C1279" s="61">
        <v>6.79</v>
      </c>
    </row>
    <row r="1280" spans="1:3" x14ac:dyDescent="0.25">
      <c r="A1280" s="55">
        <v>43447</v>
      </c>
      <c r="B1280" s="7">
        <v>2</v>
      </c>
      <c r="C1280" s="61">
        <v>42.21</v>
      </c>
    </row>
    <row r="1281" spans="1:3" x14ac:dyDescent="0.25">
      <c r="A1281" s="55">
        <v>43447</v>
      </c>
      <c r="B1281" s="7">
        <v>1</v>
      </c>
      <c r="C1281" s="61">
        <v>9.81</v>
      </c>
    </row>
    <row r="1282" spans="1:3" x14ac:dyDescent="0.25">
      <c r="A1282" s="55">
        <v>43447</v>
      </c>
      <c r="B1282" s="7">
        <v>1</v>
      </c>
      <c r="C1282" s="61">
        <v>0.75</v>
      </c>
    </row>
    <row r="1283" spans="1:3" x14ac:dyDescent="0.25">
      <c r="A1283" s="55">
        <v>43447</v>
      </c>
      <c r="B1283" s="7">
        <v>3</v>
      </c>
      <c r="C1283" s="61">
        <v>12.47</v>
      </c>
    </row>
    <row r="1284" spans="1:3" x14ac:dyDescent="0.25">
      <c r="A1284" s="55">
        <v>43447</v>
      </c>
      <c r="B1284" s="7">
        <v>1</v>
      </c>
      <c r="C1284" s="61">
        <v>0.75</v>
      </c>
    </row>
    <row r="1285" spans="1:3" x14ac:dyDescent="0.25">
      <c r="A1285" s="55">
        <v>43447</v>
      </c>
      <c r="B1285" s="7">
        <v>1</v>
      </c>
      <c r="C1285" s="61">
        <v>2.2599999999999998</v>
      </c>
    </row>
    <row r="1286" spans="1:3" x14ac:dyDescent="0.25">
      <c r="A1286" s="55">
        <v>43447</v>
      </c>
      <c r="B1286" s="7">
        <v>1</v>
      </c>
      <c r="C1286" s="61">
        <v>57.35</v>
      </c>
    </row>
    <row r="1287" spans="1:3" x14ac:dyDescent="0.25">
      <c r="A1287" s="55">
        <v>43447</v>
      </c>
      <c r="B1287" s="7">
        <v>1</v>
      </c>
      <c r="C1287" s="61">
        <v>0.86</v>
      </c>
    </row>
    <row r="1288" spans="1:3" x14ac:dyDescent="0.25">
      <c r="A1288" s="55">
        <v>43447</v>
      </c>
      <c r="B1288" s="7">
        <v>1</v>
      </c>
      <c r="C1288" s="61">
        <v>15.11</v>
      </c>
    </row>
    <row r="1289" spans="1:3" x14ac:dyDescent="0.25">
      <c r="A1289" s="55">
        <v>43447</v>
      </c>
      <c r="B1289" s="7">
        <v>1</v>
      </c>
      <c r="C1289" s="61">
        <v>15.09</v>
      </c>
    </row>
    <row r="1290" spans="1:3" x14ac:dyDescent="0.25">
      <c r="A1290" s="55">
        <v>43447</v>
      </c>
      <c r="B1290" s="7">
        <v>2</v>
      </c>
      <c r="C1290" s="61">
        <v>7.54</v>
      </c>
    </row>
    <row r="1291" spans="1:3" x14ac:dyDescent="0.25">
      <c r="A1291" s="55">
        <v>43447</v>
      </c>
      <c r="B1291" s="7">
        <v>1</v>
      </c>
      <c r="C1291" s="61">
        <v>0.83</v>
      </c>
    </row>
    <row r="1292" spans="1:3" x14ac:dyDescent="0.25">
      <c r="A1292" s="55">
        <v>43447</v>
      </c>
      <c r="B1292" s="7">
        <v>1</v>
      </c>
      <c r="C1292" s="61">
        <v>30.16</v>
      </c>
    </row>
    <row r="1293" spans="1:3" x14ac:dyDescent="0.25">
      <c r="A1293" s="55">
        <v>43447</v>
      </c>
      <c r="B1293" s="7">
        <v>1</v>
      </c>
      <c r="C1293" s="61">
        <v>1.36</v>
      </c>
    </row>
    <row r="1294" spans="1:3" x14ac:dyDescent="0.25">
      <c r="A1294" s="55">
        <v>43447</v>
      </c>
      <c r="B1294" s="7">
        <v>1</v>
      </c>
      <c r="C1294" s="61">
        <v>15.09</v>
      </c>
    </row>
    <row r="1295" spans="1:3" x14ac:dyDescent="0.25">
      <c r="A1295" s="55">
        <v>43447</v>
      </c>
      <c r="B1295" s="7">
        <v>2</v>
      </c>
      <c r="C1295" s="61">
        <v>34.72</v>
      </c>
    </row>
    <row r="1296" spans="1:3" x14ac:dyDescent="0.25">
      <c r="A1296" s="55">
        <v>43447</v>
      </c>
      <c r="B1296" s="7">
        <v>2</v>
      </c>
      <c r="C1296" s="61">
        <v>22.61</v>
      </c>
    </row>
    <row r="1297" spans="1:3" x14ac:dyDescent="0.25">
      <c r="A1297" s="55">
        <v>43447</v>
      </c>
      <c r="B1297" s="7">
        <v>3</v>
      </c>
      <c r="C1297" s="61">
        <v>67.77</v>
      </c>
    </row>
    <row r="1298" spans="1:3" x14ac:dyDescent="0.25">
      <c r="A1298" s="55">
        <v>43447</v>
      </c>
      <c r="B1298" s="7">
        <v>1</v>
      </c>
      <c r="C1298" s="61">
        <v>1.51</v>
      </c>
    </row>
    <row r="1299" spans="1:3" x14ac:dyDescent="0.25">
      <c r="A1299" s="55">
        <v>43447</v>
      </c>
      <c r="B1299" s="7">
        <v>1</v>
      </c>
      <c r="C1299" s="61">
        <v>3.02</v>
      </c>
    </row>
    <row r="1300" spans="1:3" x14ac:dyDescent="0.25">
      <c r="A1300" s="55">
        <v>43447</v>
      </c>
      <c r="B1300" s="7">
        <v>1</v>
      </c>
      <c r="C1300" s="61">
        <v>3.02</v>
      </c>
    </row>
    <row r="1301" spans="1:3" x14ac:dyDescent="0.25">
      <c r="A1301" s="55">
        <v>43447</v>
      </c>
      <c r="B1301" s="7">
        <v>3</v>
      </c>
      <c r="C1301" s="61">
        <v>10.57</v>
      </c>
    </row>
    <row r="1302" spans="1:3" x14ac:dyDescent="0.25">
      <c r="A1302" s="55">
        <v>43447</v>
      </c>
      <c r="B1302" s="7">
        <v>2</v>
      </c>
      <c r="C1302" s="61">
        <v>150.78</v>
      </c>
    </row>
    <row r="1303" spans="1:3" x14ac:dyDescent="0.25">
      <c r="A1303" s="55">
        <v>43447</v>
      </c>
      <c r="B1303" s="7">
        <v>1</v>
      </c>
      <c r="C1303" s="61">
        <v>1.51</v>
      </c>
    </row>
    <row r="1304" spans="1:3" x14ac:dyDescent="0.25">
      <c r="A1304" s="55">
        <v>43447</v>
      </c>
      <c r="B1304" s="7">
        <v>1</v>
      </c>
      <c r="C1304" s="61">
        <v>3.01</v>
      </c>
    </row>
    <row r="1305" spans="1:3" x14ac:dyDescent="0.25">
      <c r="A1305" s="55">
        <v>43447</v>
      </c>
      <c r="B1305" s="7">
        <v>1</v>
      </c>
      <c r="C1305" s="61">
        <v>3.01</v>
      </c>
    </row>
    <row r="1306" spans="1:3" x14ac:dyDescent="0.25">
      <c r="A1306" s="55">
        <v>43447</v>
      </c>
      <c r="B1306" s="7">
        <v>1</v>
      </c>
      <c r="C1306" s="61">
        <v>2.04</v>
      </c>
    </row>
    <row r="1307" spans="1:3" x14ac:dyDescent="0.25">
      <c r="A1307" s="55">
        <v>43447</v>
      </c>
      <c r="B1307" s="7">
        <v>9</v>
      </c>
      <c r="C1307" s="61">
        <v>173.19</v>
      </c>
    </row>
    <row r="1308" spans="1:3" x14ac:dyDescent="0.25">
      <c r="A1308" s="55">
        <v>43447</v>
      </c>
      <c r="B1308" s="7">
        <v>12</v>
      </c>
      <c r="C1308" s="61">
        <v>155.04</v>
      </c>
    </row>
    <row r="1309" spans="1:3" x14ac:dyDescent="0.25">
      <c r="A1309" s="55">
        <v>43447</v>
      </c>
      <c r="B1309" s="7">
        <v>4</v>
      </c>
      <c r="C1309" s="61">
        <v>10.56</v>
      </c>
    </row>
    <row r="1310" spans="1:3" x14ac:dyDescent="0.25">
      <c r="A1310" s="55">
        <v>43447</v>
      </c>
      <c r="B1310" s="7">
        <v>1</v>
      </c>
      <c r="C1310" s="61">
        <v>15.08</v>
      </c>
    </row>
    <row r="1311" spans="1:3" x14ac:dyDescent="0.25">
      <c r="A1311" s="55">
        <v>43447</v>
      </c>
      <c r="B1311" s="7">
        <v>11</v>
      </c>
      <c r="C1311" s="61">
        <v>218.41</v>
      </c>
    </row>
    <row r="1312" spans="1:3" x14ac:dyDescent="0.25">
      <c r="A1312" s="55">
        <v>43447</v>
      </c>
      <c r="B1312" s="7">
        <v>6</v>
      </c>
      <c r="C1312" s="61">
        <v>226.46</v>
      </c>
    </row>
    <row r="1313" spans="1:3" x14ac:dyDescent="0.25">
      <c r="A1313" s="55">
        <v>43447</v>
      </c>
      <c r="B1313" s="7">
        <v>2</v>
      </c>
      <c r="C1313" s="61">
        <v>8.2899999999999991</v>
      </c>
    </row>
    <row r="1314" spans="1:3" x14ac:dyDescent="0.25">
      <c r="A1314" s="55">
        <v>43447</v>
      </c>
      <c r="B1314" s="7">
        <v>1</v>
      </c>
      <c r="C1314" s="61">
        <v>1.51</v>
      </c>
    </row>
    <row r="1315" spans="1:3" x14ac:dyDescent="0.25">
      <c r="A1315" s="55">
        <v>43447</v>
      </c>
      <c r="B1315" s="7">
        <v>2</v>
      </c>
      <c r="C1315" s="61">
        <v>3.76</v>
      </c>
    </row>
    <row r="1316" spans="1:3" x14ac:dyDescent="0.25">
      <c r="A1316" s="55">
        <v>43447</v>
      </c>
      <c r="B1316" s="7">
        <v>3</v>
      </c>
      <c r="C1316" s="61">
        <v>15.08</v>
      </c>
    </row>
    <row r="1317" spans="1:3" x14ac:dyDescent="0.25">
      <c r="A1317" s="55">
        <v>43447</v>
      </c>
      <c r="B1317" s="7">
        <v>1</v>
      </c>
      <c r="C1317" s="61">
        <v>75.41</v>
      </c>
    </row>
    <row r="1318" spans="1:3" x14ac:dyDescent="0.25">
      <c r="A1318" s="55">
        <v>43447</v>
      </c>
      <c r="B1318" s="7">
        <v>2</v>
      </c>
      <c r="C1318" s="61">
        <v>3.02</v>
      </c>
    </row>
    <row r="1319" spans="1:3" x14ac:dyDescent="0.25">
      <c r="A1319" s="55">
        <v>43447</v>
      </c>
      <c r="B1319" s="7">
        <v>1</v>
      </c>
      <c r="C1319" s="61">
        <v>5.27</v>
      </c>
    </row>
    <row r="1320" spans="1:3" x14ac:dyDescent="0.25">
      <c r="A1320" s="55">
        <v>43447</v>
      </c>
      <c r="B1320" s="7">
        <v>4</v>
      </c>
      <c r="C1320" s="61">
        <v>678.61</v>
      </c>
    </row>
    <row r="1321" spans="1:3" x14ac:dyDescent="0.25">
      <c r="A1321" s="55">
        <v>43447</v>
      </c>
      <c r="B1321" s="7">
        <v>1</v>
      </c>
      <c r="C1321" s="61">
        <v>0.89</v>
      </c>
    </row>
    <row r="1322" spans="1:3" x14ac:dyDescent="0.25">
      <c r="A1322" s="55">
        <v>43447</v>
      </c>
      <c r="B1322" s="7">
        <v>2</v>
      </c>
      <c r="C1322" s="61">
        <v>226.05</v>
      </c>
    </row>
    <row r="1323" spans="1:3" x14ac:dyDescent="0.25">
      <c r="A1323" s="55">
        <v>43447</v>
      </c>
      <c r="B1323" s="7">
        <v>3</v>
      </c>
      <c r="C1323" s="61">
        <v>14.48</v>
      </c>
    </row>
    <row r="1324" spans="1:3" x14ac:dyDescent="0.25">
      <c r="A1324" s="55">
        <v>43447</v>
      </c>
      <c r="B1324" s="7">
        <v>3</v>
      </c>
      <c r="C1324" s="61">
        <v>10.56</v>
      </c>
    </row>
    <row r="1325" spans="1:3" x14ac:dyDescent="0.25">
      <c r="A1325" s="55">
        <v>43447</v>
      </c>
      <c r="B1325" s="7">
        <v>1</v>
      </c>
      <c r="C1325" s="61">
        <v>7.53</v>
      </c>
    </row>
    <row r="1326" spans="1:3" x14ac:dyDescent="0.25">
      <c r="A1326" s="55">
        <v>43447</v>
      </c>
      <c r="B1326" s="7">
        <v>3</v>
      </c>
      <c r="C1326" s="61">
        <v>78.36</v>
      </c>
    </row>
    <row r="1327" spans="1:3" x14ac:dyDescent="0.25">
      <c r="A1327" s="55">
        <v>43447</v>
      </c>
      <c r="B1327" s="7">
        <v>1</v>
      </c>
      <c r="C1327" s="61">
        <v>3.77</v>
      </c>
    </row>
    <row r="1328" spans="1:3" x14ac:dyDescent="0.25">
      <c r="A1328" s="55">
        <v>43447</v>
      </c>
      <c r="B1328" s="7">
        <v>1</v>
      </c>
      <c r="C1328" s="61">
        <v>15.07</v>
      </c>
    </row>
    <row r="1329" spans="1:3" x14ac:dyDescent="0.25">
      <c r="A1329" s="55">
        <v>43447</v>
      </c>
      <c r="B1329" s="7">
        <v>5</v>
      </c>
      <c r="C1329" s="61">
        <v>422.26</v>
      </c>
    </row>
    <row r="1330" spans="1:3" x14ac:dyDescent="0.25">
      <c r="A1330" s="55">
        <v>43447</v>
      </c>
      <c r="B1330" s="7">
        <v>3</v>
      </c>
      <c r="C1330" s="61">
        <v>25.22</v>
      </c>
    </row>
    <row r="1331" spans="1:3" x14ac:dyDescent="0.25">
      <c r="A1331" s="55">
        <v>43447</v>
      </c>
      <c r="B1331" s="7">
        <v>4</v>
      </c>
      <c r="C1331" s="61">
        <v>5.89</v>
      </c>
    </row>
    <row r="1332" spans="1:3" x14ac:dyDescent="0.25">
      <c r="A1332" s="55">
        <v>43447</v>
      </c>
      <c r="B1332" s="7">
        <v>1</v>
      </c>
      <c r="C1332" s="61">
        <v>0.75</v>
      </c>
    </row>
    <row r="1333" spans="1:3" x14ac:dyDescent="0.25">
      <c r="A1333" s="55">
        <v>43447</v>
      </c>
      <c r="B1333" s="7">
        <v>1</v>
      </c>
      <c r="C1333" s="61">
        <v>10.55</v>
      </c>
    </row>
    <row r="1334" spans="1:3" x14ac:dyDescent="0.25">
      <c r="A1334" s="55">
        <v>43447</v>
      </c>
      <c r="B1334" s="7">
        <v>1</v>
      </c>
      <c r="C1334" s="61">
        <v>3.77</v>
      </c>
    </row>
    <row r="1335" spans="1:3" x14ac:dyDescent="0.25">
      <c r="A1335" s="55">
        <v>43447</v>
      </c>
      <c r="B1335" s="7">
        <v>1</v>
      </c>
      <c r="C1335" s="61">
        <v>15.07</v>
      </c>
    </row>
    <row r="1336" spans="1:3" x14ac:dyDescent="0.25">
      <c r="A1336" s="55">
        <v>43447</v>
      </c>
      <c r="B1336" s="7">
        <v>2</v>
      </c>
      <c r="C1336" s="61">
        <v>2.79</v>
      </c>
    </row>
    <row r="1337" spans="1:3" x14ac:dyDescent="0.25">
      <c r="A1337" s="55">
        <v>43447</v>
      </c>
      <c r="B1337" s="7">
        <v>1</v>
      </c>
      <c r="C1337" s="61">
        <v>37.71</v>
      </c>
    </row>
    <row r="1338" spans="1:3" x14ac:dyDescent="0.25">
      <c r="A1338" s="55">
        <v>43447</v>
      </c>
      <c r="B1338" s="7">
        <v>1</v>
      </c>
      <c r="C1338" s="61">
        <v>45.25</v>
      </c>
    </row>
    <row r="1339" spans="1:3" x14ac:dyDescent="0.25">
      <c r="A1339" s="55">
        <v>43447</v>
      </c>
      <c r="B1339" s="7">
        <v>1</v>
      </c>
      <c r="C1339" s="61">
        <v>46.73</v>
      </c>
    </row>
    <row r="1340" spans="1:3" x14ac:dyDescent="0.25">
      <c r="A1340" s="55">
        <v>43447</v>
      </c>
      <c r="B1340" s="7">
        <v>1</v>
      </c>
      <c r="C1340" s="61">
        <v>36.200000000000003</v>
      </c>
    </row>
    <row r="1341" spans="1:3" x14ac:dyDescent="0.25">
      <c r="A1341" s="55">
        <v>43447</v>
      </c>
      <c r="B1341" s="7">
        <v>1</v>
      </c>
      <c r="C1341" s="61">
        <v>15.07</v>
      </c>
    </row>
    <row r="1342" spans="1:3" x14ac:dyDescent="0.25">
      <c r="A1342" s="55">
        <v>43447</v>
      </c>
      <c r="B1342" s="7">
        <v>2</v>
      </c>
      <c r="C1342" s="61">
        <v>4.1500000000000004</v>
      </c>
    </row>
    <row r="1343" spans="1:3" x14ac:dyDescent="0.25">
      <c r="A1343" s="55">
        <v>43447</v>
      </c>
      <c r="B1343" s="7">
        <v>1</v>
      </c>
      <c r="C1343" s="61">
        <v>2.2599999999999998</v>
      </c>
    </row>
    <row r="1344" spans="1:3" x14ac:dyDescent="0.25">
      <c r="A1344" s="55">
        <v>43447</v>
      </c>
      <c r="B1344" s="7">
        <v>11</v>
      </c>
      <c r="C1344" s="61">
        <v>9.64</v>
      </c>
    </row>
    <row r="1345" spans="1:3" x14ac:dyDescent="0.25">
      <c r="A1345" s="55">
        <v>43447</v>
      </c>
      <c r="B1345" s="7">
        <v>3</v>
      </c>
      <c r="C1345" s="61">
        <v>2.29</v>
      </c>
    </row>
    <row r="1346" spans="1:3" x14ac:dyDescent="0.25">
      <c r="A1346" s="55">
        <v>43447</v>
      </c>
      <c r="B1346" s="7">
        <v>1</v>
      </c>
      <c r="C1346" s="61">
        <v>24.12</v>
      </c>
    </row>
    <row r="1347" spans="1:3" x14ac:dyDescent="0.25">
      <c r="A1347" s="55">
        <v>43447</v>
      </c>
      <c r="B1347" s="7">
        <v>2</v>
      </c>
      <c r="C1347" s="61">
        <v>8.9700000000000006</v>
      </c>
    </row>
    <row r="1348" spans="1:3" x14ac:dyDescent="0.25">
      <c r="A1348" s="55">
        <v>43447</v>
      </c>
      <c r="B1348" s="7">
        <v>8</v>
      </c>
      <c r="C1348" s="61">
        <v>67.849999999999994</v>
      </c>
    </row>
    <row r="1349" spans="1:3" x14ac:dyDescent="0.25">
      <c r="A1349" s="55">
        <v>43447</v>
      </c>
      <c r="B1349" s="7">
        <v>1</v>
      </c>
      <c r="C1349" s="61">
        <v>0.9</v>
      </c>
    </row>
    <row r="1350" spans="1:3" x14ac:dyDescent="0.25">
      <c r="A1350" s="55">
        <v>43447</v>
      </c>
      <c r="B1350" s="7">
        <v>1</v>
      </c>
      <c r="C1350" s="61">
        <v>7.54</v>
      </c>
    </row>
    <row r="1351" spans="1:3" x14ac:dyDescent="0.25">
      <c r="A1351" s="55">
        <v>43447</v>
      </c>
      <c r="B1351" s="7">
        <v>4</v>
      </c>
      <c r="C1351" s="61">
        <v>120.61</v>
      </c>
    </row>
    <row r="1352" spans="1:3" x14ac:dyDescent="0.25">
      <c r="A1352" s="55">
        <v>43447</v>
      </c>
      <c r="B1352" s="7">
        <v>1</v>
      </c>
      <c r="C1352" s="61">
        <v>3.77</v>
      </c>
    </row>
    <row r="1353" spans="1:3" x14ac:dyDescent="0.25">
      <c r="A1353" s="55">
        <v>43447</v>
      </c>
      <c r="B1353" s="7">
        <v>1</v>
      </c>
      <c r="C1353" s="61">
        <v>1.63</v>
      </c>
    </row>
    <row r="1354" spans="1:3" x14ac:dyDescent="0.25">
      <c r="A1354" s="55">
        <v>43447</v>
      </c>
      <c r="B1354" s="7">
        <v>2</v>
      </c>
      <c r="C1354" s="61">
        <v>6.78</v>
      </c>
    </row>
    <row r="1355" spans="1:3" x14ac:dyDescent="0.25">
      <c r="A1355" s="55">
        <v>43447</v>
      </c>
      <c r="B1355" s="7">
        <v>1</v>
      </c>
      <c r="C1355" s="61">
        <v>0.95</v>
      </c>
    </row>
    <row r="1356" spans="1:3" x14ac:dyDescent="0.25">
      <c r="A1356" s="55">
        <v>43448</v>
      </c>
      <c r="B1356" s="7">
        <v>1</v>
      </c>
      <c r="C1356" s="61">
        <v>74.930000000000007</v>
      </c>
    </row>
    <row r="1357" spans="1:3" x14ac:dyDescent="0.25">
      <c r="A1357" s="55">
        <v>43448</v>
      </c>
      <c r="B1357" s="7">
        <v>3</v>
      </c>
      <c r="C1357" s="61">
        <v>29.91</v>
      </c>
    </row>
    <row r="1358" spans="1:3" x14ac:dyDescent="0.25">
      <c r="A1358" s="55">
        <v>43448</v>
      </c>
      <c r="B1358" s="7">
        <v>1</v>
      </c>
      <c r="C1358" s="61">
        <v>15.04</v>
      </c>
    </row>
    <row r="1359" spans="1:3" x14ac:dyDescent="0.25">
      <c r="A1359" s="55">
        <v>43448</v>
      </c>
      <c r="B1359" s="7">
        <v>3</v>
      </c>
      <c r="C1359" s="61">
        <v>19.18</v>
      </c>
    </row>
    <row r="1360" spans="1:3" x14ac:dyDescent="0.25">
      <c r="A1360" s="55">
        <v>43448</v>
      </c>
      <c r="B1360" s="7">
        <v>3</v>
      </c>
      <c r="C1360" s="61">
        <v>12.01</v>
      </c>
    </row>
    <row r="1361" spans="1:3" x14ac:dyDescent="0.25">
      <c r="A1361" s="55">
        <v>43448</v>
      </c>
      <c r="B1361" s="7">
        <v>1</v>
      </c>
      <c r="C1361" s="61">
        <v>22.56</v>
      </c>
    </row>
    <row r="1362" spans="1:3" x14ac:dyDescent="0.25">
      <c r="A1362" s="55">
        <v>43448</v>
      </c>
      <c r="B1362" s="7">
        <v>5</v>
      </c>
      <c r="C1362" s="61">
        <v>74.94</v>
      </c>
    </row>
    <row r="1363" spans="1:3" x14ac:dyDescent="0.25">
      <c r="A1363" s="55">
        <v>43448</v>
      </c>
      <c r="B1363" s="7">
        <v>4</v>
      </c>
      <c r="C1363" s="61">
        <v>126.06</v>
      </c>
    </row>
    <row r="1364" spans="1:3" x14ac:dyDescent="0.25">
      <c r="A1364" s="55">
        <v>43448</v>
      </c>
      <c r="B1364" s="7">
        <v>1</v>
      </c>
      <c r="C1364" s="61">
        <v>3.01</v>
      </c>
    </row>
    <row r="1365" spans="1:3" x14ac:dyDescent="0.25">
      <c r="A1365" s="55">
        <v>43448</v>
      </c>
      <c r="B1365" s="7">
        <v>2</v>
      </c>
      <c r="C1365" s="61">
        <v>22.53</v>
      </c>
    </row>
    <row r="1366" spans="1:3" x14ac:dyDescent="0.25">
      <c r="A1366" s="55">
        <v>43448</v>
      </c>
      <c r="B1366" s="7">
        <v>2</v>
      </c>
      <c r="C1366" s="61">
        <v>52.15</v>
      </c>
    </row>
    <row r="1367" spans="1:3" x14ac:dyDescent="0.25">
      <c r="A1367" s="55">
        <v>43448</v>
      </c>
      <c r="B1367" s="7">
        <v>3</v>
      </c>
      <c r="C1367" s="61">
        <v>46.5</v>
      </c>
    </row>
    <row r="1368" spans="1:3" x14ac:dyDescent="0.25">
      <c r="A1368" s="55">
        <v>43448</v>
      </c>
      <c r="B1368" s="7">
        <v>10</v>
      </c>
      <c r="C1368" s="61">
        <v>75.260000000000005</v>
      </c>
    </row>
    <row r="1369" spans="1:3" x14ac:dyDescent="0.25">
      <c r="A1369" s="55">
        <v>43448</v>
      </c>
      <c r="B1369" s="7">
        <v>2</v>
      </c>
      <c r="C1369" s="61">
        <v>8.99</v>
      </c>
    </row>
    <row r="1370" spans="1:3" x14ac:dyDescent="0.25">
      <c r="A1370" s="55">
        <v>43448</v>
      </c>
      <c r="B1370" s="7">
        <v>1</v>
      </c>
      <c r="C1370" s="61">
        <v>7.49</v>
      </c>
    </row>
    <row r="1371" spans="1:3" x14ac:dyDescent="0.25">
      <c r="A1371" s="55">
        <v>43448</v>
      </c>
      <c r="B1371" s="7">
        <v>1</v>
      </c>
      <c r="C1371" s="61">
        <v>1.5</v>
      </c>
    </row>
    <row r="1372" spans="1:3" x14ac:dyDescent="0.25">
      <c r="A1372" s="55">
        <v>43448</v>
      </c>
      <c r="B1372" s="7">
        <v>9</v>
      </c>
      <c r="C1372" s="61">
        <v>147.91999999999999</v>
      </c>
    </row>
    <row r="1373" spans="1:3" x14ac:dyDescent="0.25">
      <c r="A1373" s="55">
        <v>43448</v>
      </c>
      <c r="B1373" s="7">
        <v>2</v>
      </c>
      <c r="C1373" s="61">
        <v>1.5</v>
      </c>
    </row>
    <row r="1374" spans="1:3" x14ac:dyDescent="0.25">
      <c r="A1374" s="55">
        <v>43448</v>
      </c>
      <c r="B1374" s="7">
        <v>1</v>
      </c>
      <c r="C1374" s="61">
        <v>0.75</v>
      </c>
    </row>
    <row r="1375" spans="1:3" x14ac:dyDescent="0.25">
      <c r="A1375" s="55">
        <v>43448</v>
      </c>
      <c r="B1375" s="7">
        <v>4</v>
      </c>
      <c r="C1375" s="61">
        <v>188.08</v>
      </c>
    </row>
    <row r="1376" spans="1:3" x14ac:dyDescent="0.25">
      <c r="A1376" s="55">
        <v>43448</v>
      </c>
      <c r="B1376" s="7">
        <v>5</v>
      </c>
      <c r="C1376" s="61">
        <v>45.14</v>
      </c>
    </row>
    <row r="1377" spans="1:3" x14ac:dyDescent="0.25">
      <c r="A1377" s="55">
        <v>43448</v>
      </c>
      <c r="B1377" s="7">
        <v>1</v>
      </c>
      <c r="C1377" s="61">
        <v>3.75</v>
      </c>
    </row>
    <row r="1378" spans="1:3" x14ac:dyDescent="0.25">
      <c r="A1378" s="55">
        <v>43448</v>
      </c>
      <c r="B1378" s="7">
        <v>4</v>
      </c>
      <c r="C1378" s="61">
        <v>88.1</v>
      </c>
    </row>
    <row r="1379" spans="1:3" x14ac:dyDescent="0.25">
      <c r="A1379" s="55">
        <v>43448</v>
      </c>
      <c r="B1379" s="7">
        <v>1</v>
      </c>
      <c r="C1379" s="61">
        <v>15.04</v>
      </c>
    </row>
    <row r="1380" spans="1:3" x14ac:dyDescent="0.25">
      <c r="A1380" s="55">
        <v>43448</v>
      </c>
      <c r="B1380" s="7">
        <v>1</v>
      </c>
      <c r="C1380" s="61">
        <v>10.53</v>
      </c>
    </row>
    <row r="1381" spans="1:3" x14ac:dyDescent="0.25">
      <c r="A1381" s="55">
        <v>43448</v>
      </c>
      <c r="B1381" s="7">
        <v>2</v>
      </c>
      <c r="C1381" s="61">
        <v>3.3</v>
      </c>
    </row>
    <row r="1382" spans="1:3" x14ac:dyDescent="0.25">
      <c r="A1382" s="55">
        <v>43448</v>
      </c>
      <c r="B1382" s="7">
        <v>1</v>
      </c>
      <c r="C1382" s="61">
        <v>1.44</v>
      </c>
    </row>
    <row r="1383" spans="1:3" x14ac:dyDescent="0.25">
      <c r="A1383" s="55">
        <v>43448</v>
      </c>
      <c r="B1383" s="7">
        <v>2</v>
      </c>
      <c r="C1383" s="61">
        <v>14.98</v>
      </c>
    </row>
    <row r="1384" spans="1:3" x14ac:dyDescent="0.25">
      <c r="A1384" s="55">
        <v>43448</v>
      </c>
      <c r="B1384" s="7">
        <v>1</v>
      </c>
      <c r="C1384" s="61">
        <v>2.2599999999999998</v>
      </c>
    </row>
    <row r="1385" spans="1:3" x14ac:dyDescent="0.25">
      <c r="A1385" s="55">
        <v>43448</v>
      </c>
      <c r="B1385" s="7">
        <v>3</v>
      </c>
      <c r="C1385" s="61">
        <v>59.09</v>
      </c>
    </row>
    <row r="1386" spans="1:3" x14ac:dyDescent="0.25">
      <c r="A1386" s="55">
        <v>43448</v>
      </c>
      <c r="B1386" s="7">
        <v>3</v>
      </c>
      <c r="C1386" s="61">
        <v>72.27</v>
      </c>
    </row>
    <row r="1387" spans="1:3" x14ac:dyDescent="0.25">
      <c r="A1387" s="55">
        <v>43448</v>
      </c>
      <c r="B1387" s="7">
        <v>9</v>
      </c>
      <c r="C1387" s="61">
        <v>179.04</v>
      </c>
    </row>
    <row r="1388" spans="1:3" x14ac:dyDescent="0.25">
      <c r="A1388" s="55">
        <v>43448</v>
      </c>
      <c r="B1388" s="7">
        <v>4</v>
      </c>
      <c r="C1388" s="61">
        <v>66.02</v>
      </c>
    </row>
    <row r="1389" spans="1:3" x14ac:dyDescent="0.25">
      <c r="A1389" s="55">
        <v>43448</v>
      </c>
      <c r="B1389" s="7">
        <v>1</v>
      </c>
      <c r="C1389" s="61">
        <v>45.12</v>
      </c>
    </row>
    <row r="1390" spans="1:3" x14ac:dyDescent="0.25">
      <c r="A1390" s="55">
        <v>43448</v>
      </c>
      <c r="B1390" s="7">
        <v>1</v>
      </c>
      <c r="C1390" s="61">
        <v>7.52</v>
      </c>
    </row>
    <row r="1391" spans="1:3" x14ac:dyDescent="0.25">
      <c r="A1391" s="55">
        <v>43448</v>
      </c>
      <c r="B1391" s="7">
        <v>5</v>
      </c>
      <c r="C1391" s="61">
        <v>158.09</v>
      </c>
    </row>
    <row r="1392" spans="1:3" x14ac:dyDescent="0.25">
      <c r="A1392" s="55">
        <v>43448</v>
      </c>
      <c r="B1392" s="7">
        <v>4</v>
      </c>
      <c r="C1392" s="61">
        <v>12.04</v>
      </c>
    </row>
    <row r="1393" spans="1:3" x14ac:dyDescent="0.25">
      <c r="A1393" s="55">
        <v>43448</v>
      </c>
      <c r="B1393" s="7">
        <v>1</v>
      </c>
      <c r="C1393" s="61">
        <v>11.99</v>
      </c>
    </row>
    <row r="1394" spans="1:3" x14ac:dyDescent="0.25">
      <c r="A1394" s="55">
        <v>43448</v>
      </c>
      <c r="B1394" s="7">
        <v>1</v>
      </c>
      <c r="C1394" s="61">
        <v>15.06</v>
      </c>
    </row>
    <row r="1395" spans="1:3" x14ac:dyDescent="0.25">
      <c r="A1395" s="55">
        <v>43448</v>
      </c>
      <c r="B1395" s="7">
        <v>3</v>
      </c>
      <c r="C1395" s="61">
        <v>9.02</v>
      </c>
    </row>
    <row r="1396" spans="1:3" x14ac:dyDescent="0.25">
      <c r="A1396" s="55">
        <v>43448</v>
      </c>
      <c r="B1396" s="7">
        <v>2</v>
      </c>
      <c r="C1396" s="61">
        <v>10.49</v>
      </c>
    </row>
    <row r="1397" spans="1:3" x14ac:dyDescent="0.25">
      <c r="A1397" s="55">
        <v>43448</v>
      </c>
      <c r="B1397" s="7">
        <v>12</v>
      </c>
      <c r="C1397" s="61">
        <v>85.22</v>
      </c>
    </row>
    <row r="1398" spans="1:3" x14ac:dyDescent="0.25">
      <c r="A1398" s="55">
        <v>43448</v>
      </c>
      <c r="B1398" s="7">
        <v>2</v>
      </c>
      <c r="C1398" s="61">
        <v>749.27</v>
      </c>
    </row>
    <row r="1399" spans="1:3" x14ac:dyDescent="0.25">
      <c r="A1399" s="55">
        <v>43448</v>
      </c>
      <c r="B1399" s="7">
        <v>2</v>
      </c>
      <c r="C1399" s="61">
        <v>12.13</v>
      </c>
    </row>
    <row r="1400" spans="1:3" x14ac:dyDescent="0.25">
      <c r="A1400" s="55">
        <v>43448</v>
      </c>
      <c r="B1400" s="7">
        <v>3</v>
      </c>
      <c r="C1400" s="61">
        <v>37.58</v>
      </c>
    </row>
    <row r="1401" spans="1:3" x14ac:dyDescent="0.25">
      <c r="A1401" s="55">
        <v>43448</v>
      </c>
      <c r="B1401" s="7">
        <v>2</v>
      </c>
      <c r="C1401" s="61">
        <v>14.31</v>
      </c>
    </row>
    <row r="1402" spans="1:3" x14ac:dyDescent="0.25">
      <c r="A1402" s="55">
        <v>43448</v>
      </c>
      <c r="B1402" s="7">
        <v>1</v>
      </c>
      <c r="C1402" s="61">
        <v>2.25</v>
      </c>
    </row>
    <row r="1403" spans="1:3" x14ac:dyDescent="0.25">
      <c r="A1403" s="55">
        <v>43448</v>
      </c>
      <c r="B1403" s="7">
        <v>2</v>
      </c>
      <c r="C1403" s="61">
        <v>2.95</v>
      </c>
    </row>
    <row r="1404" spans="1:3" x14ac:dyDescent="0.25">
      <c r="A1404" s="55">
        <v>43448</v>
      </c>
      <c r="B1404" s="7">
        <v>8</v>
      </c>
      <c r="C1404" s="61">
        <v>104.92</v>
      </c>
    </row>
    <row r="1405" spans="1:3" x14ac:dyDescent="0.25">
      <c r="A1405" s="55">
        <v>43448</v>
      </c>
      <c r="B1405" s="7">
        <v>1</v>
      </c>
      <c r="C1405" s="61">
        <v>14.99</v>
      </c>
    </row>
    <row r="1406" spans="1:3" x14ac:dyDescent="0.25">
      <c r="A1406" s="55">
        <v>43448</v>
      </c>
      <c r="B1406" s="7">
        <v>14</v>
      </c>
      <c r="C1406" s="61">
        <v>21</v>
      </c>
    </row>
    <row r="1407" spans="1:3" x14ac:dyDescent="0.25">
      <c r="A1407" s="55">
        <v>43448</v>
      </c>
      <c r="B1407" s="7">
        <v>3</v>
      </c>
      <c r="C1407" s="61">
        <v>11.86</v>
      </c>
    </row>
    <row r="1408" spans="1:3" x14ac:dyDescent="0.25">
      <c r="A1408" s="55">
        <v>43448</v>
      </c>
      <c r="B1408" s="7">
        <v>6</v>
      </c>
      <c r="C1408" s="61">
        <v>91.1</v>
      </c>
    </row>
    <row r="1409" spans="1:3" x14ac:dyDescent="0.25">
      <c r="A1409" s="55">
        <v>43448</v>
      </c>
      <c r="B1409" s="7">
        <v>1</v>
      </c>
      <c r="C1409" s="61">
        <v>21.06</v>
      </c>
    </row>
    <row r="1410" spans="1:3" x14ac:dyDescent="0.25">
      <c r="A1410" s="55">
        <v>43448</v>
      </c>
      <c r="B1410" s="7">
        <v>1</v>
      </c>
      <c r="C1410" s="61">
        <v>10.49</v>
      </c>
    </row>
    <row r="1411" spans="1:3" x14ac:dyDescent="0.25">
      <c r="A1411" s="55">
        <v>43448</v>
      </c>
      <c r="B1411" s="7">
        <v>1</v>
      </c>
      <c r="C1411" s="61">
        <v>3.75</v>
      </c>
    </row>
    <row r="1412" spans="1:3" x14ac:dyDescent="0.25">
      <c r="A1412" s="55">
        <v>43448</v>
      </c>
      <c r="B1412" s="7">
        <v>2</v>
      </c>
      <c r="C1412" s="61">
        <v>80.59</v>
      </c>
    </row>
    <row r="1413" spans="1:3" x14ac:dyDescent="0.25">
      <c r="A1413" s="55">
        <v>43448</v>
      </c>
      <c r="B1413" s="7">
        <v>1</v>
      </c>
      <c r="C1413" s="61">
        <v>7.52</v>
      </c>
    </row>
    <row r="1414" spans="1:3" x14ac:dyDescent="0.25">
      <c r="A1414" s="55">
        <v>43448</v>
      </c>
      <c r="B1414" s="7">
        <v>6</v>
      </c>
      <c r="C1414" s="61">
        <v>12.71</v>
      </c>
    </row>
    <row r="1415" spans="1:3" x14ac:dyDescent="0.25">
      <c r="A1415" s="55">
        <v>43448</v>
      </c>
      <c r="B1415" s="7">
        <v>5</v>
      </c>
      <c r="C1415" s="61">
        <v>24.84</v>
      </c>
    </row>
    <row r="1416" spans="1:3" x14ac:dyDescent="0.25">
      <c r="A1416" s="55">
        <v>43448</v>
      </c>
      <c r="B1416" s="7">
        <v>3</v>
      </c>
      <c r="C1416" s="61">
        <v>10.19</v>
      </c>
    </row>
    <row r="1417" spans="1:3" x14ac:dyDescent="0.25">
      <c r="A1417" s="55">
        <v>43448</v>
      </c>
      <c r="B1417" s="7">
        <v>1</v>
      </c>
      <c r="C1417" s="61">
        <v>37.47</v>
      </c>
    </row>
    <row r="1418" spans="1:3" x14ac:dyDescent="0.25">
      <c r="A1418" s="55">
        <v>43448</v>
      </c>
      <c r="B1418" s="7">
        <v>1</v>
      </c>
      <c r="C1418" s="61">
        <v>1.1599999999999999</v>
      </c>
    </row>
    <row r="1419" spans="1:3" x14ac:dyDescent="0.25">
      <c r="A1419" s="55">
        <v>43448</v>
      </c>
      <c r="B1419" s="7">
        <v>1</v>
      </c>
      <c r="C1419" s="61">
        <v>37.67</v>
      </c>
    </row>
    <row r="1420" spans="1:3" x14ac:dyDescent="0.25">
      <c r="A1420" s="55">
        <v>43448</v>
      </c>
      <c r="B1420" s="7">
        <v>1</v>
      </c>
      <c r="C1420" s="61">
        <v>17.23</v>
      </c>
    </row>
    <row r="1421" spans="1:3" x14ac:dyDescent="0.25">
      <c r="A1421" s="55">
        <v>43448</v>
      </c>
      <c r="B1421" s="7">
        <v>4</v>
      </c>
      <c r="C1421" s="61">
        <v>13.04</v>
      </c>
    </row>
    <row r="1422" spans="1:3" x14ac:dyDescent="0.25">
      <c r="A1422" s="55">
        <v>43448</v>
      </c>
      <c r="B1422" s="7">
        <v>2</v>
      </c>
      <c r="C1422" s="61">
        <v>43.47</v>
      </c>
    </row>
    <row r="1423" spans="1:3" x14ac:dyDescent="0.25">
      <c r="A1423" s="55">
        <v>43448</v>
      </c>
      <c r="B1423" s="7">
        <v>2</v>
      </c>
      <c r="C1423" s="61">
        <v>3</v>
      </c>
    </row>
    <row r="1424" spans="1:3" x14ac:dyDescent="0.25">
      <c r="A1424" s="55">
        <v>43448</v>
      </c>
      <c r="B1424" s="7">
        <v>1</v>
      </c>
      <c r="C1424" s="61">
        <v>15.79</v>
      </c>
    </row>
    <row r="1425" spans="1:3" x14ac:dyDescent="0.25">
      <c r="A1425" s="55">
        <v>43448</v>
      </c>
      <c r="B1425" s="7">
        <v>1</v>
      </c>
      <c r="C1425" s="61">
        <v>30.12</v>
      </c>
    </row>
    <row r="1426" spans="1:3" x14ac:dyDescent="0.25">
      <c r="A1426" s="55">
        <v>43448</v>
      </c>
      <c r="B1426" s="7">
        <v>1</v>
      </c>
      <c r="C1426" s="61">
        <v>60.23</v>
      </c>
    </row>
    <row r="1427" spans="1:3" x14ac:dyDescent="0.25">
      <c r="A1427" s="55">
        <v>43448</v>
      </c>
      <c r="B1427" s="7">
        <v>6</v>
      </c>
      <c r="C1427" s="61">
        <v>20.28</v>
      </c>
    </row>
    <row r="1428" spans="1:3" x14ac:dyDescent="0.25">
      <c r="A1428" s="55">
        <v>43448</v>
      </c>
      <c r="B1428" s="7">
        <v>1</v>
      </c>
      <c r="C1428" s="61">
        <v>52.42</v>
      </c>
    </row>
    <row r="1429" spans="1:3" x14ac:dyDescent="0.25">
      <c r="A1429" s="55">
        <v>43448</v>
      </c>
      <c r="B1429" s="7">
        <v>2</v>
      </c>
      <c r="C1429" s="61">
        <v>3</v>
      </c>
    </row>
    <row r="1430" spans="1:3" x14ac:dyDescent="0.25">
      <c r="A1430" s="55">
        <v>43448</v>
      </c>
      <c r="B1430" s="7">
        <v>2</v>
      </c>
      <c r="C1430" s="61">
        <v>8.98</v>
      </c>
    </row>
    <row r="1431" spans="1:3" x14ac:dyDescent="0.25">
      <c r="A1431" s="55">
        <v>43448</v>
      </c>
      <c r="B1431" s="7">
        <v>10</v>
      </c>
      <c r="C1431" s="61">
        <v>17.46</v>
      </c>
    </row>
    <row r="1432" spans="1:3" x14ac:dyDescent="0.25">
      <c r="A1432" s="55">
        <v>43448</v>
      </c>
      <c r="B1432" s="7">
        <v>1</v>
      </c>
      <c r="C1432" s="61">
        <v>7.49</v>
      </c>
    </row>
    <row r="1433" spans="1:3" x14ac:dyDescent="0.25">
      <c r="A1433" s="55">
        <v>43448</v>
      </c>
      <c r="B1433" s="7">
        <v>1</v>
      </c>
      <c r="C1433" s="61">
        <v>33.130000000000003</v>
      </c>
    </row>
    <row r="1434" spans="1:3" x14ac:dyDescent="0.25">
      <c r="A1434" s="55">
        <v>43448</v>
      </c>
      <c r="B1434" s="7">
        <v>1</v>
      </c>
      <c r="C1434" s="61">
        <v>24.07</v>
      </c>
    </row>
    <row r="1435" spans="1:3" x14ac:dyDescent="0.25">
      <c r="A1435" s="55">
        <v>43448</v>
      </c>
      <c r="B1435" s="7">
        <v>1</v>
      </c>
      <c r="C1435" s="61">
        <v>29.96</v>
      </c>
    </row>
    <row r="1436" spans="1:3" x14ac:dyDescent="0.25">
      <c r="A1436" s="55">
        <v>43448</v>
      </c>
      <c r="B1436" s="7">
        <v>4</v>
      </c>
      <c r="C1436" s="61">
        <v>22.53</v>
      </c>
    </row>
    <row r="1437" spans="1:3" x14ac:dyDescent="0.25">
      <c r="A1437" s="55">
        <v>43448</v>
      </c>
      <c r="B1437" s="7">
        <v>1</v>
      </c>
      <c r="C1437" s="61">
        <v>3</v>
      </c>
    </row>
    <row r="1438" spans="1:3" x14ac:dyDescent="0.25">
      <c r="A1438" s="55">
        <v>43448</v>
      </c>
      <c r="B1438" s="7">
        <v>4</v>
      </c>
      <c r="C1438" s="61">
        <v>3.16</v>
      </c>
    </row>
    <row r="1439" spans="1:3" x14ac:dyDescent="0.25">
      <c r="A1439" s="55">
        <v>43448</v>
      </c>
      <c r="B1439" s="7">
        <v>1</v>
      </c>
      <c r="C1439" s="61">
        <v>15.07</v>
      </c>
    </row>
    <row r="1440" spans="1:3" x14ac:dyDescent="0.25">
      <c r="A1440" s="55">
        <v>43448</v>
      </c>
      <c r="B1440" s="7">
        <v>5</v>
      </c>
      <c r="C1440" s="61">
        <v>28.47</v>
      </c>
    </row>
    <row r="1441" spans="1:3" x14ac:dyDescent="0.25">
      <c r="A1441" s="55">
        <v>43448</v>
      </c>
      <c r="B1441" s="7">
        <v>1</v>
      </c>
      <c r="C1441" s="61">
        <v>2.44</v>
      </c>
    </row>
    <row r="1442" spans="1:3" x14ac:dyDescent="0.25">
      <c r="A1442" s="55">
        <v>43448</v>
      </c>
      <c r="B1442" s="7">
        <v>3</v>
      </c>
      <c r="C1442" s="61">
        <v>6.01</v>
      </c>
    </row>
    <row r="1443" spans="1:3" x14ac:dyDescent="0.25">
      <c r="A1443" s="55">
        <v>43449</v>
      </c>
      <c r="B1443" s="7">
        <v>2</v>
      </c>
      <c r="C1443" s="61">
        <v>74.819999999999993</v>
      </c>
    </row>
    <row r="1444" spans="1:3" x14ac:dyDescent="0.25">
      <c r="A1444" s="55">
        <v>43449</v>
      </c>
      <c r="B1444" s="7">
        <v>1</v>
      </c>
      <c r="C1444" s="61">
        <v>11.22</v>
      </c>
    </row>
    <row r="1445" spans="1:3" x14ac:dyDescent="0.25">
      <c r="A1445" s="55">
        <v>43449</v>
      </c>
      <c r="B1445" s="7">
        <v>4</v>
      </c>
      <c r="C1445" s="61">
        <v>29.08</v>
      </c>
    </row>
    <row r="1446" spans="1:3" x14ac:dyDescent="0.25">
      <c r="A1446" s="55">
        <v>43449</v>
      </c>
      <c r="B1446" s="7">
        <v>3</v>
      </c>
      <c r="C1446" s="61">
        <v>12.72</v>
      </c>
    </row>
    <row r="1447" spans="1:3" x14ac:dyDescent="0.25">
      <c r="A1447" s="55">
        <v>43449</v>
      </c>
      <c r="B1447" s="7">
        <v>1</v>
      </c>
      <c r="C1447" s="61">
        <v>14.96</v>
      </c>
    </row>
    <row r="1448" spans="1:3" x14ac:dyDescent="0.25">
      <c r="A1448" s="55">
        <v>43449</v>
      </c>
      <c r="B1448" s="7">
        <v>1</v>
      </c>
      <c r="C1448" s="61">
        <v>29.93</v>
      </c>
    </row>
    <row r="1449" spans="1:3" x14ac:dyDescent="0.25">
      <c r="A1449" s="55">
        <v>43449</v>
      </c>
      <c r="B1449" s="7">
        <v>3</v>
      </c>
      <c r="C1449" s="61">
        <v>100.55</v>
      </c>
    </row>
    <row r="1450" spans="1:3" x14ac:dyDescent="0.25">
      <c r="A1450" s="55">
        <v>43449</v>
      </c>
      <c r="B1450" s="7">
        <v>3</v>
      </c>
      <c r="C1450" s="61">
        <v>38.9</v>
      </c>
    </row>
    <row r="1451" spans="1:3" x14ac:dyDescent="0.25">
      <c r="A1451" s="55">
        <v>43449</v>
      </c>
      <c r="B1451" s="7">
        <v>1</v>
      </c>
      <c r="C1451" s="61">
        <v>38.909999999999997</v>
      </c>
    </row>
    <row r="1452" spans="1:3" x14ac:dyDescent="0.25">
      <c r="A1452" s="55">
        <v>43449</v>
      </c>
      <c r="B1452" s="7">
        <v>1</v>
      </c>
      <c r="C1452" s="61">
        <v>14.22</v>
      </c>
    </row>
    <row r="1453" spans="1:3" x14ac:dyDescent="0.25">
      <c r="A1453" s="55">
        <v>43449</v>
      </c>
      <c r="B1453" s="7">
        <v>1</v>
      </c>
      <c r="C1453" s="61">
        <v>2.99</v>
      </c>
    </row>
    <row r="1454" spans="1:3" x14ac:dyDescent="0.25">
      <c r="A1454" s="55">
        <v>43449</v>
      </c>
      <c r="B1454" s="7">
        <v>6</v>
      </c>
      <c r="C1454" s="61">
        <v>89.76</v>
      </c>
    </row>
    <row r="1455" spans="1:3" x14ac:dyDescent="0.25">
      <c r="A1455" s="55">
        <v>43449</v>
      </c>
      <c r="B1455" s="7">
        <v>1</v>
      </c>
      <c r="C1455" s="61">
        <v>1.8</v>
      </c>
    </row>
    <row r="1456" spans="1:3" x14ac:dyDescent="0.25">
      <c r="A1456" s="55">
        <v>43449</v>
      </c>
      <c r="B1456" s="7">
        <v>1</v>
      </c>
      <c r="C1456" s="61">
        <v>22.45</v>
      </c>
    </row>
    <row r="1457" spans="1:3" x14ac:dyDescent="0.25">
      <c r="A1457" s="55">
        <v>43449</v>
      </c>
      <c r="B1457" s="7">
        <v>1</v>
      </c>
      <c r="C1457" s="61">
        <v>0.75</v>
      </c>
    </row>
    <row r="1458" spans="1:3" x14ac:dyDescent="0.25">
      <c r="A1458" s="55">
        <v>43449</v>
      </c>
      <c r="B1458" s="7">
        <v>4</v>
      </c>
      <c r="C1458" s="61">
        <v>29.92</v>
      </c>
    </row>
    <row r="1459" spans="1:3" x14ac:dyDescent="0.25">
      <c r="A1459" s="55">
        <v>43449</v>
      </c>
      <c r="B1459" s="7">
        <v>1</v>
      </c>
      <c r="C1459" s="61">
        <v>22.45</v>
      </c>
    </row>
    <row r="1460" spans="1:3" x14ac:dyDescent="0.25">
      <c r="A1460" s="55">
        <v>43449</v>
      </c>
      <c r="B1460" s="7">
        <v>1</v>
      </c>
      <c r="C1460" s="61">
        <v>14.96</v>
      </c>
    </row>
    <row r="1461" spans="1:3" x14ac:dyDescent="0.25">
      <c r="A1461" s="55">
        <v>43449</v>
      </c>
      <c r="B1461" s="7">
        <v>1</v>
      </c>
      <c r="C1461" s="61">
        <v>1.5</v>
      </c>
    </row>
    <row r="1462" spans="1:3" x14ac:dyDescent="0.25">
      <c r="A1462" s="55">
        <v>43449</v>
      </c>
      <c r="B1462" s="7">
        <v>3</v>
      </c>
      <c r="C1462" s="61">
        <v>4.13</v>
      </c>
    </row>
    <row r="1463" spans="1:3" x14ac:dyDescent="0.25">
      <c r="A1463" s="55">
        <v>43449</v>
      </c>
      <c r="B1463" s="7">
        <v>2</v>
      </c>
      <c r="C1463" s="61">
        <v>31.42</v>
      </c>
    </row>
    <row r="1464" spans="1:3" x14ac:dyDescent="0.25">
      <c r="A1464" s="55">
        <v>43449</v>
      </c>
      <c r="B1464" s="7">
        <v>1</v>
      </c>
      <c r="C1464" s="61">
        <v>25.44</v>
      </c>
    </row>
    <row r="1465" spans="1:3" x14ac:dyDescent="0.25">
      <c r="A1465" s="55">
        <v>43449</v>
      </c>
      <c r="B1465" s="7">
        <v>5</v>
      </c>
      <c r="C1465" s="61">
        <v>56.87</v>
      </c>
    </row>
    <row r="1466" spans="1:3" x14ac:dyDescent="0.25">
      <c r="A1466" s="55">
        <v>43449</v>
      </c>
      <c r="B1466" s="7">
        <v>1</v>
      </c>
      <c r="C1466" s="61">
        <v>23.94</v>
      </c>
    </row>
    <row r="1467" spans="1:3" x14ac:dyDescent="0.25">
      <c r="A1467" s="55">
        <v>43449</v>
      </c>
      <c r="B1467" s="7">
        <v>1</v>
      </c>
      <c r="C1467" s="61">
        <v>14.96</v>
      </c>
    </row>
    <row r="1468" spans="1:3" x14ac:dyDescent="0.25">
      <c r="A1468" s="55">
        <v>43449</v>
      </c>
      <c r="B1468" s="7">
        <v>1</v>
      </c>
      <c r="C1468" s="61">
        <v>0.75</v>
      </c>
    </row>
    <row r="1469" spans="1:3" x14ac:dyDescent="0.25">
      <c r="A1469" s="55">
        <v>43449</v>
      </c>
      <c r="B1469" s="7">
        <v>1</v>
      </c>
      <c r="C1469" s="61">
        <v>1.5</v>
      </c>
    </row>
    <row r="1470" spans="1:3" x14ac:dyDescent="0.25">
      <c r="A1470" s="55">
        <v>43449</v>
      </c>
      <c r="B1470" s="7">
        <v>4</v>
      </c>
      <c r="C1470" s="61">
        <v>77.150000000000006</v>
      </c>
    </row>
    <row r="1471" spans="1:3" x14ac:dyDescent="0.25">
      <c r="A1471" s="55">
        <v>43449</v>
      </c>
      <c r="B1471" s="7">
        <v>1</v>
      </c>
      <c r="C1471" s="61">
        <v>7.48</v>
      </c>
    </row>
    <row r="1472" spans="1:3" x14ac:dyDescent="0.25">
      <c r="A1472" s="55">
        <v>43449</v>
      </c>
      <c r="B1472" s="7">
        <v>1</v>
      </c>
      <c r="C1472" s="61">
        <v>7.48</v>
      </c>
    </row>
    <row r="1473" spans="1:3" x14ac:dyDescent="0.25">
      <c r="A1473" s="55">
        <v>43449</v>
      </c>
      <c r="B1473" s="7">
        <v>1</v>
      </c>
      <c r="C1473" s="61">
        <v>37.409999999999997</v>
      </c>
    </row>
    <row r="1474" spans="1:3" x14ac:dyDescent="0.25">
      <c r="A1474" s="55">
        <v>43449</v>
      </c>
      <c r="B1474" s="7">
        <v>3</v>
      </c>
      <c r="C1474" s="61">
        <v>8.23</v>
      </c>
    </row>
    <row r="1475" spans="1:3" x14ac:dyDescent="0.25">
      <c r="A1475" s="55">
        <v>43449</v>
      </c>
      <c r="B1475" s="7">
        <v>7</v>
      </c>
      <c r="C1475" s="61">
        <v>49.38</v>
      </c>
    </row>
    <row r="1476" spans="1:3" x14ac:dyDescent="0.25">
      <c r="A1476" s="55">
        <v>43449</v>
      </c>
      <c r="B1476" s="7">
        <v>3</v>
      </c>
      <c r="C1476" s="61">
        <v>314.25</v>
      </c>
    </row>
    <row r="1477" spans="1:3" x14ac:dyDescent="0.25">
      <c r="A1477" s="55">
        <v>43449</v>
      </c>
      <c r="B1477" s="7">
        <v>11</v>
      </c>
      <c r="C1477" s="61">
        <v>135.38999999999999</v>
      </c>
    </row>
    <row r="1478" spans="1:3" x14ac:dyDescent="0.25">
      <c r="A1478" s="55">
        <v>43449</v>
      </c>
      <c r="B1478" s="7">
        <v>1</v>
      </c>
      <c r="C1478" s="61">
        <v>1.74</v>
      </c>
    </row>
    <row r="1479" spans="1:3" x14ac:dyDescent="0.25">
      <c r="A1479" s="55">
        <v>43449</v>
      </c>
      <c r="B1479" s="7">
        <v>13</v>
      </c>
      <c r="C1479" s="61">
        <v>19.5</v>
      </c>
    </row>
    <row r="1480" spans="1:3" x14ac:dyDescent="0.25">
      <c r="A1480" s="55">
        <v>43449</v>
      </c>
      <c r="B1480" s="7">
        <v>4</v>
      </c>
      <c r="C1480" s="61">
        <v>9.18</v>
      </c>
    </row>
    <row r="1481" spans="1:3" x14ac:dyDescent="0.25">
      <c r="A1481" s="55">
        <v>43449</v>
      </c>
      <c r="B1481" s="7">
        <v>2</v>
      </c>
      <c r="C1481" s="61">
        <v>1.95</v>
      </c>
    </row>
    <row r="1482" spans="1:3" x14ac:dyDescent="0.25">
      <c r="A1482" s="55">
        <v>43449</v>
      </c>
      <c r="B1482" s="7">
        <v>1</v>
      </c>
      <c r="C1482" s="61">
        <v>7.48</v>
      </c>
    </row>
    <row r="1483" spans="1:3" x14ac:dyDescent="0.25">
      <c r="A1483" s="55">
        <v>43449</v>
      </c>
      <c r="B1483" s="7">
        <v>3</v>
      </c>
      <c r="C1483" s="61">
        <v>5.98</v>
      </c>
    </row>
    <row r="1484" spans="1:3" x14ac:dyDescent="0.25">
      <c r="A1484" s="55">
        <v>43449</v>
      </c>
      <c r="B1484" s="7">
        <v>2</v>
      </c>
      <c r="C1484" s="61">
        <v>6.73</v>
      </c>
    </row>
    <row r="1485" spans="1:3" x14ac:dyDescent="0.25">
      <c r="A1485" s="55">
        <v>43449</v>
      </c>
      <c r="B1485" s="7">
        <v>4</v>
      </c>
      <c r="C1485" s="61">
        <v>5.89</v>
      </c>
    </row>
    <row r="1486" spans="1:3" x14ac:dyDescent="0.25">
      <c r="A1486" s="55">
        <v>43449</v>
      </c>
      <c r="B1486" s="7">
        <v>3</v>
      </c>
      <c r="C1486" s="61">
        <v>9.7200000000000006</v>
      </c>
    </row>
    <row r="1487" spans="1:3" x14ac:dyDescent="0.25">
      <c r="A1487" s="55">
        <v>43449</v>
      </c>
      <c r="B1487" s="7">
        <v>1</v>
      </c>
      <c r="C1487" s="61">
        <v>2.99</v>
      </c>
    </row>
    <row r="1488" spans="1:3" x14ac:dyDescent="0.25">
      <c r="A1488" s="55">
        <v>43449</v>
      </c>
      <c r="B1488" s="7">
        <v>3</v>
      </c>
      <c r="C1488" s="61">
        <v>9.2799999999999994</v>
      </c>
    </row>
    <row r="1489" spans="1:3" x14ac:dyDescent="0.25">
      <c r="A1489" s="55">
        <v>43449</v>
      </c>
      <c r="B1489" s="7">
        <v>1</v>
      </c>
      <c r="C1489" s="61">
        <v>1.84</v>
      </c>
    </row>
    <row r="1490" spans="1:3" x14ac:dyDescent="0.25">
      <c r="A1490" s="55">
        <v>43449</v>
      </c>
      <c r="B1490" s="7">
        <v>1</v>
      </c>
      <c r="C1490" s="61">
        <v>2.99</v>
      </c>
    </row>
    <row r="1491" spans="1:3" x14ac:dyDescent="0.25">
      <c r="A1491" s="55">
        <v>43449</v>
      </c>
      <c r="B1491" s="7">
        <v>2</v>
      </c>
      <c r="C1491" s="61">
        <v>2.81</v>
      </c>
    </row>
    <row r="1492" spans="1:3" x14ac:dyDescent="0.25">
      <c r="A1492" s="55">
        <v>43449</v>
      </c>
      <c r="B1492" s="7">
        <v>3</v>
      </c>
      <c r="C1492" s="61">
        <v>448.92</v>
      </c>
    </row>
    <row r="1493" spans="1:3" x14ac:dyDescent="0.25">
      <c r="A1493" s="55">
        <v>43449</v>
      </c>
      <c r="B1493" s="7">
        <v>1</v>
      </c>
      <c r="C1493" s="61">
        <v>5.6</v>
      </c>
    </row>
    <row r="1494" spans="1:3" x14ac:dyDescent="0.25">
      <c r="A1494" s="55">
        <v>43449</v>
      </c>
      <c r="B1494" s="7">
        <v>3</v>
      </c>
      <c r="C1494" s="61">
        <v>10.47</v>
      </c>
    </row>
    <row r="1495" spans="1:3" x14ac:dyDescent="0.25">
      <c r="A1495" s="55">
        <v>43449</v>
      </c>
      <c r="B1495" s="7">
        <v>2</v>
      </c>
      <c r="C1495" s="61">
        <v>70.930000000000007</v>
      </c>
    </row>
    <row r="1496" spans="1:3" x14ac:dyDescent="0.25">
      <c r="A1496" s="55">
        <v>43449</v>
      </c>
      <c r="B1496" s="7">
        <v>1</v>
      </c>
      <c r="C1496" s="61">
        <v>5.54</v>
      </c>
    </row>
    <row r="1497" spans="1:3" x14ac:dyDescent="0.25">
      <c r="A1497" s="55">
        <v>43449</v>
      </c>
      <c r="B1497" s="7">
        <v>1</v>
      </c>
      <c r="C1497" s="61">
        <v>1.42</v>
      </c>
    </row>
    <row r="1498" spans="1:3" x14ac:dyDescent="0.25">
      <c r="A1498" s="55">
        <v>43449</v>
      </c>
      <c r="B1498" s="7">
        <v>2</v>
      </c>
      <c r="C1498" s="61">
        <v>1.5</v>
      </c>
    </row>
    <row r="1499" spans="1:3" x14ac:dyDescent="0.25">
      <c r="A1499" s="55">
        <v>43449</v>
      </c>
      <c r="B1499" s="7">
        <v>9</v>
      </c>
      <c r="C1499" s="61">
        <v>40.39</v>
      </c>
    </row>
    <row r="1500" spans="1:3" x14ac:dyDescent="0.25">
      <c r="A1500" s="55">
        <v>43449</v>
      </c>
      <c r="B1500" s="7">
        <v>16</v>
      </c>
      <c r="C1500" s="61">
        <v>21.75</v>
      </c>
    </row>
    <row r="1501" spans="1:3" x14ac:dyDescent="0.25">
      <c r="A1501" s="55">
        <v>43449</v>
      </c>
      <c r="B1501" s="7">
        <v>1</v>
      </c>
      <c r="C1501" s="61">
        <v>29.93</v>
      </c>
    </row>
    <row r="1502" spans="1:3" x14ac:dyDescent="0.25">
      <c r="A1502" s="55">
        <v>43449</v>
      </c>
      <c r="B1502" s="7">
        <v>3</v>
      </c>
      <c r="C1502" s="61">
        <v>2.85</v>
      </c>
    </row>
    <row r="1503" spans="1:3" x14ac:dyDescent="0.25">
      <c r="A1503" s="55">
        <v>43449</v>
      </c>
      <c r="B1503" s="7">
        <v>1</v>
      </c>
      <c r="C1503" s="61">
        <v>31.43</v>
      </c>
    </row>
    <row r="1504" spans="1:3" x14ac:dyDescent="0.25">
      <c r="A1504" s="55">
        <v>43449</v>
      </c>
      <c r="B1504" s="7">
        <v>1</v>
      </c>
      <c r="C1504" s="61">
        <v>9.73</v>
      </c>
    </row>
    <row r="1505" spans="1:3" x14ac:dyDescent="0.25">
      <c r="A1505" s="55">
        <v>43449</v>
      </c>
      <c r="B1505" s="7">
        <v>6</v>
      </c>
      <c r="C1505" s="61">
        <v>21.55</v>
      </c>
    </row>
    <row r="1506" spans="1:3" x14ac:dyDescent="0.25">
      <c r="A1506" s="55">
        <v>43449</v>
      </c>
      <c r="B1506" s="7">
        <v>1</v>
      </c>
      <c r="C1506" s="61">
        <v>1.35</v>
      </c>
    </row>
    <row r="1507" spans="1:3" x14ac:dyDescent="0.25">
      <c r="A1507" s="55">
        <v>43449</v>
      </c>
      <c r="B1507" s="7">
        <v>4</v>
      </c>
      <c r="C1507" s="61">
        <v>4.05</v>
      </c>
    </row>
    <row r="1508" spans="1:3" x14ac:dyDescent="0.25">
      <c r="A1508" s="55">
        <v>43449</v>
      </c>
      <c r="B1508" s="7">
        <v>4</v>
      </c>
      <c r="C1508" s="61">
        <v>9.98</v>
      </c>
    </row>
    <row r="1509" spans="1:3" x14ac:dyDescent="0.25">
      <c r="A1509" s="55">
        <v>43449</v>
      </c>
      <c r="B1509" s="7">
        <v>3</v>
      </c>
      <c r="C1509" s="61">
        <v>7.49</v>
      </c>
    </row>
    <row r="1510" spans="1:3" x14ac:dyDescent="0.25">
      <c r="A1510" s="55">
        <v>43449</v>
      </c>
      <c r="B1510" s="7">
        <v>1</v>
      </c>
      <c r="C1510" s="61">
        <v>7.48</v>
      </c>
    </row>
    <row r="1511" spans="1:3" x14ac:dyDescent="0.25">
      <c r="A1511" s="55">
        <v>43449</v>
      </c>
      <c r="B1511" s="7">
        <v>1</v>
      </c>
      <c r="C1511" s="61">
        <v>2.39</v>
      </c>
    </row>
    <row r="1512" spans="1:3" x14ac:dyDescent="0.25">
      <c r="A1512" s="55">
        <v>43449</v>
      </c>
      <c r="B1512" s="7">
        <v>2</v>
      </c>
      <c r="C1512" s="61">
        <v>7.48</v>
      </c>
    </row>
    <row r="1513" spans="1:3" x14ac:dyDescent="0.25">
      <c r="A1513" s="55">
        <v>43449</v>
      </c>
      <c r="B1513" s="7">
        <v>1</v>
      </c>
      <c r="C1513" s="61">
        <v>14.96</v>
      </c>
    </row>
    <row r="1514" spans="1:3" x14ac:dyDescent="0.25">
      <c r="A1514" s="55">
        <v>43449</v>
      </c>
      <c r="B1514" s="7">
        <v>1</v>
      </c>
      <c r="C1514" s="61">
        <v>1.48</v>
      </c>
    </row>
    <row r="1515" spans="1:3" x14ac:dyDescent="0.25">
      <c r="A1515" s="55">
        <v>43449</v>
      </c>
      <c r="B1515" s="7">
        <v>4</v>
      </c>
      <c r="C1515" s="61">
        <v>6</v>
      </c>
    </row>
    <row r="1516" spans="1:3" x14ac:dyDescent="0.25">
      <c r="A1516" s="55">
        <v>43449</v>
      </c>
      <c r="B1516" s="7">
        <v>1</v>
      </c>
      <c r="C1516" s="61">
        <v>3.74</v>
      </c>
    </row>
    <row r="1517" spans="1:3" x14ac:dyDescent="0.25">
      <c r="A1517" s="55">
        <v>43449</v>
      </c>
      <c r="B1517" s="7">
        <v>1</v>
      </c>
      <c r="C1517" s="61">
        <v>29.93</v>
      </c>
    </row>
    <row r="1518" spans="1:3" x14ac:dyDescent="0.25">
      <c r="A1518" s="55">
        <v>43449</v>
      </c>
      <c r="B1518" s="7">
        <v>1</v>
      </c>
      <c r="C1518" s="61">
        <v>37.409999999999997</v>
      </c>
    </row>
    <row r="1519" spans="1:3" x14ac:dyDescent="0.25">
      <c r="A1519" s="55">
        <v>43449</v>
      </c>
      <c r="B1519" s="7">
        <v>2</v>
      </c>
      <c r="C1519" s="61">
        <v>9.7200000000000006</v>
      </c>
    </row>
    <row r="1520" spans="1:3" x14ac:dyDescent="0.25">
      <c r="A1520" s="55">
        <v>43449</v>
      </c>
      <c r="B1520" s="7">
        <v>1</v>
      </c>
      <c r="C1520" s="61">
        <v>1.5</v>
      </c>
    </row>
    <row r="1521" spans="1:3" x14ac:dyDescent="0.25">
      <c r="A1521" s="55">
        <v>43449</v>
      </c>
      <c r="B1521" s="7">
        <v>1</v>
      </c>
      <c r="C1521" s="61">
        <v>0.75</v>
      </c>
    </row>
    <row r="1522" spans="1:3" x14ac:dyDescent="0.25">
      <c r="A1522" s="55">
        <v>43450</v>
      </c>
      <c r="B1522" s="7">
        <v>1</v>
      </c>
      <c r="C1522" s="61">
        <v>5.46</v>
      </c>
    </row>
    <row r="1523" spans="1:3" x14ac:dyDescent="0.25">
      <c r="A1523" s="55">
        <v>43450</v>
      </c>
      <c r="B1523" s="7">
        <v>2</v>
      </c>
      <c r="C1523" s="61">
        <v>11.53</v>
      </c>
    </row>
    <row r="1524" spans="1:3" x14ac:dyDescent="0.25">
      <c r="A1524" s="55">
        <v>43450</v>
      </c>
      <c r="B1524" s="7">
        <v>4</v>
      </c>
      <c r="C1524" s="61">
        <v>26.97</v>
      </c>
    </row>
    <row r="1525" spans="1:3" x14ac:dyDescent="0.25">
      <c r="A1525" s="55">
        <v>43450</v>
      </c>
      <c r="B1525" s="7">
        <v>3</v>
      </c>
      <c r="C1525" s="61">
        <v>7.04</v>
      </c>
    </row>
    <row r="1526" spans="1:3" x14ac:dyDescent="0.25">
      <c r="A1526" s="55">
        <v>43450</v>
      </c>
      <c r="B1526" s="7">
        <v>1</v>
      </c>
      <c r="C1526" s="61">
        <v>3.74</v>
      </c>
    </row>
    <row r="1527" spans="1:3" x14ac:dyDescent="0.25">
      <c r="A1527" s="55">
        <v>43450</v>
      </c>
      <c r="B1527" s="7">
        <v>4</v>
      </c>
      <c r="C1527" s="61">
        <v>17.96</v>
      </c>
    </row>
    <row r="1528" spans="1:3" x14ac:dyDescent="0.25">
      <c r="A1528" s="55">
        <v>43450</v>
      </c>
      <c r="B1528" s="7">
        <v>3</v>
      </c>
      <c r="C1528" s="61">
        <v>13.47</v>
      </c>
    </row>
    <row r="1529" spans="1:3" x14ac:dyDescent="0.25">
      <c r="A1529" s="55">
        <v>43450</v>
      </c>
      <c r="B1529" s="7">
        <v>1</v>
      </c>
      <c r="C1529" s="61">
        <v>37.409999999999997</v>
      </c>
    </row>
    <row r="1530" spans="1:3" x14ac:dyDescent="0.25">
      <c r="A1530" s="55">
        <v>43450</v>
      </c>
      <c r="B1530" s="7">
        <v>1</v>
      </c>
      <c r="C1530" s="61">
        <v>0.97</v>
      </c>
    </row>
    <row r="1531" spans="1:3" x14ac:dyDescent="0.25">
      <c r="A1531" s="55">
        <v>43450</v>
      </c>
      <c r="B1531" s="7">
        <v>3</v>
      </c>
      <c r="C1531" s="61">
        <v>37.4</v>
      </c>
    </row>
    <row r="1532" spans="1:3" x14ac:dyDescent="0.25">
      <c r="A1532" s="55">
        <v>43450</v>
      </c>
      <c r="B1532" s="7">
        <v>3</v>
      </c>
      <c r="C1532" s="61">
        <v>4.5</v>
      </c>
    </row>
    <row r="1533" spans="1:3" x14ac:dyDescent="0.25">
      <c r="A1533" s="55">
        <v>43450</v>
      </c>
      <c r="B1533" s="7">
        <v>1</v>
      </c>
      <c r="C1533" s="61">
        <v>23.94</v>
      </c>
    </row>
    <row r="1534" spans="1:3" x14ac:dyDescent="0.25">
      <c r="A1534" s="55">
        <v>43450</v>
      </c>
      <c r="B1534" s="7">
        <v>1</v>
      </c>
      <c r="C1534" s="61">
        <v>14.96</v>
      </c>
    </row>
    <row r="1535" spans="1:3" x14ac:dyDescent="0.25">
      <c r="A1535" s="55">
        <v>43450</v>
      </c>
      <c r="B1535" s="7">
        <v>1</v>
      </c>
      <c r="C1535" s="61">
        <v>14.96</v>
      </c>
    </row>
    <row r="1536" spans="1:3" x14ac:dyDescent="0.25">
      <c r="A1536" s="55">
        <v>43450</v>
      </c>
      <c r="B1536" s="7">
        <v>2</v>
      </c>
      <c r="C1536" s="61">
        <v>3</v>
      </c>
    </row>
    <row r="1537" spans="1:3" x14ac:dyDescent="0.25">
      <c r="A1537" s="55">
        <v>43450</v>
      </c>
      <c r="B1537" s="7">
        <v>1</v>
      </c>
      <c r="C1537" s="61">
        <v>13.47</v>
      </c>
    </row>
    <row r="1538" spans="1:3" x14ac:dyDescent="0.25">
      <c r="A1538" s="55">
        <v>43450</v>
      </c>
      <c r="B1538" s="7">
        <v>2</v>
      </c>
      <c r="C1538" s="61">
        <v>1.5</v>
      </c>
    </row>
    <row r="1539" spans="1:3" x14ac:dyDescent="0.25">
      <c r="A1539" s="55">
        <v>43450</v>
      </c>
      <c r="B1539" s="7">
        <v>7</v>
      </c>
      <c r="C1539" s="61">
        <v>33.82</v>
      </c>
    </row>
    <row r="1540" spans="1:3" x14ac:dyDescent="0.25">
      <c r="A1540" s="55">
        <v>43450</v>
      </c>
      <c r="B1540" s="7">
        <v>2</v>
      </c>
      <c r="C1540" s="61">
        <v>1.5</v>
      </c>
    </row>
    <row r="1541" spans="1:3" x14ac:dyDescent="0.25">
      <c r="A1541" s="55">
        <v>43450</v>
      </c>
      <c r="B1541" s="7">
        <v>3</v>
      </c>
      <c r="C1541" s="61">
        <v>25.44</v>
      </c>
    </row>
    <row r="1542" spans="1:3" x14ac:dyDescent="0.25">
      <c r="A1542" s="55">
        <v>43450</v>
      </c>
      <c r="B1542" s="7">
        <v>1</v>
      </c>
      <c r="C1542" s="61">
        <v>19.45</v>
      </c>
    </row>
    <row r="1543" spans="1:3" x14ac:dyDescent="0.25">
      <c r="A1543" s="55">
        <v>43450</v>
      </c>
      <c r="B1543" s="7">
        <v>2</v>
      </c>
      <c r="C1543" s="61">
        <v>5.22</v>
      </c>
    </row>
    <row r="1544" spans="1:3" x14ac:dyDescent="0.25">
      <c r="A1544" s="55">
        <v>43450</v>
      </c>
      <c r="B1544" s="7">
        <v>1</v>
      </c>
      <c r="C1544" s="61">
        <v>74.819999999999993</v>
      </c>
    </row>
    <row r="1545" spans="1:3" x14ac:dyDescent="0.25">
      <c r="A1545" s="55">
        <v>43450</v>
      </c>
      <c r="B1545" s="7">
        <v>1</v>
      </c>
      <c r="C1545" s="61">
        <v>26.94</v>
      </c>
    </row>
    <row r="1546" spans="1:3" x14ac:dyDescent="0.25">
      <c r="A1546" s="55">
        <v>43450</v>
      </c>
      <c r="B1546" s="7">
        <v>4</v>
      </c>
      <c r="C1546" s="61">
        <v>7.49</v>
      </c>
    </row>
    <row r="1547" spans="1:3" x14ac:dyDescent="0.25">
      <c r="A1547" s="55">
        <v>43450</v>
      </c>
      <c r="B1547" s="7">
        <v>2</v>
      </c>
      <c r="C1547" s="61">
        <v>64.349999999999994</v>
      </c>
    </row>
    <row r="1548" spans="1:3" x14ac:dyDescent="0.25">
      <c r="A1548" s="55">
        <v>43450</v>
      </c>
      <c r="B1548" s="7">
        <v>1</v>
      </c>
      <c r="C1548" s="61">
        <v>74.819999999999993</v>
      </c>
    </row>
    <row r="1549" spans="1:3" x14ac:dyDescent="0.25">
      <c r="A1549" s="55">
        <v>43450</v>
      </c>
      <c r="B1549" s="7">
        <v>1</v>
      </c>
      <c r="C1549" s="61">
        <v>41.15</v>
      </c>
    </row>
    <row r="1550" spans="1:3" x14ac:dyDescent="0.25">
      <c r="A1550" s="55">
        <v>43450</v>
      </c>
      <c r="B1550" s="7">
        <v>2</v>
      </c>
      <c r="C1550" s="61">
        <v>7.48</v>
      </c>
    </row>
    <row r="1551" spans="1:3" x14ac:dyDescent="0.25">
      <c r="A1551" s="55">
        <v>43450</v>
      </c>
      <c r="B1551" s="7">
        <v>7</v>
      </c>
      <c r="C1551" s="61">
        <v>71.849999999999994</v>
      </c>
    </row>
    <row r="1552" spans="1:3" x14ac:dyDescent="0.25">
      <c r="A1552" s="55">
        <v>43450</v>
      </c>
      <c r="B1552" s="7">
        <v>4</v>
      </c>
      <c r="C1552" s="61">
        <v>224.64</v>
      </c>
    </row>
    <row r="1553" spans="1:3" x14ac:dyDescent="0.25">
      <c r="A1553" s="55">
        <v>43450</v>
      </c>
      <c r="B1553" s="7">
        <v>1</v>
      </c>
      <c r="C1553" s="61">
        <v>29.93</v>
      </c>
    </row>
    <row r="1554" spans="1:3" x14ac:dyDescent="0.25">
      <c r="A1554" s="55">
        <v>43450</v>
      </c>
      <c r="B1554" s="7">
        <v>22</v>
      </c>
      <c r="C1554" s="61">
        <v>33</v>
      </c>
    </row>
    <row r="1555" spans="1:3" x14ac:dyDescent="0.25">
      <c r="A1555" s="55">
        <v>43450</v>
      </c>
      <c r="B1555" s="7">
        <v>4</v>
      </c>
      <c r="C1555" s="61">
        <v>8.23</v>
      </c>
    </row>
    <row r="1556" spans="1:3" x14ac:dyDescent="0.25">
      <c r="A1556" s="55">
        <v>43450</v>
      </c>
      <c r="B1556" s="7">
        <v>1</v>
      </c>
      <c r="C1556" s="61">
        <v>14.07</v>
      </c>
    </row>
    <row r="1557" spans="1:3" x14ac:dyDescent="0.25">
      <c r="A1557" s="55">
        <v>43450</v>
      </c>
      <c r="B1557" s="7">
        <v>1</v>
      </c>
      <c r="C1557" s="61">
        <v>4.49</v>
      </c>
    </row>
    <row r="1558" spans="1:3" x14ac:dyDescent="0.25">
      <c r="A1558" s="55">
        <v>43450</v>
      </c>
      <c r="B1558" s="7">
        <v>1</v>
      </c>
      <c r="C1558" s="61">
        <v>2.92</v>
      </c>
    </row>
    <row r="1559" spans="1:3" x14ac:dyDescent="0.25">
      <c r="A1559" s="55">
        <v>43450</v>
      </c>
      <c r="B1559" s="7">
        <v>2</v>
      </c>
      <c r="C1559" s="61">
        <v>5.98</v>
      </c>
    </row>
    <row r="1560" spans="1:3" x14ac:dyDescent="0.25">
      <c r="A1560" s="55">
        <v>43450</v>
      </c>
      <c r="B1560" s="7">
        <v>10</v>
      </c>
      <c r="C1560" s="61">
        <v>22.6</v>
      </c>
    </row>
    <row r="1561" spans="1:3" x14ac:dyDescent="0.25">
      <c r="A1561" s="55">
        <v>43450</v>
      </c>
      <c r="B1561" s="7">
        <v>1</v>
      </c>
      <c r="C1561" s="61">
        <v>224.47</v>
      </c>
    </row>
    <row r="1562" spans="1:3" x14ac:dyDescent="0.25">
      <c r="A1562" s="55">
        <v>43450</v>
      </c>
      <c r="B1562" s="7">
        <v>6</v>
      </c>
      <c r="C1562" s="61">
        <v>478.85</v>
      </c>
    </row>
    <row r="1563" spans="1:3" x14ac:dyDescent="0.25">
      <c r="A1563" s="55">
        <v>43450</v>
      </c>
      <c r="B1563" s="7">
        <v>5</v>
      </c>
      <c r="C1563" s="61">
        <v>16.3</v>
      </c>
    </row>
    <row r="1564" spans="1:3" x14ac:dyDescent="0.25">
      <c r="A1564" s="55">
        <v>43450</v>
      </c>
      <c r="B1564" s="7">
        <v>1</v>
      </c>
      <c r="C1564" s="61">
        <v>0.96</v>
      </c>
    </row>
    <row r="1565" spans="1:3" x14ac:dyDescent="0.25">
      <c r="A1565" s="55">
        <v>43450</v>
      </c>
      <c r="B1565" s="7">
        <v>2</v>
      </c>
      <c r="C1565" s="61">
        <v>2.25</v>
      </c>
    </row>
    <row r="1566" spans="1:3" x14ac:dyDescent="0.25">
      <c r="A1566" s="55">
        <v>43450</v>
      </c>
      <c r="B1566" s="7">
        <v>6</v>
      </c>
      <c r="C1566" s="61">
        <v>16.440000000000001</v>
      </c>
    </row>
    <row r="1567" spans="1:3" x14ac:dyDescent="0.25">
      <c r="A1567" s="55">
        <v>43450</v>
      </c>
      <c r="B1567" s="7">
        <v>1</v>
      </c>
      <c r="C1567" s="61">
        <v>0.75</v>
      </c>
    </row>
    <row r="1568" spans="1:3" x14ac:dyDescent="0.25">
      <c r="A1568" s="55">
        <v>43450</v>
      </c>
      <c r="B1568" s="7">
        <v>1</v>
      </c>
      <c r="C1568" s="61">
        <v>2.2400000000000002</v>
      </c>
    </row>
    <row r="1569" spans="1:3" x14ac:dyDescent="0.25">
      <c r="A1569" s="55">
        <v>43450</v>
      </c>
      <c r="B1569" s="7">
        <v>2</v>
      </c>
      <c r="C1569" s="61">
        <v>47.89</v>
      </c>
    </row>
    <row r="1570" spans="1:3" x14ac:dyDescent="0.25">
      <c r="A1570" s="55">
        <v>43450</v>
      </c>
      <c r="B1570" s="7">
        <v>1</v>
      </c>
      <c r="C1570" s="61">
        <v>3</v>
      </c>
    </row>
    <row r="1571" spans="1:3" x14ac:dyDescent="0.25">
      <c r="A1571" s="55">
        <v>43450</v>
      </c>
      <c r="B1571" s="7">
        <v>5</v>
      </c>
      <c r="C1571" s="61">
        <v>3.75</v>
      </c>
    </row>
    <row r="1572" spans="1:3" x14ac:dyDescent="0.25">
      <c r="A1572" s="55">
        <v>43450</v>
      </c>
      <c r="B1572" s="7">
        <v>1</v>
      </c>
      <c r="C1572" s="61">
        <v>2.99</v>
      </c>
    </row>
    <row r="1573" spans="1:3" x14ac:dyDescent="0.25">
      <c r="A1573" s="55">
        <v>43450</v>
      </c>
      <c r="B1573" s="7">
        <v>7</v>
      </c>
      <c r="C1573" s="61">
        <v>7.49</v>
      </c>
    </row>
    <row r="1574" spans="1:3" x14ac:dyDescent="0.25">
      <c r="A1574" s="55">
        <v>43450</v>
      </c>
      <c r="B1574" s="7">
        <v>6</v>
      </c>
      <c r="C1574" s="61">
        <v>5.99</v>
      </c>
    </row>
    <row r="1575" spans="1:3" x14ac:dyDescent="0.25">
      <c r="A1575" s="55">
        <v>43450</v>
      </c>
      <c r="B1575" s="7">
        <v>1</v>
      </c>
      <c r="C1575" s="61">
        <v>7.48</v>
      </c>
    </row>
    <row r="1576" spans="1:3" x14ac:dyDescent="0.25">
      <c r="A1576" s="55">
        <v>43450</v>
      </c>
      <c r="B1576" s="7">
        <v>1</v>
      </c>
      <c r="C1576" s="61">
        <v>2.99</v>
      </c>
    </row>
    <row r="1577" spans="1:3" x14ac:dyDescent="0.25">
      <c r="A1577" s="55">
        <v>43450</v>
      </c>
      <c r="B1577" s="7">
        <v>5</v>
      </c>
      <c r="C1577" s="61">
        <v>8.1</v>
      </c>
    </row>
    <row r="1578" spans="1:3" x14ac:dyDescent="0.25">
      <c r="A1578" s="55">
        <v>43450</v>
      </c>
      <c r="B1578" s="7">
        <v>1</v>
      </c>
      <c r="C1578" s="61">
        <v>14.96</v>
      </c>
    </row>
    <row r="1579" spans="1:3" x14ac:dyDescent="0.25">
      <c r="A1579" s="55">
        <v>43451</v>
      </c>
      <c r="B1579" s="7">
        <v>1</v>
      </c>
      <c r="C1579" s="61">
        <v>1.5</v>
      </c>
    </row>
    <row r="1580" spans="1:3" x14ac:dyDescent="0.25">
      <c r="A1580" s="55">
        <v>43451</v>
      </c>
      <c r="B1580" s="7">
        <v>2</v>
      </c>
      <c r="C1580" s="61">
        <v>60.08</v>
      </c>
    </row>
    <row r="1581" spans="1:3" x14ac:dyDescent="0.25">
      <c r="A1581" s="55">
        <v>43451</v>
      </c>
      <c r="B1581" s="7">
        <v>4</v>
      </c>
      <c r="C1581" s="61">
        <v>85.63</v>
      </c>
    </row>
    <row r="1582" spans="1:3" x14ac:dyDescent="0.25">
      <c r="A1582" s="55">
        <v>43451</v>
      </c>
      <c r="B1582" s="7">
        <v>5</v>
      </c>
      <c r="C1582" s="61">
        <v>44.28</v>
      </c>
    </row>
    <row r="1583" spans="1:3" x14ac:dyDescent="0.25">
      <c r="A1583" s="55">
        <v>43451</v>
      </c>
      <c r="B1583" s="7">
        <v>3</v>
      </c>
      <c r="C1583" s="61">
        <v>12.75</v>
      </c>
    </row>
    <row r="1584" spans="1:3" x14ac:dyDescent="0.25">
      <c r="A1584" s="55">
        <v>43451</v>
      </c>
      <c r="B1584" s="7">
        <v>1</v>
      </c>
      <c r="C1584" s="61">
        <v>22.47</v>
      </c>
    </row>
    <row r="1585" spans="1:3" x14ac:dyDescent="0.25">
      <c r="A1585" s="55">
        <v>43451</v>
      </c>
      <c r="B1585" s="7">
        <v>1</v>
      </c>
      <c r="C1585" s="61">
        <v>19.510000000000002</v>
      </c>
    </row>
    <row r="1586" spans="1:3" x14ac:dyDescent="0.25">
      <c r="A1586" s="55">
        <v>43451</v>
      </c>
      <c r="B1586" s="7">
        <v>1</v>
      </c>
      <c r="C1586" s="61">
        <v>29.98</v>
      </c>
    </row>
    <row r="1587" spans="1:3" x14ac:dyDescent="0.25">
      <c r="A1587" s="55">
        <v>43451</v>
      </c>
      <c r="B1587" s="7">
        <v>1</v>
      </c>
      <c r="C1587" s="61">
        <v>0.75</v>
      </c>
    </row>
    <row r="1588" spans="1:3" x14ac:dyDescent="0.25">
      <c r="A1588" s="55">
        <v>43451</v>
      </c>
      <c r="B1588" s="7">
        <v>1</v>
      </c>
      <c r="C1588" s="61">
        <v>15.03</v>
      </c>
    </row>
    <row r="1589" spans="1:3" x14ac:dyDescent="0.25">
      <c r="A1589" s="55">
        <v>43451</v>
      </c>
      <c r="B1589" s="7">
        <v>24</v>
      </c>
      <c r="C1589" s="61">
        <v>262.32</v>
      </c>
    </row>
    <row r="1590" spans="1:3" x14ac:dyDescent="0.25">
      <c r="A1590" s="55">
        <v>43451</v>
      </c>
      <c r="B1590" s="7">
        <v>1</v>
      </c>
      <c r="C1590" s="61">
        <v>14.99</v>
      </c>
    </row>
    <row r="1591" spans="1:3" x14ac:dyDescent="0.25">
      <c r="A1591" s="55">
        <v>43451</v>
      </c>
      <c r="B1591" s="7">
        <v>1</v>
      </c>
      <c r="C1591" s="61">
        <v>0.75</v>
      </c>
    </row>
    <row r="1592" spans="1:3" x14ac:dyDescent="0.25">
      <c r="A1592" s="55">
        <v>43451</v>
      </c>
      <c r="B1592" s="7">
        <v>5</v>
      </c>
      <c r="C1592" s="61">
        <v>75.12</v>
      </c>
    </row>
    <row r="1593" spans="1:3" x14ac:dyDescent="0.25">
      <c r="A1593" s="55">
        <v>43451</v>
      </c>
      <c r="B1593" s="7">
        <v>3</v>
      </c>
      <c r="C1593" s="61">
        <v>2.25</v>
      </c>
    </row>
    <row r="1594" spans="1:3" x14ac:dyDescent="0.25">
      <c r="A1594" s="55">
        <v>43451</v>
      </c>
      <c r="B1594" s="7">
        <v>2</v>
      </c>
      <c r="C1594" s="61">
        <v>29.96</v>
      </c>
    </row>
    <row r="1595" spans="1:3" x14ac:dyDescent="0.25">
      <c r="A1595" s="55">
        <v>43451</v>
      </c>
      <c r="B1595" s="7">
        <v>3</v>
      </c>
      <c r="C1595" s="61">
        <v>9</v>
      </c>
    </row>
    <row r="1596" spans="1:3" x14ac:dyDescent="0.25">
      <c r="A1596" s="55">
        <v>43451</v>
      </c>
      <c r="B1596" s="7">
        <v>2</v>
      </c>
      <c r="C1596" s="61">
        <v>74.88</v>
      </c>
    </row>
    <row r="1597" spans="1:3" x14ac:dyDescent="0.25">
      <c r="A1597" s="55">
        <v>43451</v>
      </c>
      <c r="B1597" s="7">
        <v>1</v>
      </c>
      <c r="C1597" s="61">
        <v>1.49</v>
      </c>
    </row>
    <row r="1598" spans="1:3" x14ac:dyDescent="0.25">
      <c r="A1598" s="55">
        <v>43451</v>
      </c>
      <c r="B1598" s="7">
        <v>1</v>
      </c>
      <c r="C1598" s="61">
        <v>14.98</v>
      </c>
    </row>
    <row r="1599" spans="1:3" x14ac:dyDescent="0.25">
      <c r="A1599" s="55">
        <v>43451</v>
      </c>
      <c r="B1599" s="7">
        <v>1</v>
      </c>
      <c r="C1599" s="61">
        <v>14.08</v>
      </c>
    </row>
    <row r="1600" spans="1:3" x14ac:dyDescent="0.25">
      <c r="A1600" s="55">
        <v>43451</v>
      </c>
      <c r="B1600" s="7">
        <v>1</v>
      </c>
      <c r="C1600" s="61">
        <v>1.5</v>
      </c>
    </row>
    <row r="1601" spans="1:3" x14ac:dyDescent="0.25">
      <c r="A1601" s="55">
        <v>43451</v>
      </c>
      <c r="B1601" s="7">
        <v>2</v>
      </c>
      <c r="C1601" s="61">
        <v>5.7</v>
      </c>
    </row>
    <row r="1602" spans="1:3" x14ac:dyDescent="0.25">
      <c r="A1602" s="55">
        <v>43451</v>
      </c>
      <c r="B1602" s="7">
        <v>3</v>
      </c>
      <c r="C1602" s="61">
        <v>114.17</v>
      </c>
    </row>
    <row r="1603" spans="1:3" x14ac:dyDescent="0.25">
      <c r="A1603" s="55">
        <v>43451</v>
      </c>
      <c r="B1603" s="7">
        <v>2</v>
      </c>
      <c r="C1603" s="61">
        <v>6</v>
      </c>
    </row>
    <row r="1604" spans="1:3" x14ac:dyDescent="0.25">
      <c r="A1604" s="55">
        <v>43451</v>
      </c>
      <c r="B1604" s="7">
        <v>1</v>
      </c>
      <c r="C1604" s="61">
        <v>7.49</v>
      </c>
    </row>
    <row r="1605" spans="1:3" x14ac:dyDescent="0.25">
      <c r="A1605" s="55">
        <v>43451</v>
      </c>
      <c r="B1605" s="7">
        <v>3</v>
      </c>
      <c r="C1605" s="61">
        <v>20.6</v>
      </c>
    </row>
    <row r="1606" spans="1:3" x14ac:dyDescent="0.25">
      <c r="A1606" s="55">
        <v>43451</v>
      </c>
      <c r="B1606" s="7">
        <v>1</v>
      </c>
      <c r="C1606" s="61">
        <v>7.49</v>
      </c>
    </row>
    <row r="1607" spans="1:3" x14ac:dyDescent="0.25">
      <c r="A1607" s="55">
        <v>43451</v>
      </c>
      <c r="B1607" s="7">
        <v>1</v>
      </c>
      <c r="C1607" s="61">
        <v>0.75</v>
      </c>
    </row>
    <row r="1608" spans="1:3" x14ac:dyDescent="0.25">
      <c r="A1608" s="55">
        <v>43451</v>
      </c>
      <c r="B1608" s="7">
        <v>7</v>
      </c>
      <c r="C1608" s="61">
        <v>42.57</v>
      </c>
    </row>
    <row r="1609" spans="1:3" x14ac:dyDescent="0.25">
      <c r="A1609" s="55">
        <v>43451</v>
      </c>
      <c r="B1609" s="7">
        <v>1</v>
      </c>
      <c r="C1609" s="61">
        <v>5.24</v>
      </c>
    </row>
    <row r="1610" spans="1:3" x14ac:dyDescent="0.25">
      <c r="A1610" s="55">
        <v>43451</v>
      </c>
      <c r="B1610" s="7">
        <v>1</v>
      </c>
      <c r="C1610" s="61">
        <v>76.48</v>
      </c>
    </row>
    <row r="1611" spans="1:3" x14ac:dyDescent="0.25">
      <c r="A1611" s="55">
        <v>43451</v>
      </c>
      <c r="B1611" s="7">
        <v>3</v>
      </c>
      <c r="C1611" s="61">
        <v>29.98</v>
      </c>
    </row>
    <row r="1612" spans="1:3" x14ac:dyDescent="0.25">
      <c r="A1612" s="55">
        <v>43451</v>
      </c>
      <c r="B1612" s="7">
        <v>3</v>
      </c>
      <c r="C1612" s="61">
        <v>8.7100000000000009</v>
      </c>
    </row>
    <row r="1613" spans="1:3" x14ac:dyDescent="0.25">
      <c r="A1613" s="55">
        <v>43451</v>
      </c>
      <c r="B1613" s="7">
        <v>18</v>
      </c>
      <c r="C1613" s="61">
        <v>26.25</v>
      </c>
    </row>
    <row r="1614" spans="1:3" x14ac:dyDescent="0.25">
      <c r="A1614" s="55">
        <v>43451</v>
      </c>
      <c r="B1614" s="7">
        <v>1</v>
      </c>
      <c r="C1614" s="61">
        <v>2.25</v>
      </c>
    </row>
    <row r="1615" spans="1:3" x14ac:dyDescent="0.25">
      <c r="A1615" s="55">
        <v>43451</v>
      </c>
      <c r="B1615" s="7">
        <v>1</v>
      </c>
      <c r="C1615" s="61">
        <v>1.72</v>
      </c>
    </row>
    <row r="1616" spans="1:3" x14ac:dyDescent="0.25">
      <c r="A1616" s="55">
        <v>43451</v>
      </c>
      <c r="B1616" s="7">
        <v>2</v>
      </c>
      <c r="C1616" s="61">
        <v>15</v>
      </c>
    </row>
    <row r="1617" spans="1:3" x14ac:dyDescent="0.25">
      <c r="A1617" s="55">
        <v>43451</v>
      </c>
      <c r="B1617" s="7">
        <v>1</v>
      </c>
      <c r="C1617" s="61">
        <v>7.5</v>
      </c>
    </row>
    <row r="1618" spans="1:3" x14ac:dyDescent="0.25">
      <c r="A1618" s="55">
        <v>43451</v>
      </c>
      <c r="B1618" s="7">
        <v>2</v>
      </c>
      <c r="C1618" s="61">
        <v>17.98</v>
      </c>
    </row>
    <row r="1619" spans="1:3" x14ac:dyDescent="0.25">
      <c r="A1619" s="55">
        <v>43451</v>
      </c>
      <c r="B1619" s="7">
        <v>2</v>
      </c>
      <c r="C1619" s="61">
        <v>74.959999999999994</v>
      </c>
    </row>
    <row r="1620" spans="1:3" x14ac:dyDescent="0.25">
      <c r="A1620" s="55">
        <v>43451</v>
      </c>
      <c r="B1620" s="7">
        <v>2</v>
      </c>
      <c r="C1620" s="61">
        <v>7.5</v>
      </c>
    </row>
    <row r="1621" spans="1:3" x14ac:dyDescent="0.25">
      <c r="A1621" s="55">
        <v>43451</v>
      </c>
      <c r="B1621" s="7">
        <v>1</v>
      </c>
      <c r="C1621" s="61">
        <v>2.2599999999999998</v>
      </c>
    </row>
    <row r="1622" spans="1:3" x14ac:dyDescent="0.25">
      <c r="A1622" s="55">
        <v>43451</v>
      </c>
      <c r="B1622" s="7">
        <v>2</v>
      </c>
      <c r="C1622" s="61">
        <v>18.010000000000002</v>
      </c>
    </row>
    <row r="1623" spans="1:3" x14ac:dyDescent="0.25">
      <c r="A1623" s="55">
        <v>43451</v>
      </c>
      <c r="B1623" s="7">
        <v>2</v>
      </c>
      <c r="C1623" s="61">
        <v>449.26</v>
      </c>
    </row>
    <row r="1624" spans="1:3" x14ac:dyDescent="0.25">
      <c r="A1624" s="55">
        <v>43451</v>
      </c>
      <c r="B1624" s="7">
        <v>3</v>
      </c>
      <c r="C1624" s="61">
        <v>150.24</v>
      </c>
    </row>
    <row r="1625" spans="1:3" x14ac:dyDescent="0.25">
      <c r="A1625" s="55">
        <v>43451</v>
      </c>
      <c r="B1625" s="7">
        <v>5</v>
      </c>
      <c r="C1625" s="61">
        <v>10.5</v>
      </c>
    </row>
    <row r="1626" spans="1:3" x14ac:dyDescent="0.25">
      <c r="A1626" s="55">
        <v>43451</v>
      </c>
      <c r="B1626" s="7">
        <v>1</v>
      </c>
      <c r="C1626" s="61">
        <v>3</v>
      </c>
    </row>
    <row r="1627" spans="1:3" x14ac:dyDescent="0.25">
      <c r="A1627" s="55">
        <v>43451</v>
      </c>
      <c r="B1627" s="7">
        <v>1</v>
      </c>
      <c r="C1627" s="61">
        <v>1.35</v>
      </c>
    </row>
    <row r="1628" spans="1:3" x14ac:dyDescent="0.25">
      <c r="A1628" s="55">
        <v>43451</v>
      </c>
      <c r="B1628" s="7">
        <v>2</v>
      </c>
      <c r="C1628" s="61">
        <v>1.8</v>
      </c>
    </row>
    <row r="1629" spans="1:3" x14ac:dyDescent="0.25">
      <c r="A1629" s="55">
        <v>43451</v>
      </c>
      <c r="B1629" s="7">
        <v>12</v>
      </c>
      <c r="C1629" s="61">
        <v>15.55</v>
      </c>
    </row>
    <row r="1630" spans="1:3" x14ac:dyDescent="0.25">
      <c r="A1630" s="55">
        <v>43451</v>
      </c>
      <c r="B1630" s="7">
        <v>3</v>
      </c>
      <c r="C1630" s="61">
        <v>43.59</v>
      </c>
    </row>
    <row r="1631" spans="1:3" x14ac:dyDescent="0.25">
      <c r="A1631" s="55">
        <v>43451</v>
      </c>
      <c r="B1631" s="7">
        <v>1</v>
      </c>
      <c r="C1631" s="61">
        <v>15.03</v>
      </c>
    </row>
    <row r="1632" spans="1:3" x14ac:dyDescent="0.25">
      <c r="A1632" s="55">
        <v>43451</v>
      </c>
      <c r="B1632" s="7">
        <v>11</v>
      </c>
      <c r="C1632" s="61">
        <v>32.29</v>
      </c>
    </row>
    <row r="1633" spans="1:3" x14ac:dyDescent="0.25">
      <c r="A1633" s="55">
        <v>43451</v>
      </c>
      <c r="B1633" s="7">
        <v>1</v>
      </c>
      <c r="C1633" s="61">
        <v>1.5</v>
      </c>
    </row>
    <row r="1634" spans="1:3" x14ac:dyDescent="0.25">
      <c r="A1634" s="55">
        <v>43451</v>
      </c>
      <c r="B1634" s="7">
        <v>2</v>
      </c>
      <c r="C1634" s="61">
        <v>52.53</v>
      </c>
    </row>
    <row r="1635" spans="1:3" x14ac:dyDescent="0.25">
      <c r="A1635" s="55">
        <v>43451</v>
      </c>
      <c r="B1635" s="7">
        <v>1</v>
      </c>
      <c r="C1635" s="61">
        <v>1.5</v>
      </c>
    </row>
    <row r="1636" spans="1:3" x14ac:dyDescent="0.25">
      <c r="A1636" s="55">
        <v>43451</v>
      </c>
      <c r="B1636" s="7">
        <v>1</v>
      </c>
      <c r="C1636" s="61">
        <v>0.75</v>
      </c>
    </row>
    <row r="1637" spans="1:3" x14ac:dyDescent="0.25">
      <c r="A1637" s="55">
        <v>43451</v>
      </c>
      <c r="B1637" s="7">
        <v>2</v>
      </c>
      <c r="C1637" s="61">
        <v>1.5</v>
      </c>
    </row>
    <row r="1638" spans="1:3" x14ac:dyDescent="0.25">
      <c r="A1638" s="55">
        <v>43451</v>
      </c>
      <c r="B1638" s="7">
        <v>5</v>
      </c>
      <c r="C1638" s="61">
        <v>5.1100000000000003</v>
      </c>
    </row>
    <row r="1639" spans="1:3" x14ac:dyDescent="0.25">
      <c r="A1639" s="55">
        <v>43451</v>
      </c>
      <c r="B1639" s="7">
        <v>1</v>
      </c>
      <c r="C1639" s="61">
        <v>7.51</v>
      </c>
    </row>
    <row r="1640" spans="1:3" x14ac:dyDescent="0.25">
      <c r="A1640" s="55">
        <v>43451</v>
      </c>
      <c r="B1640" s="7">
        <v>3</v>
      </c>
      <c r="C1640" s="61">
        <v>37.450000000000003</v>
      </c>
    </row>
    <row r="1641" spans="1:3" x14ac:dyDescent="0.25">
      <c r="A1641" s="55">
        <v>43451</v>
      </c>
      <c r="B1641" s="7">
        <v>1</v>
      </c>
      <c r="C1641" s="61">
        <v>3.75</v>
      </c>
    </row>
    <row r="1642" spans="1:3" x14ac:dyDescent="0.25">
      <c r="A1642" s="55">
        <v>43451</v>
      </c>
      <c r="B1642" s="7">
        <v>3</v>
      </c>
      <c r="C1642" s="61">
        <v>4.5</v>
      </c>
    </row>
    <row r="1643" spans="1:3" x14ac:dyDescent="0.25">
      <c r="A1643" s="55">
        <v>43451</v>
      </c>
      <c r="B1643" s="7">
        <v>3</v>
      </c>
      <c r="C1643" s="61">
        <v>2.25</v>
      </c>
    </row>
    <row r="1644" spans="1:3" x14ac:dyDescent="0.25">
      <c r="A1644" s="55">
        <v>43451</v>
      </c>
      <c r="B1644" s="7">
        <v>2</v>
      </c>
      <c r="C1644" s="61">
        <v>2.25</v>
      </c>
    </row>
    <row r="1645" spans="1:3" x14ac:dyDescent="0.25">
      <c r="A1645" s="55">
        <v>43452</v>
      </c>
      <c r="B1645" s="7">
        <v>11</v>
      </c>
      <c r="C1645" s="61">
        <v>54.65</v>
      </c>
    </row>
    <row r="1646" spans="1:3" x14ac:dyDescent="0.25">
      <c r="A1646" s="55">
        <v>43452</v>
      </c>
      <c r="B1646" s="7">
        <v>14</v>
      </c>
      <c r="C1646" s="61">
        <v>91.4</v>
      </c>
    </row>
    <row r="1647" spans="1:3" x14ac:dyDescent="0.25">
      <c r="A1647" s="55">
        <v>43452</v>
      </c>
      <c r="B1647" s="7">
        <v>1</v>
      </c>
      <c r="C1647" s="61">
        <v>10.48</v>
      </c>
    </row>
    <row r="1648" spans="1:3" x14ac:dyDescent="0.25">
      <c r="A1648" s="55">
        <v>43452</v>
      </c>
      <c r="B1648" s="7">
        <v>1</v>
      </c>
      <c r="C1648" s="61">
        <v>29.7</v>
      </c>
    </row>
    <row r="1649" spans="1:3" x14ac:dyDescent="0.25">
      <c r="A1649" s="55">
        <v>43452</v>
      </c>
      <c r="B1649" s="7">
        <v>1</v>
      </c>
      <c r="C1649" s="61">
        <v>14.93</v>
      </c>
    </row>
    <row r="1650" spans="1:3" x14ac:dyDescent="0.25">
      <c r="A1650" s="55">
        <v>43452</v>
      </c>
      <c r="B1650" s="7">
        <v>1</v>
      </c>
      <c r="C1650" s="61">
        <v>0.75</v>
      </c>
    </row>
    <row r="1651" spans="1:3" x14ac:dyDescent="0.25">
      <c r="A1651" s="55">
        <v>43452</v>
      </c>
      <c r="B1651" s="7">
        <v>1</v>
      </c>
      <c r="C1651" s="61">
        <v>35.74</v>
      </c>
    </row>
    <row r="1652" spans="1:3" x14ac:dyDescent="0.25">
      <c r="A1652" s="55">
        <v>43452</v>
      </c>
      <c r="B1652" s="7">
        <v>3</v>
      </c>
      <c r="C1652" s="61">
        <v>31.16</v>
      </c>
    </row>
    <row r="1653" spans="1:3" x14ac:dyDescent="0.25">
      <c r="A1653" s="55">
        <v>43452</v>
      </c>
      <c r="B1653" s="7">
        <v>3</v>
      </c>
      <c r="C1653" s="61">
        <v>13.35</v>
      </c>
    </row>
    <row r="1654" spans="1:3" x14ac:dyDescent="0.25">
      <c r="A1654" s="55">
        <v>43452</v>
      </c>
      <c r="B1654" s="7">
        <v>1</v>
      </c>
      <c r="C1654" s="61">
        <v>37.18</v>
      </c>
    </row>
    <row r="1655" spans="1:3" x14ac:dyDescent="0.25">
      <c r="A1655" s="55">
        <v>43452</v>
      </c>
      <c r="B1655" s="7">
        <v>1</v>
      </c>
      <c r="C1655" s="61">
        <v>2.1</v>
      </c>
    </row>
    <row r="1656" spans="1:3" x14ac:dyDescent="0.25">
      <c r="A1656" s="55">
        <v>43452</v>
      </c>
      <c r="B1656" s="7">
        <v>1</v>
      </c>
      <c r="C1656" s="61">
        <v>15.12</v>
      </c>
    </row>
    <row r="1657" spans="1:3" x14ac:dyDescent="0.25">
      <c r="A1657" s="55">
        <v>43452</v>
      </c>
      <c r="B1657" s="7">
        <v>1</v>
      </c>
      <c r="C1657" s="61">
        <v>23.83</v>
      </c>
    </row>
    <row r="1658" spans="1:3" x14ac:dyDescent="0.25">
      <c r="A1658" s="55">
        <v>43452</v>
      </c>
      <c r="B1658" s="7">
        <v>1</v>
      </c>
      <c r="C1658" s="61">
        <v>3</v>
      </c>
    </row>
    <row r="1659" spans="1:3" x14ac:dyDescent="0.25">
      <c r="A1659" s="55">
        <v>43452</v>
      </c>
      <c r="B1659" s="7">
        <v>1</v>
      </c>
      <c r="C1659" s="61">
        <v>8.9700000000000006</v>
      </c>
    </row>
    <row r="1660" spans="1:3" x14ac:dyDescent="0.25">
      <c r="A1660" s="55">
        <v>43452</v>
      </c>
      <c r="B1660" s="7">
        <v>1</v>
      </c>
      <c r="C1660" s="61">
        <v>0.82</v>
      </c>
    </row>
    <row r="1661" spans="1:3" x14ac:dyDescent="0.25">
      <c r="A1661" s="55">
        <v>43452</v>
      </c>
      <c r="B1661" s="7">
        <v>1</v>
      </c>
      <c r="C1661" s="61">
        <v>14.94</v>
      </c>
    </row>
    <row r="1662" spans="1:3" x14ac:dyDescent="0.25">
      <c r="A1662" s="55">
        <v>43452</v>
      </c>
      <c r="B1662" s="7">
        <v>2</v>
      </c>
      <c r="C1662" s="61">
        <v>1.65</v>
      </c>
    </row>
    <row r="1663" spans="1:3" x14ac:dyDescent="0.25">
      <c r="A1663" s="55">
        <v>43452</v>
      </c>
      <c r="B1663" s="7">
        <v>1</v>
      </c>
      <c r="C1663" s="61">
        <v>7.47</v>
      </c>
    </row>
    <row r="1664" spans="1:3" x14ac:dyDescent="0.25">
      <c r="A1664" s="55">
        <v>43452</v>
      </c>
      <c r="B1664" s="7">
        <v>1</v>
      </c>
      <c r="C1664" s="61">
        <v>20.55</v>
      </c>
    </row>
    <row r="1665" spans="1:3" x14ac:dyDescent="0.25">
      <c r="A1665" s="55">
        <v>43452</v>
      </c>
      <c r="B1665" s="7">
        <v>1</v>
      </c>
      <c r="C1665" s="61">
        <v>14.95</v>
      </c>
    </row>
    <row r="1666" spans="1:3" x14ac:dyDescent="0.25">
      <c r="A1666" s="55">
        <v>43452</v>
      </c>
      <c r="B1666" s="7">
        <v>3</v>
      </c>
      <c r="C1666" s="61">
        <v>5.23</v>
      </c>
    </row>
    <row r="1667" spans="1:3" x14ac:dyDescent="0.25">
      <c r="A1667" s="55">
        <v>43452</v>
      </c>
      <c r="B1667" s="7">
        <v>2</v>
      </c>
      <c r="C1667" s="61">
        <v>1.48</v>
      </c>
    </row>
    <row r="1668" spans="1:3" x14ac:dyDescent="0.25">
      <c r="A1668" s="55">
        <v>43452</v>
      </c>
      <c r="B1668" s="7">
        <v>1</v>
      </c>
      <c r="C1668" s="61">
        <v>6.11</v>
      </c>
    </row>
    <row r="1669" spans="1:3" x14ac:dyDescent="0.25">
      <c r="A1669" s="55">
        <v>43452</v>
      </c>
      <c r="B1669" s="7">
        <v>2</v>
      </c>
      <c r="C1669" s="61">
        <v>52.16</v>
      </c>
    </row>
    <row r="1670" spans="1:3" x14ac:dyDescent="0.25">
      <c r="A1670" s="55">
        <v>43452</v>
      </c>
      <c r="B1670" s="7">
        <v>1</v>
      </c>
      <c r="C1670" s="61">
        <v>37.25</v>
      </c>
    </row>
    <row r="1671" spans="1:3" x14ac:dyDescent="0.25">
      <c r="A1671" s="55">
        <v>43452</v>
      </c>
      <c r="B1671" s="7">
        <v>15</v>
      </c>
      <c r="C1671" s="61">
        <v>78.61</v>
      </c>
    </row>
    <row r="1672" spans="1:3" x14ac:dyDescent="0.25">
      <c r="A1672" s="55">
        <v>43452</v>
      </c>
      <c r="B1672" s="7">
        <v>2</v>
      </c>
      <c r="C1672" s="61">
        <v>6.23</v>
      </c>
    </row>
    <row r="1673" spans="1:3" x14ac:dyDescent="0.25">
      <c r="A1673" s="55">
        <v>43452</v>
      </c>
      <c r="B1673" s="7">
        <v>1</v>
      </c>
      <c r="C1673" s="61">
        <v>14.85</v>
      </c>
    </row>
    <row r="1674" spans="1:3" x14ac:dyDescent="0.25">
      <c r="A1674" s="55">
        <v>43452</v>
      </c>
      <c r="B1674" s="7">
        <v>22</v>
      </c>
      <c r="C1674" s="61">
        <v>192.72</v>
      </c>
    </row>
    <row r="1675" spans="1:3" x14ac:dyDescent="0.25">
      <c r="A1675" s="55">
        <v>43452</v>
      </c>
      <c r="B1675" s="7">
        <v>1</v>
      </c>
      <c r="C1675" s="61">
        <v>7.42</v>
      </c>
    </row>
    <row r="1676" spans="1:3" x14ac:dyDescent="0.25">
      <c r="A1676" s="55">
        <v>43452</v>
      </c>
      <c r="B1676" s="7">
        <v>3</v>
      </c>
      <c r="C1676" s="61">
        <v>28.84</v>
      </c>
    </row>
    <row r="1677" spans="1:3" x14ac:dyDescent="0.25">
      <c r="A1677" s="55">
        <v>43452</v>
      </c>
      <c r="B1677" s="7">
        <v>9</v>
      </c>
      <c r="C1677" s="61">
        <v>95.75</v>
      </c>
    </row>
    <row r="1678" spans="1:3" x14ac:dyDescent="0.25">
      <c r="A1678" s="55">
        <v>43452</v>
      </c>
      <c r="B1678" s="7">
        <v>5</v>
      </c>
      <c r="C1678" s="61">
        <v>194.96</v>
      </c>
    </row>
    <row r="1679" spans="1:3" x14ac:dyDescent="0.25">
      <c r="A1679" s="55">
        <v>43452</v>
      </c>
      <c r="B1679" s="7">
        <v>1</v>
      </c>
      <c r="C1679" s="61">
        <v>4.49</v>
      </c>
    </row>
    <row r="1680" spans="1:3" x14ac:dyDescent="0.25">
      <c r="A1680" s="55">
        <v>43452</v>
      </c>
      <c r="B1680" s="7">
        <v>1</v>
      </c>
      <c r="C1680" s="61">
        <v>30.02</v>
      </c>
    </row>
    <row r="1681" spans="1:3" x14ac:dyDescent="0.25">
      <c r="A1681" s="55">
        <v>43452</v>
      </c>
      <c r="B1681" s="7">
        <v>1</v>
      </c>
      <c r="C1681" s="61">
        <v>2.19</v>
      </c>
    </row>
    <row r="1682" spans="1:3" x14ac:dyDescent="0.25">
      <c r="A1682" s="55">
        <v>43452</v>
      </c>
      <c r="B1682" s="7">
        <v>1</v>
      </c>
      <c r="C1682" s="61">
        <v>14.85</v>
      </c>
    </row>
    <row r="1683" spans="1:3" x14ac:dyDescent="0.25">
      <c r="A1683" s="55">
        <v>43452</v>
      </c>
      <c r="B1683" s="7">
        <v>2</v>
      </c>
      <c r="C1683" s="61">
        <v>5.23</v>
      </c>
    </row>
    <row r="1684" spans="1:3" x14ac:dyDescent="0.25">
      <c r="A1684" s="55">
        <v>43452</v>
      </c>
      <c r="B1684" s="7">
        <v>5</v>
      </c>
      <c r="C1684" s="61">
        <v>37.29</v>
      </c>
    </row>
    <row r="1685" spans="1:3" x14ac:dyDescent="0.25">
      <c r="A1685" s="55">
        <v>43452</v>
      </c>
      <c r="B1685" s="7">
        <v>6</v>
      </c>
      <c r="C1685" s="61">
        <v>298.91000000000003</v>
      </c>
    </row>
    <row r="1686" spans="1:3" x14ac:dyDescent="0.25">
      <c r="A1686" s="55">
        <v>43452</v>
      </c>
      <c r="B1686" s="7">
        <v>1</v>
      </c>
      <c r="C1686" s="61">
        <v>2.99</v>
      </c>
    </row>
    <row r="1687" spans="1:3" x14ac:dyDescent="0.25">
      <c r="A1687" s="55">
        <v>43452</v>
      </c>
      <c r="B1687" s="7">
        <v>3</v>
      </c>
      <c r="C1687" s="61">
        <v>37.36</v>
      </c>
    </row>
    <row r="1688" spans="1:3" x14ac:dyDescent="0.25">
      <c r="A1688" s="55">
        <v>43452</v>
      </c>
      <c r="B1688" s="7">
        <v>4</v>
      </c>
      <c r="C1688" s="61">
        <v>22.11</v>
      </c>
    </row>
    <row r="1689" spans="1:3" x14ac:dyDescent="0.25">
      <c r="A1689" s="55">
        <v>43452</v>
      </c>
      <c r="B1689" s="7">
        <v>4</v>
      </c>
      <c r="C1689" s="61">
        <v>127.05</v>
      </c>
    </row>
    <row r="1690" spans="1:3" x14ac:dyDescent="0.25">
      <c r="A1690" s="55">
        <v>43452</v>
      </c>
      <c r="B1690" s="7">
        <v>3</v>
      </c>
      <c r="C1690" s="61">
        <v>89.3</v>
      </c>
    </row>
    <row r="1691" spans="1:3" x14ac:dyDescent="0.25">
      <c r="A1691" s="55">
        <v>43452</v>
      </c>
      <c r="B1691" s="7">
        <v>1</v>
      </c>
      <c r="C1691" s="61">
        <v>4.3499999999999996</v>
      </c>
    </row>
    <row r="1692" spans="1:3" x14ac:dyDescent="0.25">
      <c r="A1692" s="55">
        <v>43452</v>
      </c>
      <c r="B1692" s="7">
        <v>1</v>
      </c>
      <c r="C1692" s="61">
        <v>7.47</v>
      </c>
    </row>
    <row r="1693" spans="1:3" x14ac:dyDescent="0.25">
      <c r="A1693" s="55">
        <v>43452</v>
      </c>
      <c r="B1693" s="7">
        <v>2</v>
      </c>
      <c r="C1693" s="61">
        <v>2.23</v>
      </c>
    </row>
    <row r="1694" spans="1:3" x14ac:dyDescent="0.25">
      <c r="A1694" s="55">
        <v>43452</v>
      </c>
      <c r="B1694" s="7">
        <v>3</v>
      </c>
      <c r="C1694" s="61">
        <v>60.02</v>
      </c>
    </row>
    <row r="1695" spans="1:3" x14ac:dyDescent="0.25">
      <c r="A1695" s="55">
        <v>43452</v>
      </c>
      <c r="B1695" s="7">
        <v>3</v>
      </c>
      <c r="C1695" s="61">
        <v>112.59</v>
      </c>
    </row>
    <row r="1696" spans="1:3" x14ac:dyDescent="0.25">
      <c r="A1696" s="55">
        <v>43452</v>
      </c>
      <c r="B1696" s="7">
        <v>2</v>
      </c>
      <c r="C1696" s="61">
        <v>8.92</v>
      </c>
    </row>
    <row r="1697" spans="1:3" x14ac:dyDescent="0.25">
      <c r="A1697" s="55">
        <v>43452</v>
      </c>
      <c r="B1697" s="7">
        <v>1</v>
      </c>
      <c r="C1697" s="61">
        <v>0.82</v>
      </c>
    </row>
    <row r="1698" spans="1:3" x14ac:dyDescent="0.25">
      <c r="A1698" s="55">
        <v>43452</v>
      </c>
      <c r="B1698" s="7">
        <v>2</v>
      </c>
      <c r="C1698" s="61">
        <v>6</v>
      </c>
    </row>
    <row r="1699" spans="1:3" x14ac:dyDescent="0.25">
      <c r="A1699" s="55">
        <v>43452</v>
      </c>
      <c r="B1699" s="7">
        <v>10</v>
      </c>
      <c r="C1699" s="61">
        <v>61.23</v>
      </c>
    </row>
    <row r="1700" spans="1:3" x14ac:dyDescent="0.25">
      <c r="A1700" s="55">
        <v>43452</v>
      </c>
      <c r="B1700" s="7">
        <v>3</v>
      </c>
      <c r="C1700" s="61">
        <v>89.41</v>
      </c>
    </row>
    <row r="1701" spans="1:3" x14ac:dyDescent="0.25">
      <c r="A1701" s="55">
        <v>43452</v>
      </c>
      <c r="B1701" s="7">
        <v>1</v>
      </c>
      <c r="C1701" s="61">
        <v>14.94</v>
      </c>
    </row>
    <row r="1702" spans="1:3" x14ac:dyDescent="0.25">
      <c r="A1702" s="55">
        <v>43452</v>
      </c>
      <c r="B1702" s="7">
        <v>15</v>
      </c>
      <c r="C1702" s="61">
        <v>1833.37</v>
      </c>
    </row>
    <row r="1703" spans="1:3" x14ac:dyDescent="0.25">
      <c r="A1703" s="55">
        <v>43452</v>
      </c>
      <c r="B1703" s="7">
        <v>3</v>
      </c>
      <c r="C1703" s="61">
        <v>7.44</v>
      </c>
    </row>
    <row r="1704" spans="1:3" x14ac:dyDescent="0.25">
      <c r="A1704" s="55">
        <v>43452</v>
      </c>
      <c r="B1704" s="7">
        <v>3</v>
      </c>
      <c r="C1704" s="61">
        <v>7.39</v>
      </c>
    </row>
    <row r="1705" spans="1:3" x14ac:dyDescent="0.25">
      <c r="A1705" s="55">
        <v>43452</v>
      </c>
      <c r="B1705" s="7">
        <v>4</v>
      </c>
      <c r="C1705" s="61">
        <v>3.69</v>
      </c>
    </row>
    <row r="1706" spans="1:3" x14ac:dyDescent="0.25">
      <c r="A1706" s="55">
        <v>43452</v>
      </c>
      <c r="B1706" s="7">
        <v>1</v>
      </c>
      <c r="C1706" s="61">
        <v>44.62</v>
      </c>
    </row>
    <row r="1707" spans="1:3" x14ac:dyDescent="0.25">
      <c r="A1707" s="55">
        <v>43452</v>
      </c>
      <c r="B1707" s="7">
        <v>3</v>
      </c>
      <c r="C1707" s="61">
        <v>74.92</v>
      </c>
    </row>
    <row r="1708" spans="1:3" x14ac:dyDescent="0.25">
      <c r="A1708" s="55">
        <v>43452</v>
      </c>
      <c r="B1708" s="7">
        <v>1</v>
      </c>
      <c r="C1708" s="61">
        <v>1.5</v>
      </c>
    </row>
    <row r="1709" spans="1:3" x14ac:dyDescent="0.25">
      <c r="A1709" s="55">
        <v>43452</v>
      </c>
      <c r="B1709" s="7">
        <v>1</v>
      </c>
      <c r="C1709" s="61">
        <v>14.94</v>
      </c>
    </row>
    <row r="1710" spans="1:3" x14ac:dyDescent="0.25">
      <c r="A1710" s="55">
        <v>43452</v>
      </c>
      <c r="B1710" s="7">
        <v>1</v>
      </c>
      <c r="C1710" s="61">
        <v>2.97</v>
      </c>
    </row>
    <row r="1711" spans="1:3" x14ac:dyDescent="0.25">
      <c r="A1711" s="55">
        <v>43452</v>
      </c>
      <c r="B1711" s="7">
        <v>1</v>
      </c>
      <c r="C1711" s="61">
        <v>37.36</v>
      </c>
    </row>
    <row r="1712" spans="1:3" x14ac:dyDescent="0.25">
      <c r="A1712" s="55">
        <v>43452</v>
      </c>
      <c r="B1712" s="7">
        <v>1</v>
      </c>
      <c r="C1712" s="61">
        <v>2.25</v>
      </c>
    </row>
    <row r="1713" spans="1:3" x14ac:dyDescent="0.25">
      <c r="A1713" s="55">
        <v>43452</v>
      </c>
      <c r="B1713" s="7">
        <v>4</v>
      </c>
      <c r="C1713" s="61">
        <v>2.99</v>
      </c>
    </row>
    <row r="1714" spans="1:3" x14ac:dyDescent="0.25">
      <c r="A1714" s="55">
        <v>43452</v>
      </c>
      <c r="B1714" s="7">
        <v>2</v>
      </c>
      <c r="C1714" s="61">
        <v>2.9</v>
      </c>
    </row>
    <row r="1715" spans="1:3" x14ac:dyDescent="0.25">
      <c r="A1715" s="55">
        <v>43452</v>
      </c>
      <c r="B1715" s="7">
        <v>1</v>
      </c>
      <c r="C1715" s="61">
        <v>14.02</v>
      </c>
    </row>
    <row r="1716" spans="1:3" x14ac:dyDescent="0.25">
      <c r="A1716" s="55">
        <v>43452</v>
      </c>
      <c r="B1716" s="7">
        <v>1</v>
      </c>
      <c r="C1716" s="61">
        <v>1.28</v>
      </c>
    </row>
    <row r="1717" spans="1:3" x14ac:dyDescent="0.25">
      <c r="A1717" s="55">
        <v>43452</v>
      </c>
      <c r="B1717" s="7">
        <v>4</v>
      </c>
      <c r="C1717" s="61">
        <v>29.87</v>
      </c>
    </row>
    <row r="1718" spans="1:3" x14ac:dyDescent="0.25">
      <c r="A1718" s="55">
        <v>43452</v>
      </c>
      <c r="B1718" s="7">
        <v>1</v>
      </c>
      <c r="C1718" s="61">
        <v>2.5299999999999998</v>
      </c>
    </row>
    <row r="1719" spans="1:3" x14ac:dyDescent="0.25">
      <c r="A1719" s="55">
        <v>43452</v>
      </c>
      <c r="B1719" s="7">
        <v>7</v>
      </c>
      <c r="C1719" s="61">
        <v>11.09</v>
      </c>
    </row>
    <row r="1720" spans="1:3" x14ac:dyDescent="0.25">
      <c r="A1720" s="55">
        <v>43452</v>
      </c>
      <c r="B1720" s="7">
        <v>1</v>
      </c>
      <c r="C1720" s="61">
        <v>44.84</v>
      </c>
    </row>
    <row r="1721" spans="1:3" x14ac:dyDescent="0.25">
      <c r="A1721" s="55">
        <v>43452</v>
      </c>
      <c r="B1721" s="7">
        <v>1</v>
      </c>
      <c r="C1721" s="61">
        <v>44.89</v>
      </c>
    </row>
    <row r="1722" spans="1:3" x14ac:dyDescent="0.25">
      <c r="A1722" s="55">
        <v>43452</v>
      </c>
      <c r="B1722" s="7">
        <v>2</v>
      </c>
      <c r="C1722" s="61">
        <v>3</v>
      </c>
    </row>
    <row r="1723" spans="1:3" x14ac:dyDescent="0.25">
      <c r="A1723" s="55">
        <v>43452</v>
      </c>
      <c r="B1723" s="7">
        <v>1</v>
      </c>
      <c r="C1723" s="61">
        <v>0.75</v>
      </c>
    </row>
    <row r="1724" spans="1:3" x14ac:dyDescent="0.25">
      <c r="A1724" s="55">
        <v>43452</v>
      </c>
      <c r="B1724" s="7">
        <v>1</v>
      </c>
      <c r="C1724" s="61">
        <v>1.43</v>
      </c>
    </row>
    <row r="1725" spans="1:3" x14ac:dyDescent="0.25">
      <c r="A1725" s="55">
        <v>43453</v>
      </c>
      <c r="B1725" s="7">
        <v>4</v>
      </c>
      <c r="C1725" s="61">
        <v>17.75</v>
      </c>
    </row>
    <row r="1726" spans="1:3" x14ac:dyDescent="0.25">
      <c r="A1726" s="55">
        <v>43453</v>
      </c>
      <c r="B1726" s="7">
        <v>10</v>
      </c>
      <c r="C1726" s="61">
        <v>44.4</v>
      </c>
    </row>
    <row r="1727" spans="1:3" x14ac:dyDescent="0.25">
      <c r="A1727" s="55">
        <v>43453</v>
      </c>
      <c r="B1727" s="7">
        <v>2</v>
      </c>
      <c r="C1727" s="61">
        <v>60.82</v>
      </c>
    </row>
    <row r="1728" spans="1:3" x14ac:dyDescent="0.25">
      <c r="A1728" s="55">
        <v>43453</v>
      </c>
      <c r="B1728" s="7">
        <v>3</v>
      </c>
      <c r="C1728" s="61">
        <v>17.399999999999999</v>
      </c>
    </row>
    <row r="1729" spans="1:3" x14ac:dyDescent="0.25">
      <c r="A1729" s="55">
        <v>43453</v>
      </c>
      <c r="B1729" s="7">
        <v>1</v>
      </c>
      <c r="C1729" s="61">
        <v>44.37</v>
      </c>
    </row>
    <row r="1730" spans="1:3" x14ac:dyDescent="0.25">
      <c r="A1730" s="55">
        <v>43453</v>
      </c>
      <c r="B1730" s="7">
        <v>4</v>
      </c>
      <c r="C1730" s="61">
        <v>6.7</v>
      </c>
    </row>
    <row r="1731" spans="1:3" x14ac:dyDescent="0.25">
      <c r="A1731" s="55">
        <v>43453</v>
      </c>
      <c r="B1731" s="7">
        <v>3</v>
      </c>
      <c r="C1731" s="61">
        <v>13.37</v>
      </c>
    </row>
    <row r="1732" spans="1:3" x14ac:dyDescent="0.25">
      <c r="A1732" s="55">
        <v>43453</v>
      </c>
      <c r="B1732" s="7">
        <v>1</v>
      </c>
      <c r="C1732" s="61">
        <v>37.28</v>
      </c>
    </row>
    <row r="1733" spans="1:3" x14ac:dyDescent="0.25">
      <c r="A1733" s="55">
        <v>43453</v>
      </c>
      <c r="B1733" s="7">
        <v>5</v>
      </c>
      <c r="C1733" s="61">
        <v>14.91</v>
      </c>
    </row>
    <row r="1734" spans="1:3" x14ac:dyDescent="0.25">
      <c r="A1734" s="55">
        <v>43453</v>
      </c>
      <c r="B1734" s="7">
        <v>2</v>
      </c>
      <c r="C1734" s="61">
        <v>51.66</v>
      </c>
    </row>
    <row r="1735" spans="1:3" x14ac:dyDescent="0.25">
      <c r="A1735" s="55">
        <v>43453</v>
      </c>
      <c r="B1735" s="7">
        <v>2</v>
      </c>
      <c r="C1735" s="61">
        <v>16.82</v>
      </c>
    </row>
    <row r="1736" spans="1:3" x14ac:dyDescent="0.25">
      <c r="A1736" s="55">
        <v>43453</v>
      </c>
      <c r="B1736" s="7">
        <v>1</v>
      </c>
      <c r="C1736" s="61">
        <v>7.39</v>
      </c>
    </row>
    <row r="1737" spans="1:3" x14ac:dyDescent="0.25">
      <c r="A1737" s="55">
        <v>43453</v>
      </c>
      <c r="B1737" s="7">
        <v>3</v>
      </c>
      <c r="C1737" s="61">
        <v>36.96</v>
      </c>
    </row>
    <row r="1738" spans="1:3" x14ac:dyDescent="0.25">
      <c r="A1738" s="55">
        <v>43453</v>
      </c>
      <c r="B1738" s="7">
        <v>1</v>
      </c>
      <c r="C1738" s="61">
        <v>7.41</v>
      </c>
    </row>
    <row r="1739" spans="1:3" x14ac:dyDescent="0.25">
      <c r="A1739" s="55">
        <v>43453</v>
      </c>
      <c r="B1739" s="7">
        <v>1</v>
      </c>
      <c r="C1739" s="61">
        <v>0.74</v>
      </c>
    </row>
    <row r="1740" spans="1:3" x14ac:dyDescent="0.25">
      <c r="A1740" s="55">
        <v>43453</v>
      </c>
      <c r="B1740" s="7">
        <v>2</v>
      </c>
      <c r="C1740" s="61">
        <v>26.78</v>
      </c>
    </row>
    <row r="1741" spans="1:3" x14ac:dyDescent="0.25">
      <c r="A1741" s="55">
        <v>43453</v>
      </c>
      <c r="B1741" s="7">
        <v>1</v>
      </c>
      <c r="C1741" s="61">
        <v>29.76</v>
      </c>
    </row>
    <row r="1742" spans="1:3" x14ac:dyDescent="0.25">
      <c r="A1742" s="55">
        <v>43453</v>
      </c>
      <c r="B1742" s="7">
        <v>1</v>
      </c>
      <c r="C1742" s="61">
        <v>0.74</v>
      </c>
    </row>
    <row r="1743" spans="1:3" x14ac:dyDescent="0.25">
      <c r="A1743" s="55">
        <v>43453</v>
      </c>
      <c r="B1743" s="7">
        <v>5</v>
      </c>
      <c r="C1743" s="61">
        <v>3.71</v>
      </c>
    </row>
    <row r="1744" spans="1:3" x14ac:dyDescent="0.25">
      <c r="A1744" s="55">
        <v>43453</v>
      </c>
      <c r="B1744" s="7">
        <v>1</v>
      </c>
      <c r="C1744" s="61">
        <v>17.82</v>
      </c>
    </row>
    <row r="1745" spans="1:3" x14ac:dyDescent="0.25">
      <c r="A1745" s="55">
        <v>43453</v>
      </c>
      <c r="B1745" s="7">
        <v>1</v>
      </c>
      <c r="C1745" s="61">
        <v>59.4</v>
      </c>
    </row>
    <row r="1746" spans="1:3" x14ac:dyDescent="0.25">
      <c r="A1746" s="55">
        <v>43453</v>
      </c>
      <c r="B1746" s="7">
        <v>1</v>
      </c>
      <c r="C1746" s="61">
        <v>14.91</v>
      </c>
    </row>
    <row r="1747" spans="1:3" x14ac:dyDescent="0.25">
      <c r="A1747" s="55">
        <v>43453</v>
      </c>
      <c r="B1747" s="7">
        <v>7</v>
      </c>
      <c r="C1747" s="61">
        <v>26.62</v>
      </c>
    </row>
    <row r="1748" spans="1:3" x14ac:dyDescent="0.25">
      <c r="A1748" s="55">
        <v>43453</v>
      </c>
      <c r="B1748" s="7">
        <v>1</v>
      </c>
      <c r="C1748" s="61">
        <v>0.81</v>
      </c>
    </row>
    <row r="1749" spans="1:3" x14ac:dyDescent="0.25">
      <c r="A1749" s="55">
        <v>43453</v>
      </c>
      <c r="B1749" s="7">
        <v>1</v>
      </c>
      <c r="C1749" s="61">
        <v>14.9</v>
      </c>
    </row>
    <row r="1750" spans="1:3" x14ac:dyDescent="0.25">
      <c r="A1750" s="55">
        <v>43453</v>
      </c>
      <c r="B1750" s="7">
        <v>28</v>
      </c>
      <c r="C1750" s="61">
        <v>207.88</v>
      </c>
    </row>
    <row r="1751" spans="1:3" x14ac:dyDescent="0.25">
      <c r="A1751" s="55">
        <v>43453</v>
      </c>
      <c r="B1751" s="7">
        <v>3</v>
      </c>
      <c r="C1751" s="61">
        <v>5.18</v>
      </c>
    </row>
    <row r="1752" spans="1:3" x14ac:dyDescent="0.25">
      <c r="A1752" s="55">
        <v>43453</v>
      </c>
      <c r="B1752" s="7">
        <v>1</v>
      </c>
      <c r="C1752" s="61">
        <v>7.42</v>
      </c>
    </row>
    <row r="1753" spans="1:3" x14ac:dyDescent="0.25">
      <c r="A1753" s="55">
        <v>43453</v>
      </c>
      <c r="B1753" s="7">
        <v>10</v>
      </c>
      <c r="C1753" s="61">
        <v>21.37</v>
      </c>
    </row>
    <row r="1754" spans="1:3" x14ac:dyDescent="0.25">
      <c r="A1754" s="55">
        <v>43453</v>
      </c>
      <c r="B1754" s="7">
        <v>5</v>
      </c>
      <c r="C1754" s="61">
        <v>111.65</v>
      </c>
    </row>
    <row r="1755" spans="1:3" x14ac:dyDescent="0.25">
      <c r="A1755" s="55">
        <v>43453</v>
      </c>
      <c r="B1755" s="7">
        <v>2</v>
      </c>
      <c r="C1755" s="61">
        <v>28.19</v>
      </c>
    </row>
    <row r="1756" spans="1:3" x14ac:dyDescent="0.25">
      <c r="A1756" s="55">
        <v>43453</v>
      </c>
      <c r="B1756" s="7">
        <v>6</v>
      </c>
      <c r="C1756" s="61">
        <v>229.3</v>
      </c>
    </row>
    <row r="1757" spans="1:3" x14ac:dyDescent="0.25">
      <c r="A1757" s="55">
        <v>43453</v>
      </c>
      <c r="B1757" s="7">
        <v>2</v>
      </c>
      <c r="C1757" s="61">
        <v>4.46</v>
      </c>
    </row>
    <row r="1758" spans="1:3" x14ac:dyDescent="0.25">
      <c r="A1758" s="55">
        <v>43453</v>
      </c>
      <c r="B1758" s="7">
        <v>6</v>
      </c>
      <c r="C1758" s="61">
        <v>74.31</v>
      </c>
    </row>
    <row r="1759" spans="1:3" x14ac:dyDescent="0.25">
      <c r="A1759" s="55">
        <v>43453</v>
      </c>
      <c r="B1759" s="7">
        <v>1</v>
      </c>
      <c r="C1759" s="61">
        <v>77.06</v>
      </c>
    </row>
    <row r="1760" spans="1:3" x14ac:dyDescent="0.25">
      <c r="A1760" s="55">
        <v>43453</v>
      </c>
      <c r="B1760" s="7">
        <v>2</v>
      </c>
      <c r="C1760" s="61">
        <v>5.92</v>
      </c>
    </row>
    <row r="1761" spans="1:3" x14ac:dyDescent="0.25">
      <c r="A1761" s="55">
        <v>43453</v>
      </c>
      <c r="B1761" s="7">
        <v>4</v>
      </c>
      <c r="C1761" s="61">
        <v>37.11</v>
      </c>
    </row>
    <row r="1762" spans="1:3" x14ac:dyDescent="0.25">
      <c r="A1762" s="55">
        <v>43453</v>
      </c>
      <c r="B1762" s="7">
        <v>2</v>
      </c>
      <c r="C1762" s="61">
        <v>5.92</v>
      </c>
    </row>
    <row r="1763" spans="1:3" x14ac:dyDescent="0.25">
      <c r="A1763" s="55">
        <v>43453</v>
      </c>
      <c r="B1763" s="7">
        <v>6</v>
      </c>
      <c r="C1763" s="61">
        <v>29.83</v>
      </c>
    </row>
    <row r="1764" spans="1:3" x14ac:dyDescent="0.25">
      <c r="A1764" s="55">
        <v>43453</v>
      </c>
      <c r="B1764" s="7">
        <v>7</v>
      </c>
      <c r="C1764" s="61">
        <v>117.16</v>
      </c>
    </row>
    <row r="1765" spans="1:3" x14ac:dyDescent="0.25">
      <c r="A1765" s="55">
        <v>43453</v>
      </c>
      <c r="B1765" s="7">
        <v>5</v>
      </c>
      <c r="C1765" s="61">
        <v>7.4</v>
      </c>
    </row>
    <row r="1766" spans="1:3" x14ac:dyDescent="0.25">
      <c r="A1766" s="55">
        <v>43453</v>
      </c>
      <c r="B1766" s="7">
        <v>6</v>
      </c>
      <c r="C1766" s="61">
        <v>32.57</v>
      </c>
    </row>
    <row r="1767" spans="1:3" x14ac:dyDescent="0.25">
      <c r="A1767" s="55">
        <v>43453</v>
      </c>
      <c r="B1767" s="7">
        <v>1</v>
      </c>
      <c r="C1767" s="61">
        <v>15.38</v>
      </c>
    </row>
    <row r="1768" spans="1:3" x14ac:dyDescent="0.25">
      <c r="A1768" s="55">
        <v>43453</v>
      </c>
      <c r="B1768" s="7">
        <v>1</v>
      </c>
      <c r="C1768" s="61">
        <v>6.7</v>
      </c>
    </row>
    <row r="1769" spans="1:3" x14ac:dyDescent="0.25">
      <c r="A1769" s="55">
        <v>43453</v>
      </c>
      <c r="B1769" s="7">
        <v>2</v>
      </c>
      <c r="C1769" s="61">
        <v>5.05</v>
      </c>
    </row>
    <row r="1770" spans="1:3" x14ac:dyDescent="0.25">
      <c r="A1770" s="55">
        <v>43453</v>
      </c>
      <c r="B1770" s="7">
        <v>9</v>
      </c>
      <c r="C1770" s="61">
        <v>437.39</v>
      </c>
    </row>
    <row r="1771" spans="1:3" x14ac:dyDescent="0.25">
      <c r="A1771" s="55">
        <v>43453</v>
      </c>
      <c r="B1771" s="7">
        <v>1</v>
      </c>
      <c r="C1771" s="61">
        <v>1.43</v>
      </c>
    </row>
    <row r="1772" spans="1:3" x14ac:dyDescent="0.25">
      <c r="A1772" s="55">
        <v>43453</v>
      </c>
      <c r="B1772" s="7">
        <v>1</v>
      </c>
      <c r="C1772" s="61">
        <v>1.48</v>
      </c>
    </row>
    <row r="1773" spans="1:3" x14ac:dyDescent="0.25">
      <c r="A1773" s="55">
        <v>43453</v>
      </c>
      <c r="B1773" s="7">
        <v>6</v>
      </c>
      <c r="C1773" s="61">
        <v>1179.01</v>
      </c>
    </row>
    <row r="1774" spans="1:3" x14ac:dyDescent="0.25">
      <c r="A1774" s="55">
        <v>43453</v>
      </c>
      <c r="B1774" s="7">
        <v>7</v>
      </c>
      <c r="C1774" s="61">
        <v>483.59</v>
      </c>
    </row>
    <row r="1775" spans="1:3" x14ac:dyDescent="0.25">
      <c r="A1775" s="55">
        <v>43453</v>
      </c>
      <c r="B1775" s="7">
        <v>5</v>
      </c>
      <c r="C1775" s="61">
        <v>13.34</v>
      </c>
    </row>
    <row r="1776" spans="1:3" x14ac:dyDescent="0.25">
      <c r="A1776" s="55">
        <v>43453</v>
      </c>
      <c r="B1776" s="7">
        <v>1</v>
      </c>
      <c r="C1776" s="61">
        <v>1.48</v>
      </c>
    </row>
    <row r="1777" spans="1:3" x14ac:dyDescent="0.25">
      <c r="A1777" s="55">
        <v>43453</v>
      </c>
      <c r="B1777" s="7">
        <v>3</v>
      </c>
      <c r="C1777" s="61">
        <v>2.97</v>
      </c>
    </row>
    <row r="1778" spans="1:3" x14ac:dyDescent="0.25">
      <c r="A1778" s="55">
        <v>43453</v>
      </c>
      <c r="B1778" s="7">
        <v>1</v>
      </c>
      <c r="C1778" s="61">
        <v>1.49</v>
      </c>
    </row>
    <row r="1779" spans="1:3" x14ac:dyDescent="0.25">
      <c r="A1779" s="55">
        <v>43453</v>
      </c>
      <c r="B1779" s="7">
        <v>18</v>
      </c>
      <c r="C1779" s="61">
        <v>26.4</v>
      </c>
    </row>
    <row r="1780" spans="1:3" x14ac:dyDescent="0.25">
      <c r="A1780" s="55">
        <v>43453</v>
      </c>
      <c r="B1780" s="7">
        <v>3</v>
      </c>
      <c r="C1780" s="61">
        <v>8.15</v>
      </c>
    </row>
    <row r="1781" spans="1:3" x14ac:dyDescent="0.25">
      <c r="A1781" s="55">
        <v>43453</v>
      </c>
      <c r="B1781" s="7">
        <v>2</v>
      </c>
      <c r="C1781" s="61">
        <v>11.07</v>
      </c>
    </row>
    <row r="1782" spans="1:3" x14ac:dyDescent="0.25">
      <c r="A1782" s="55">
        <v>43453</v>
      </c>
      <c r="B1782" s="7">
        <v>21</v>
      </c>
      <c r="C1782" s="61">
        <v>49.32</v>
      </c>
    </row>
    <row r="1783" spans="1:3" x14ac:dyDescent="0.25">
      <c r="A1783" s="55">
        <v>43453</v>
      </c>
      <c r="B1783" s="7">
        <v>1</v>
      </c>
      <c r="C1783" s="61">
        <v>14.76</v>
      </c>
    </row>
    <row r="1784" spans="1:3" x14ac:dyDescent="0.25">
      <c r="A1784" s="55">
        <v>43453</v>
      </c>
      <c r="B1784" s="7">
        <v>1</v>
      </c>
      <c r="C1784" s="61">
        <v>1.48</v>
      </c>
    </row>
    <row r="1785" spans="1:3" x14ac:dyDescent="0.25">
      <c r="A1785" s="55">
        <v>43453</v>
      </c>
      <c r="B1785" s="7">
        <v>4</v>
      </c>
      <c r="C1785" s="61">
        <v>13.03</v>
      </c>
    </row>
    <row r="1786" spans="1:3" x14ac:dyDescent="0.25">
      <c r="A1786" s="55">
        <v>43453</v>
      </c>
      <c r="B1786" s="7">
        <v>3</v>
      </c>
      <c r="C1786" s="61">
        <v>3.52</v>
      </c>
    </row>
    <row r="1787" spans="1:3" x14ac:dyDescent="0.25">
      <c r="A1787" s="55">
        <v>43453</v>
      </c>
      <c r="B1787" s="7">
        <v>6</v>
      </c>
      <c r="C1787" s="61">
        <v>6.15</v>
      </c>
    </row>
    <row r="1788" spans="1:3" x14ac:dyDescent="0.25">
      <c r="A1788" s="55">
        <v>43453</v>
      </c>
      <c r="B1788" s="7">
        <v>1</v>
      </c>
      <c r="C1788" s="61">
        <v>2.2200000000000002</v>
      </c>
    </row>
    <row r="1789" spans="1:3" x14ac:dyDescent="0.25">
      <c r="A1789" s="55">
        <v>43453</v>
      </c>
      <c r="B1789" s="7">
        <v>1</v>
      </c>
      <c r="C1789" s="61">
        <v>0.74</v>
      </c>
    </row>
    <row r="1790" spans="1:3" x14ac:dyDescent="0.25">
      <c r="A1790" s="55">
        <v>43453</v>
      </c>
      <c r="B1790" s="7">
        <v>3</v>
      </c>
      <c r="C1790" s="61">
        <v>13.39</v>
      </c>
    </row>
    <row r="1791" spans="1:3" x14ac:dyDescent="0.25">
      <c r="A1791" s="55">
        <v>43453</v>
      </c>
      <c r="B1791" s="7">
        <v>3</v>
      </c>
      <c r="C1791" s="61">
        <v>7.42</v>
      </c>
    </row>
    <row r="1792" spans="1:3" x14ac:dyDescent="0.25">
      <c r="A1792" s="55">
        <v>43453</v>
      </c>
      <c r="B1792" s="7">
        <v>10</v>
      </c>
      <c r="C1792" s="61">
        <v>15.34</v>
      </c>
    </row>
    <row r="1793" spans="1:3" x14ac:dyDescent="0.25">
      <c r="A1793" s="55">
        <v>43453</v>
      </c>
      <c r="B1793" s="7">
        <v>1</v>
      </c>
      <c r="C1793" s="61">
        <v>7.38</v>
      </c>
    </row>
    <row r="1794" spans="1:3" x14ac:dyDescent="0.25">
      <c r="A1794" s="55">
        <v>43453</v>
      </c>
      <c r="B1794" s="7">
        <v>1</v>
      </c>
      <c r="C1794" s="61">
        <v>1.42</v>
      </c>
    </row>
    <row r="1795" spans="1:3" x14ac:dyDescent="0.25">
      <c r="A1795" s="55">
        <v>43454</v>
      </c>
      <c r="B1795" s="7">
        <v>8</v>
      </c>
      <c r="C1795" s="61">
        <v>26.33</v>
      </c>
    </row>
    <row r="1796" spans="1:3" x14ac:dyDescent="0.25">
      <c r="A1796" s="55">
        <v>43454</v>
      </c>
      <c r="B1796" s="7">
        <v>6</v>
      </c>
      <c r="C1796" s="61">
        <v>20.46</v>
      </c>
    </row>
    <row r="1797" spans="1:3" x14ac:dyDescent="0.25">
      <c r="A1797" s="55">
        <v>43454</v>
      </c>
      <c r="B1797" s="7">
        <v>4</v>
      </c>
      <c r="C1797" s="61">
        <v>13.66</v>
      </c>
    </row>
    <row r="1798" spans="1:3" x14ac:dyDescent="0.25">
      <c r="A1798" s="55">
        <v>43454</v>
      </c>
      <c r="B1798" s="7">
        <v>3</v>
      </c>
      <c r="C1798" s="61">
        <v>170.55</v>
      </c>
    </row>
    <row r="1799" spans="1:3" x14ac:dyDescent="0.25">
      <c r="A1799" s="55">
        <v>43454</v>
      </c>
      <c r="B1799" s="7">
        <v>1</v>
      </c>
      <c r="C1799" s="61">
        <v>29.5</v>
      </c>
    </row>
    <row r="1800" spans="1:3" x14ac:dyDescent="0.25">
      <c r="A1800" s="55">
        <v>43454</v>
      </c>
      <c r="B1800" s="7">
        <v>1</v>
      </c>
      <c r="C1800" s="61">
        <v>14.78</v>
      </c>
    </row>
    <row r="1801" spans="1:3" x14ac:dyDescent="0.25">
      <c r="A1801" s="55">
        <v>43454</v>
      </c>
      <c r="B1801" s="7">
        <v>1</v>
      </c>
      <c r="C1801" s="61">
        <v>29.66</v>
      </c>
    </row>
    <row r="1802" spans="1:3" x14ac:dyDescent="0.25">
      <c r="A1802" s="55">
        <v>43454</v>
      </c>
      <c r="B1802" s="7">
        <v>1</v>
      </c>
      <c r="C1802" s="61">
        <v>14.61</v>
      </c>
    </row>
    <row r="1803" spans="1:3" x14ac:dyDescent="0.25">
      <c r="A1803" s="55">
        <v>43454</v>
      </c>
      <c r="B1803" s="7">
        <v>1</v>
      </c>
      <c r="C1803" s="61">
        <v>2</v>
      </c>
    </row>
    <row r="1804" spans="1:3" x14ac:dyDescent="0.25">
      <c r="A1804" s="55">
        <v>43454</v>
      </c>
      <c r="B1804" s="7">
        <v>2</v>
      </c>
      <c r="C1804" s="61">
        <v>44.29</v>
      </c>
    </row>
    <row r="1805" spans="1:3" x14ac:dyDescent="0.25">
      <c r="A1805" s="55">
        <v>43454</v>
      </c>
      <c r="B1805" s="7">
        <v>1</v>
      </c>
      <c r="C1805" s="61">
        <v>0.73</v>
      </c>
    </row>
    <row r="1806" spans="1:3" x14ac:dyDescent="0.25">
      <c r="A1806" s="55">
        <v>43454</v>
      </c>
      <c r="B1806" s="7">
        <v>2</v>
      </c>
      <c r="C1806" s="61">
        <v>17.53</v>
      </c>
    </row>
    <row r="1807" spans="1:3" x14ac:dyDescent="0.25">
      <c r="A1807" s="55">
        <v>43454</v>
      </c>
      <c r="B1807" s="7">
        <v>1</v>
      </c>
      <c r="C1807" s="61">
        <v>0.73</v>
      </c>
    </row>
    <row r="1808" spans="1:3" x14ac:dyDescent="0.25">
      <c r="A1808" s="55">
        <v>43454</v>
      </c>
      <c r="B1808" s="7">
        <v>1</v>
      </c>
      <c r="C1808" s="61">
        <v>44.33</v>
      </c>
    </row>
    <row r="1809" spans="1:3" x14ac:dyDescent="0.25">
      <c r="A1809" s="55">
        <v>43454</v>
      </c>
      <c r="B1809" s="7">
        <v>2</v>
      </c>
      <c r="C1809" s="61">
        <v>58.7</v>
      </c>
    </row>
    <row r="1810" spans="1:3" x14ac:dyDescent="0.25">
      <c r="A1810" s="55">
        <v>43454</v>
      </c>
      <c r="B1810" s="7">
        <v>1</v>
      </c>
      <c r="C1810" s="61">
        <v>7.43</v>
      </c>
    </row>
    <row r="1811" spans="1:3" x14ac:dyDescent="0.25">
      <c r="A1811" s="55">
        <v>43454</v>
      </c>
      <c r="B1811" s="7">
        <v>1</v>
      </c>
      <c r="C1811" s="61">
        <v>14.78</v>
      </c>
    </row>
    <row r="1812" spans="1:3" x14ac:dyDescent="0.25">
      <c r="A1812" s="55">
        <v>43454</v>
      </c>
      <c r="B1812" s="7">
        <v>2</v>
      </c>
      <c r="C1812" s="61">
        <v>14.66</v>
      </c>
    </row>
    <row r="1813" spans="1:3" x14ac:dyDescent="0.25">
      <c r="A1813" s="55">
        <v>43454</v>
      </c>
      <c r="B1813" s="7">
        <v>10</v>
      </c>
      <c r="C1813" s="61">
        <v>148.13999999999999</v>
      </c>
    </row>
    <row r="1814" spans="1:3" x14ac:dyDescent="0.25">
      <c r="A1814" s="55">
        <v>43454</v>
      </c>
      <c r="B1814" s="7">
        <v>1</v>
      </c>
      <c r="C1814" s="61">
        <v>29.31</v>
      </c>
    </row>
    <row r="1815" spans="1:3" x14ac:dyDescent="0.25">
      <c r="A1815" s="55">
        <v>43454</v>
      </c>
      <c r="B1815" s="7">
        <v>1</v>
      </c>
      <c r="C1815" s="61">
        <v>0.74</v>
      </c>
    </row>
    <row r="1816" spans="1:3" x14ac:dyDescent="0.25">
      <c r="A1816" s="55">
        <v>43454</v>
      </c>
      <c r="B1816" s="7">
        <v>2</v>
      </c>
      <c r="C1816" s="61">
        <v>1.48</v>
      </c>
    </row>
    <row r="1817" spans="1:3" x14ac:dyDescent="0.25">
      <c r="A1817" s="55">
        <v>43454</v>
      </c>
      <c r="B1817" s="7">
        <v>7</v>
      </c>
      <c r="C1817" s="61">
        <v>739.32</v>
      </c>
    </row>
    <row r="1818" spans="1:3" x14ac:dyDescent="0.25">
      <c r="A1818" s="55">
        <v>43454</v>
      </c>
      <c r="B1818" s="7">
        <v>3</v>
      </c>
      <c r="C1818" s="61">
        <v>14.83</v>
      </c>
    </row>
    <row r="1819" spans="1:3" x14ac:dyDescent="0.25">
      <c r="A1819" s="55">
        <v>43454</v>
      </c>
      <c r="B1819" s="7">
        <v>2</v>
      </c>
      <c r="C1819" s="61">
        <v>69.27</v>
      </c>
    </row>
    <row r="1820" spans="1:3" x14ac:dyDescent="0.25">
      <c r="A1820" s="55">
        <v>43454</v>
      </c>
      <c r="B1820" s="7">
        <v>1</v>
      </c>
      <c r="C1820" s="61">
        <v>7.41</v>
      </c>
    </row>
    <row r="1821" spans="1:3" x14ac:dyDescent="0.25">
      <c r="A1821" s="55">
        <v>43454</v>
      </c>
      <c r="B1821" s="7">
        <v>3</v>
      </c>
      <c r="C1821" s="61">
        <v>11.68</v>
      </c>
    </row>
    <row r="1822" spans="1:3" x14ac:dyDescent="0.25">
      <c r="A1822" s="55">
        <v>43454</v>
      </c>
      <c r="B1822" s="7">
        <v>1</v>
      </c>
      <c r="C1822" s="61">
        <v>1.48</v>
      </c>
    </row>
    <row r="1823" spans="1:3" x14ac:dyDescent="0.25">
      <c r="A1823" s="55">
        <v>43454</v>
      </c>
      <c r="B1823" s="7">
        <v>1</v>
      </c>
      <c r="C1823" s="61">
        <v>1.23</v>
      </c>
    </row>
    <row r="1824" spans="1:3" x14ac:dyDescent="0.25">
      <c r="A1824" s="55">
        <v>43454</v>
      </c>
      <c r="B1824" s="7">
        <v>2</v>
      </c>
      <c r="C1824" s="61">
        <v>14.82</v>
      </c>
    </row>
    <row r="1825" spans="1:3" x14ac:dyDescent="0.25">
      <c r="A1825" s="55">
        <v>43454</v>
      </c>
      <c r="B1825" s="7">
        <v>9</v>
      </c>
      <c r="C1825" s="61">
        <v>47.92</v>
      </c>
    </row>
    <row r="1826" spans="1:3" x14ac:dyDescent="0.25">
      <c r="A1826" s="55">
        <v>43454</v>
      </c>
      <c r="B1826" s="7">
        <v>4</v>
      </c>
      <c r="C1826" s="61">
        <v>30.02</v>
      </c>
    </row>
    <row r="1827" spans="1:3" x14ac:dyDescent="0.25">
      <c r="A1827" s="55">
        <v>43454</v>
      </c>
      <c r="B1827" s="7">
        <v>2</v>
      </c>
      <c r="C1827" s="61">
        <v>32.58</v>
      </c>
    </row>
    <row r="1828" spans="1:3" x14ac:dyDescent="0.25">
      <c r="A1828" s="55">
        <v>43454</v>
      </c>
      <c r="B1828" s="7">
        <v>2</v>
      </c>
      <c r="C1828" s="61">
        <v>2.92</v>
      </c>
    </row>
    <row r="1829" spans="1:3" x14ac:dyDescent="0.25">
      <c r="A1829" s="55">
        <v>43454</v>
      </c>
      <c r="B1829" s="7">
        <v>6</v>
      </c>
      <c r="C1829" s="61">
        <v>164.1</v>
      </c>
    </row>
    <row r="1830" spans="1:3" x14ac:dyDescent="0.25">
      <c r="A1830" s="55">
        <v>43454</v>
      </c>
      <c r="B1830" s="7">
        <v>6</v>
      </c>
      <c r="C1830" s="61">
        <v>26.35</v>
      </c>
    </row>
    <row r="1831" spans="1:3" x14ac:dyDescent="0.25">
      <c r="A1831" s="55">
        <v>43454</v>
      </c>
      <c r="B1831" s="7">
        <v>2</v>
      </c>
      <c r="C1831" s="61">
        <v>5.85</v>
      </c>
    </row>
    <row r="1832" spans="1:3" x14ac:dyDescent="0.25">
      <c r="A1832" s="55">
        <v>43454</v>
      </c>
      <c r="B1832" s="7">
        <v>3</v>
      </c>
      <c r="C1832" s="61">
        <v>91.62</v>
      </c>
    </row>
    <row r="1833" spans="1:3" x14ac:dyDescent="0.25">
      <c r="A1833" s="55">
        <v>43454</v>
      </c>
      <c r="B1833" s="7">
        <v>1</v>
      </c>
      <c r="C1833" s="61">
        <v>1.46</v>
      </c>
    </row>
    <row r="1834" spans="1:3" x14ac:dyDescent="0.25">
      <c r="A1834" s="55">
        <v>43454</v>
      </c>
      <c r="B1834" s="7">
        <v>2</v>
      </c>
      <c r="C1834" s="61">
        <v>65.87</v>
      </c>
    </row>
    <row r="1835" spans="1:3" x14ac:dyDescent="0.25">
      <c r="A1835" s="55">
        <v>43454</v>
      </c>
      <c r="B1835" s="7">
        <v>1</v>
      </c>
      <c r="C1835" s="61">
        <v>8.7799999999999994</v>
      </c>
    </row>
    <row r="1836" spans="1:3" x14ac:dyDescent="0.25">
      <c r="A1836" s="55">
        <v>43454</v>
      </c>
      <c r="B1836" s="7">
        <v>3</v>
      </c>
      <c r="C1836" s="61">
        <v>13.22</v>
      </c>
    </row>
    <row r="1837" spans="1:3" x14ac:dyDescent="0.25">
      <c r="A1837" s="55">
        <v>43454</v>
      </c>
      <c r="B1837" s="7">
        <v>2</v>
      </c>
      <c r="C1837" s="61">
        <v>2.92</v>
      </c>
    </row>
    <row r="1838" spans="1:3" x14ac:dyDescent="0.25">
      <c r="A1838" s="55">
        <v>43454</v>
      </c>
      <c r="B1838" s="7">
        <v>2</v>
      </c>
      <c r="C1838" s="61">
        <v>17.41</v>
      </c>
    </row>
    <row r="1839" spans="1:3" x14ac:dyDescent="0.25">
      <c r="A1839" s="55">
        <v>43454</v>
      </c>
      <c r="B1839" s="7">
        <v>12</v>
      </c>
      <c r="C1839" s="61">
        <v>154.57</v>
      </c>
    </row>
    <row r="1840" spans="1:3" x14ac:dyDescent="0.25">
      <c r="A1840" s="55">
        <v>43454</v>
      </c>
      <c r="B1840" s="7">
        <v>1</v>
      </c>
      <c r="C1840" s="61">
        <v>14.62</v>
      </c>
    </row>
    <row r="1841" spans="1:3" x14ac:dyDescent="0.25">
      <c r="A1841" s="55">
        <v>43454</v>
      </c>
      <c r="B1841" s="7">
        <v>1</v>
      </c>
      <c r="C1841" s="61">
        <v>2.66</v>
      </c>
    </row>
    <row r="1842" spans="1:3" x14ac:dyDescent="0.25">
      <c r="A1842" s="55">
        <v>43454</v>
      </c>
      <c r="B1842" s="7">
        <v>4</v>
      </c>
      <c r="C1842" s="61">
        <v>19.77</v>
      </c>
    </row>
    <row r="1843" spans="1:3" x14ac:dyDescent="0.25">
      <c r="A1843" s="55">
        <v>43454</v>
      </c>
      <c r="B1843" s="7">
        <v>2</v>
      </c>
      <c r="C1843" s="61">
        <v>14.61</v>
      </c>
    </row>
    <row r="1844" spans="1:3" x14ac:dyDescent="0.25">
      <c r="A1844" s="55">
        <v>43454</v>
      </c>
      <c r="B1844" s="7">
        <v>3</v>
      </c>
      <c r="C1844" s="61">
        <v>44.58</v>
      </c>
    </row>
    <row r="1845" spans="1:3" x14ac:dyDescent="0.25">
      <c r="A1845" s="55">
        <v>43454</v>
      </c>
      <c r="B1845" s="7">
        <v>4</v>
      </c>
      <c r="C1845" s="61">
        <v>12.57</v>
      </c>
    </row>
    <row r="1846" spans="1:3" x14ac:dyDescent="0.25">
      <c r="A1846" s="55">
        <v>43454</v>
      </c>
      <c r="B1846" s="7">
        <v>2</v>
      </c>
      <c r="C1846" s="61">
        <v>15.76</v>
      </c>
    </row>
    <row r="1847" spans="1:3" x14ac:dyDescent="0.25">
      <c r="A1847" s="55">
        <v>43454</v>
      </c>
      <c r="B1847" s="7">
        <v>2</v>
      </c>
      <c r="C1847" s="61">
        <v>43.91</v>
      </c>
    </row>
    <row r="1848" spans="1:3" x14ac:dyDescent="0.25">
      <c r="A1848" s="55">
        <v>43454</v>
      </c>
      <c r="B1848" s="7">
        <v>1</v>
      </c>
      <c r="C1848" s="61">
        <v>2.93</v>
      </c>
    </row>
    <row r="1849" spans="1:3" x14ac:dyDescent="0.25">
      <c r="A1849" s="55">
        <v>43454</v>
      </c>
      <c r="B1849" s="7">
        <v>1</v>
      </c>
      <c r="C1849" s="61">
        <v>14.62</v>
      </c>
    </row>
    <row r="1850" spans="1:3" x14ac:dyDescent="0.25">
      <c r="A1850" s="55">
        <v>43454</v>
      </c>
      <c r="B1850" s="7">
        <v>1</v>
      </c>
      <c r="C1850" s="61">
        <v>14.78</v>
      </c>
    </row>
    <row r="1851" spans="1:3" x14ac:dyDescent="0.25">
      <c r="A1851" s="55">
        <v>43454</v>
      </c>
      <c r="B1851" s="7">
        <v>1</v>
      </c>
      <c r="C1851" s="61">
        <v>7.31</v>
      </c>
    </row>
    <row r="1852" spans="1:3" x14ac:dyDescent="0.25">
      <c r="A1852" s="55">
        <v>43454</v>
      </c>
      <c r="B1852" s="7">
        <v>5</v>
      </c>
      <c r="C1852" s="61">
        <v>229.72</v>
      </c>
    </row>
    <row r="1853" spans="1:3" x14ac:dyDescent="0.25">
      <c r="A1853" s="55">
        <v>43454</v>
      </c>
      <c r="B1853" s="7">
        <v>3</v>
      </c>
      <c r="C1853" s="61">
        <v>11</v>
      </c>
    </row>
    <row r="1854" spans="1:3" x14ac:dyDescent="0.25">
      <c r="A1854" s="55">
        <v>43454</v>
      </c>
      <c r="B1854" s="7">
        <v>1</v>
      </c>
      <c r="C1854" s="61">
        <v>0.73</v>
      </c>
    </row>
    <row r="1855" spans="1:3" x14ac:dyDescent="0.25">
      <c r="A1855" s="55">
        <v>43454</v>
      </c>
      <c r="B1855" s="7">
        <v>3</v>
      </c>
      <c r="C1855" s="61">
        <v>22.17</v>
      </c>
    </row>
    <row r="1856" spans="1:3" x14ac:dyDescent="0.25">
      <c r="A1856" s="55">
        <v>43454</v>
      </c>
      <c r="B1856" s="7">
        <v>1</v>
      </c>
      <c r="C1856" s="61">
        <v>14.61</v>
      </c>
    </row>
    <row r="1857" spans="1:3" x14ac:dyDescent="0.25">
      <c r="A1857" s="55">
        <v>43454</v>
      </c>
      <c r="B1857" s="7">
        <v>4</v>
      </c>
      <c r="C1857" s="61">
        <v>67.98</v>
      </c>
    </row>
    <row r="1858" spans="1:3" x14ac:dyDescent="0.25">
      <c r="A1858" s="55">
        <v>43454</v>
      </c>
      <c r="B1858" s="7">
        <v>1</v>
      </c>
      <c r="C1858" s="61">
        <v>147.76</v>
      </c>
    </row>
    <row r="1859" spans="1:3" x14ac:dyDescent="0.25">
      <c r="A1859" s="55">
        <v>43454</v>
      </c>
      <c r="B1859" s="7">
        <v>1</v>
      </c>
      <c r="C1859" s="61">
        <v>0.73</v>
      </c>
    </row>
    <row r="1860" spans="1:3" x14ac:dyDescent="0.25">
      <c r="A1860" s="55">
        <v>43454</v>
      </c>
      <c r="B1860" s="7">
        <v>5</v>
      </c>
      <c r="C1860" s="61">
        <v>11.68</v>
      </c>
    </row>
    <row r="1861" spans="1:3" x14ac:dyDescent="0.25">
      <c r="A1861" s="55">
        <v>43454</v>
      </c>
      <c r="B1861" s="7">
        <v>1</v>
      </c>
      <c r="C1861" s="61">
        <v>54.58</v>
      </c>
    </row>
    <row r="1862" spans="1:3" x14ac:dyDescent="0.25">
      <c r="A1862" s="55">
        <v>43454</v>
      </c>
      <c r="B1862" s="7">
        <v>3</v>
      </c>
      <c r="C1862" s="61">
        <v>10.34</v>
      </c>
    </row>
    <row r="1863" spans="1:3" x14ac:dyDescent="0.25">
      <c r="A1863" s="55">
        <v>43454</v>
      </c>
      <c r="B1863" s="7">
        <v>1</v>
      </c>
      <c r="C1863" s="61">
        <v>14.61</v>
      </c>
    </row>
    <row r="1864" spans="1:3" x14ac:dyDescent="0.25">
      <c r="A1864" s="55">
        <v>43454</v>
      </c>
      <c r="B1864" s="7">
        <v>2</v>
      </c>
      <c r="C1864" s="61">
        <v>14.8</v>
      </c>
    </row>
    <row r="1865" spans="1:3" x14ac:dyDescent="0.25">
      <c r="A1865" s="55">
        <v>43454</v>
      </c>
      <c r="B1865" s="7">
        <v>9</v>
      </c>
      <c r="C1865" s="61">
        <v>8.91</v>
      </c>
    </row>
    <row r="1866" spans="1:3" x14ac:dyDescent="0.25">
      <c r="A1866" s="55">
        <v>43454</v>
      </c>
      <c r="B1866" s="7">
        <v>1</v>
      </c>
      <c r="C1866" s="61">
        <v>14.62</v>
      </c>
    </row>
    <row r="1867" spans="1:3" x14ac:dyDescent="0.25">
      <c r="A1867" s="55">
        <v>43454</v>
      </c>
      <c r="B1867" s="7">
        <v>1</v>
      </c>
      <c r="C1867" s="61">
        <v>14.65</v>
      </c>
    </row>
    <row r="1868" spans="1:3" x14ac:dyDescent="0.25">
      <c r="A1868" s="55">
        <v>43454</v>
      </c>
      <c r="B1868" s="7">
        <v>1</v>
      </c>
      <c r="C1868" s="61">
        <v>1.39</v>
      </c>
    </row>
    <row r="1869" spans="1:3" x14ac:dyDescent="0.25">
      <c r="A1869" s="55">
        <v>43454</v>
      </c>
      <c r="B1869" s="7">
        <v>3</v>
      </c>
      <c r="C1869" s="61">
        <v>8.89</v>
      </c>
    </row>
    <row r="1870" spans="1:3" x14ac:dyDescent="0.25">
      <c r="A1870" s="55">
        <v>43454</v>
      </c>
      <c r="B1870" s="7">
        <v>1</v>
      </c>
      <c r="C1870" s="61">
        <v>29.23</v>
      </c>
    </row>
    <row r="1871" spans="1:3" x14ac:dyDescent="0.25">
      <c r="A1871" s="55">
        <v>43454</v>
      </c>
      <c r="B1871" s="7">
        <v>1</v>
      </c>
      <c r="C1871" s="61">
        <v>14.64</v>
      </c>
    </row>
    <row r="1872" spans="1:3" x14ac:dyDescent="0.25">
      <c r="A1872" s="55">
        <v>43454</v>
      </c>
      <c r="B1872" s="7">
        <v>4</v>
      </c>
      <c r="C1872" s="61">
        <v>13.37</v>
      </c>
    </row>
    <row r="1873" spans="1:3" x14ac:dyDescent="0.25">
      <c r="A1873" s="55">
        <v>43454</v>
      </c>
      <c r="B1873" s="7">
        <v>4</v>
      </c>
      <c r="C1873" s="61">
        <v>58.64</v>
      </c>
    </row>
    <row r="1874" spans="1:3" x14ac:dyDescent="0.25">
      <c r="A1874" s="55">
        <v>43454</v>
      </c>
      <c r="B1874" s="7">
        <v>5</v>
      </c>
      <c r="C1874" s="61">
        <v>3.96</v>
      </c>
    </row>
    <row r="1875" spans="1:3" x14ac:dyDescent="0.25">
      <c r="A1875" s="55">
        <v>43454</v>
      </c>
      <c r="B1875" s="7">
        <v>1</v>
      </c>
      <c r="C1875" s="61">
        <v>14.75</v>
      </c>
    </row>
    <row r="1876" spans="1:3" x14ac:dyDescent="0.25">
      <c r="A1876" s="55">
        <v>43454</v>
      </c>
      <c r="B1876" s="7">
        <v>1</v>
      </c>
      <c r="C1876" s="61">
        <v>1.49</v>
      </c>
    </row>
    <row r="1877" spans="1:3" x14ac:dyDescent="0.25">
      <c r="A1877" s="55">
        <v>43454</v>
      </c>
      <c r="B1877" s="7">
        <v>2</v>
      </c>
      <c r="C1877" s="61">
        <v>2.94</v>
      </c>
    </row>
    <row r="1878" spans="1:3" x14ac:dyDescent="0.25">
      <c r="A1878" s="55">
        <v>43454</v>
      </c>
      <c r="B1878" s="7">
        <v>4</v>
      </c>
      <c r="C1878" s="61">
        <v>9.92</v>
      </c>
    </row>
    <row r="1879" spans="1:3" x14ac:dyDescent="0.25">
      <c r="A1879" s="55">
        <v>43454</v>
      </c>
      <c r="B1879" s="7">
        <v>1</v>
      </c>
      <c r="C1879" s="61">
        <v>1.48</v>
      </c>
    </row>
    <row r="1880" spans="1:3" x14ac:dyDescent="0.25">
      <c r="A1880" s="55">
        <v>43454</v>
      </c>
      <c r="B1880" s="7">
        <v>3</v>
      </c>
      <c r="C1880" s="61">
        <v>2.19</v>
      </c>
    </row>
    <row r="1881" spans="1:3" x14ac:dyDescent="0.25">
      <c r="A1881" s="55">
        <v>43454</v>
      </c>
      <c r="B1881" s="7">
        <v>4</v>
      </c>
      <c r="C1881" s="61">
        <v>4.46</v>
      </c>
    </row>
    <row r="1882" spans="1:3" x14ac:dyDescent="0.25">
      <c r="A1882" s="55">
        <v>43454</v>
      </c>
      <c r="B1882" s="7">
        <v>6</v>
      </c>
      <c r="C1882" s="61">
        <v>147.69</v>
      </c>
    </row>
    <row r="1883" spans="1:3" x14ac:dyDescent="0.25">
      <c r="A1883" s="55">
        <v>43454</v>
      </c>
      <c r="B1883" s="7">
        <v>1</v>
      </c>
      <c r="C1883" s="61">
        <v>4.46</v>
      </c>
    </row>
    <row r="1884" spans="1:3" x14ac:dyDescent="0.25">
      <c r="A1884" s="55">
        <v>43454</v>
      </c>
      <c r="B1884" s="7">
        <v>3</v>
      </c>
      <c r="C1884" s="61">
        <v>7.71</v>
      </c>
    </row>
    <row r="1885" spans="1:3" x14ac:dyDescent="0.25">
      <c r="A1885" s="55">
        <v>43454</v>
      </c>
      <c r="B1885" s="7">
        <v>1</v>
      </c>
      <c r="C1885" s="61">
        <v>1.48</v>
      </c>
    </row>
    <row r="1886" spans="1:3" x14ac:dyDescent="0.25">
      <c r="A1886" s="55">
        <v>43454</v>
      </c>
      <c r="B1886" s="7">
        <v>1</v>
      </c>
      <c r="C1886" s="61">
        <v>0.74</v>
      </c>
    </row>
    <row r="1887" spans="1:3" x14ac:dyDescent="0.25">
      <c r="A1887" s="55">
        <v>43454</v>
      </c>
      <c r="B1887" s="7">
        <v>1</v>
      </c>
      <c r="C1887" s="61">
        <v>0.74</v>
      </c>
    </row>
    <row r="1888" spans="1:3" x14ac:dyDescent="0.25">
      <c r="A1888" s="55">
        <v>43454</v>
      </c>
      <c r="B1888" s="7">
        <v>1</v>
      </c>
      <c r="C1888" s="61">
        <v>36.590000000000003</v>
      </c>
    </row>
    <row r="1889" spans="1:3" x14ac:dyDescent="0.25">
      <c r="A1889" s="55">
        <v>43455</v>
      </c>
      <c r="B1889" s="7">
        <v>3</v>
      </c>
      <c r="C1889" s="61">
        <v>94.65</v>
      </c>
    </row>
    <row r="1890" spans="1:3" x14ac:dyDescent="0.25">
      <c r="A1890" s="55">
        <v>43455</v>
      </c>
      <c r="B1890" s="7">
        <v>1</v>
      </c>
      <c r="C1890" s="61">
        <v>0.87</v>
      </c>
    </row>
    <row r="1891" spans="1:3" x14ac:dyDescent="0.25">
      <c r="A1891" s="55">
        <v>43455</v>
      </c>
      <c r="B1891" s="7">
        <v>1</v>
      </c>
      <c r="C1891" s="61">
        <v>7.31</v>
      </c>
    </row>
    <row r="1892" spans="1:3" x14ac:dyDescent="0.25">
      <c r="A1892" s="55">
        <v>43455</v>
      </c>
      <c r="B1892" s="7">
        <v>4</v>
      </c>
      <c r="C1892" s="61">
        <v>5.44</v>
      </c>
    </row>
    <row r="1893" spans="1:3" x14ac:dyDescent="0.25">
      <c r="A1893" s="55">
        <v>43455</v>
      </c>
      <c r="B1893" s="7">
        <v>2</v>
      </c>
      <c r="C1893" s="61">
        <v>18.14</v>
      </c>
    </row>
    <row r="1894" spans="1:3" x14ac:dyDescent="0.25">
      <c r="A1894" s="55">
        <v>43455</v>
      </c>
      <c r="B1894" s="7">
        <v>1</v>
      </c>
      <c r="C1894" s="61">
        <v>2.13</v>
      </c>
    </row>
    <row r="1895" spans="1:3" x14ac:dyDescent="0.25">
      <c r="A1895" s="55">
        <v>43455</v>
      </c>
      <c r="B1895" s="7">
        <v>1</v>
      </c>
      <c r="C1895" s="61">
        <v>0.73</v>
      </c>
    </row>
    <row r="1896" spans="1:3" x14ac:dyDescent="0.25">
      <c r="A1896" s="55">
        <v>43455</v>
      </c>
      <c r="B1896" s="7">
        <v>1</v>
      </c>
      <c r="C1896" s="61">
        <v>43.54</v>
      </c>
    </row>
    <row r="1897" spans="1:3" x14ac:dyDescent="0.25">
      <c r="A1897" s="55">
        <v>43455</v>
      </c>
      <c r="B1897" s="7">
        <v>1</v>
      </c>
      <c r="C1897" s="61">
        <v>14.52</v>
      </c>
    </row>
    <row r="1898" spans="1:3" x14ac:dyDescent="0.25">
      <c r="A1898" s="55">
        <v>43455</v>
      </c>
      <c r="B1898" s="7">
        <v>2</v>
      </c>
      <c r="C1898" s="61">
        <v>5.8</v>
      </c>
    </row>
    <row r="1899" spans="1:3" x14ac:dyDescent="0.25">
      <c r="A1899" s="55">
        <v>43455</v>
      </c>
      <c r="B1899" s="7">
        <v>1</v>
      </c>
      <c r="C1899" s="61">
        <v>14.68</v>
      </c>
    </row>
    <row r="1900" spans="1:3" x14ac:dyDescent="0.25">
      <c r="A1900" s="55">
        <v>43455</v>
      </c>
      <c r="B1900" s="7">
        <v>4</v>
      </c>
      <c r="C1900" s="61">
        <v>195.41</v>
      </c>
    </row>
    <row r="1901" spans="1:3" x14ac:dyDescent="0.25">
      <c r="A1901" s="55">
        <v>43455</v>
      </c>
      <c r="B1901" s="7">
        <v>1</v>
      </c>
      <c r="C1901" s="61">
        <v>29.47</v>
      </c>
    </row>
    <row r="1902" spans="1:3" x14ac:dyDescent="0.25">
      <c r="A1902" s="55">
        <v>43455</v>
      </c>
      <c r="B1902" s="7">
        <v>1</v>
      </c>
      <c r="C1902" s="61">
        <v>14.62</v>
      </c>
    </row>
    <row r="1903" spans="1:3" x14ac:dyDescent="0.25">
      <c r="A1903" s="55">
        <v>43455</v>
      </c>
      <c r="B1903" s="7">
        <v>11</v>
      </c>
      <c r="C1903" s="61">
        <v>406.04</v>
      </c>
    </row>
    <row r="1904" spans="1:3" x14ac:dyDescent="0.25">
      <c r="A1904" s="55">
        <v>43455</v>
      </c>
      <c r="B1904" s="7">
        <v>3</v>
      </c>
      <c r="C1904" s="61">
        <v>18.87</v>
      </c>
    </row>
    <row r="1905" spans="1:3" x14ac:dyDescent="0.25">
      <c r="A1905" s="55">
        <v>43455</v>
      </c>
      <c r="B1905" s="7">
        <v>2</v>
      </c>
      <c r="C1905" s="61">
        <v>7.31</v>
      </c>
    </row>
    <row r="1906" spans="1:3" x14ac:dyDescent="0.25">
      <c r="A1906" s="55">
        <v>43455</v>
      </c>
      <c r="B1906" s="7">
        <v>12</v>
      </c>
      <c r="C1906" s="61">
        <v>175.68</v>
      </c>
    </row>
    <row r="1907" spans="1:3" x14ac:dyDescent="0.25">
      <c r="A1907" s="55">
        <v>43455</v>
      </c>
      <c r="B1907" s="7">
        <v>1</v>
      </c>
      <c r="C1907" s="61">
        <v>167.47</v>
      </c>
    </row>
    <row r="1908" spans="1:3" x14ac:dyDescent="0.25">
      <c r="A1908" s="55">
        <v>43455</v>
      </c>
      <c r="B1908" s="7">
        <v>1</v>
      </c>
      <c r="C1908" s="61">
        <v>1.46</v>
      </c>
    </row>
    <row r="1909" spans="1:3" x14ac:dyDescent="0.25">
      <c r="A1909" s="55">
        <v>43455</v>
      </c>
      <c r="B1909" s="7">
        <v>6</v>
      </c>
      <c r="C1909" s="61">
        <v>612.91</v>
      </c>
    </row>
    <row r="1910" spans="1:3" x14ac:dyDescent="0.25">
      <c r="A1910" s="55">
        <v>43455</v>
      </c>
      <c r="B1910" s="7">
        <v>4</v>
      </c>
      <c r="C1910" s="61">
        <v>20.329999999999998</v>
      </c>
    </row>
    <row r="1911" spans="1:3" x14ac:dyDescent="0.25">
      <c r="A1911" s="55">
        <v>43455</v>
      </c>
      <c r="B1911" s="7">
        <v>1</v>
      </c>
      <c r="C1911" s="61">
        <v>4.37</v>
      </c>
    </row>
    <row r="1912" spans="1:3" x14ac:dyDescent="0.25">
      <c r="A1912" s="55">
        <v>43455</v>
      </c>
      <c r="B1912" s="7">
        <v>1</v>
      </c>
      <c r="C1912" s="61">
        <v>36.19</v>
      </c>
    </row>
    <row r="1913" spans="1:3" x14ac:dyDescent="0.25">
      <c r="A1913" s="55">
        <v>43455</v>
      </c>
      <c r="B1913" s="7">
        <v>1</v>
      </c>
      <c r="C1913" s="61">
        <v>29.25</v>
      </c>
    </row>
    <row r="1914" spans="1:3" x14ac:dyDescent="0.25">
      <c r="A1914" s="55">
        <v>43455</v>
      </c>
      <c r="B1914" s="7">
        <v>1</v>
      </c>
      <c r="C1914" s="61">
        <v>1.46</v>
      </c>
    </row>
    <row r="1915" spans="1:3" x14ac:dyDescent="0.25">
      <c r="A1915" s="55">
        <v>43455</v>
      </c>
      <c r="B1915" s="7">
        <v>2</v>
      </c>
      <c r="C1915" s="61">
        <v>30.49</v>
      </c>
    </row>
    <row r="1916" spans="1:3" x14ac:dyDescent="0.25">
      <c r="A1916" s="55">
        <v>43455</v>
      </c>
      <c r="B1916" s="7">
        <v>4</v>
      </c>
      <c r="C1916" s="61">
        <v>7.26</v>
      </c>
    </row>
    <row r="1917" spans="1:3" x14ac:dyDescent="0.25">
      <c r="A1917" s="55">
        <v>43455</v>
      </c>
      <c r="B1917" s="7">
        <v>8</v>
      </c>
      <c r="C1917" s="61">
        <v>33.35</v>
      </c>
    </row>
    <row r="1918" spans="1:3" x14ac:dyDescent="0.25">
      <c r="A1918" s="55">
        <v>43455</v>
      </c>
      <c r="B1918" s="7">
        <v>1</v>
      </c>
      <c r="C1918" s="61">
        <v>7.29</v>
      </c>
    </row>
    <row r="1919" spans="1:3" x14ac:dyDescent="0.25">
      <c r="A1919" s="55">
        <v>43455</v>
      </c>
      <c r="B1919" s="7">
        <v>1</v>
      </c>
      <c r="C1919" s="61">
        <v>18.87</v>
      </c>
    </row>
    <row r="1920" spans="1:3" x14ac:dyDescent="0.25">
      <c r="A1920" s="55">
        <v>43455</v>
      </c>
      <c r="B1920" s="7">
        <v>11</v>
      </c>
      <c r="C1920" s="61">
        <v>29.75</v>
      </c>
    </row>
    <row r="1921" spans="1:3" x14ac:dyDescent="0.25">
      <c r="A1921" s="55">
        <v>43455</v>
      </c>
      <c r="B1921" s="7">
        <v>1</v>
      </c>
      <c r="C1921" s="61">
        <v>14.62</v>
      </c>
    </row>
    <row r="1922" spans="1:3" x14ac:dyDescent="0.25">
      <c r="A1922" s="55">
        <v>43455</v>
      </c>
      <c r="B1922" s="7">
        <v>7</v>
      </c>
      <c r="C1922" s="61">
        <v>50.72</v>
      </c>
    </row>
    <row r="1923" spans="1:3" x14ac:dyDescent="0.25">
      <c r="A1923" s="55">
        <v>43455</v>
      </c>
      <c r="B1923" s="7">
        <v>5</v>
      </c>
      <c r="C1923" s="61">
        <v>149.59</v>
      </c>
    </row>
    <row r="1924" spans="1:3" x14ac:dyDescent="0.25">
      <c r="A1924" s="55">
        <v>43455</v>
      </c>
      <c r="B1924" s="7">
        <v>2</v>
      </c>
      <c r="C1924" s="61">
        <v>5.12</v>
      </c>
    </row>
    <row r="1925" spans="1:3" x14ac:dyDescent="0.25">
      <c r="A1925" s="55">
        <v>43455</v>
      </c>
      <c r="B1925" s="7">
        <v>1</v>
      </c>
      <c r="C1925" s="61">
        <v>14.58</v>
      </c>
    </row>
    <row r="1926" spans="1:3" x14ac:dyDescent="0.25">
      <c r="A1926" s="55">
        <v>43455</v>
      </c>
      <c r="B1926" s="7">
        <v>4</v>
      </c>
      <c r="C1926" s="61">
        <v>15.37</v>
      </c>
    </row>
    <row r="1927" spans="1:3" x14ac:dyDescent="0.25">
      <c r="A1927" s="55">
        <v>43455</v>
      </c>
      <c r="B1927" s="7">
        <v>1</v>
      </c>
      <c r="C1927" s="61">
        <v>1.45</v>
      </c>
    </row>
    <row r="1928" spans="1:3" x14ac:dyDescent="0.25">
      <c r="A1928" s="55">
        <v>43455</v>
      </c>
      <c r="B1928" s="7">
        <v>7</v>
      </c>
      <c r="C1928" s="61">
        <v>769.85</v>
      </c>
    </row>
    <row r="1929" spans="1:3" x14ac:dyDescent="0.25">
      <c r="A1929" s="55">
        <v>43455</v>
      </c>
      <c r="B1929" s="7">
        <v>2</v>
      </c>
      <c r="C1929" s="61">
        <v>131.79</v>
      </c>
    </row>
    <row r="1930" spans="1:3" x14ac:dyDescent="0.25">
      <c r="A1930" s="55">
        <v>43455</v>
      </c>
      <c r="B1930" s="7">
        <v>28</v>
      </c>
      <c r="C1930" s="61">
        <v>348.23</v>
      </c>
    </row>
    <row r="1931" spans="1:3" x14ac:dyDescent="0.25">
      <c r="A1931" s="55">
        <v>43455</v>
      </c>
      <c r="B1931" s="7">
        <v>3</v>
      </c>
      <c r="C1931" s="61">
        <v>87.36</v>
      </c>
    </row>
    <row r="1932" spans="1:3" x14ac:dyDescent="0.25">
      <c r="A1932" s="55">
        <v>43455</v>
      </c>
      <c r="B1932" s="7">
        <v>6</v>
      </c>
      <c r="C1932" s="61">
        <v>61.67</v>
      </c>
    </row>
    <row r="1933" spans="1:3" x14ac:dyDescent="0.25">
      <c r="A1933" s="55">
        <v>43455</v>
      </c>
      <c r="B1933" s="7">
        <v>10</v>
      </c>
      <c r="C1933" s="61">
        <v>299.13</v>
      </c>
    </row>
    <row r="1934" spans="1:3" x14ac:dyDescent="0.25">
      <c r="A1934" s="55">
        <v>43455</v>
      </c>
      <c r="B1934" s="7">
        <v>1</v>
      </c>
      <c r="C1934" s="61">
        <v>7.35</v>
      </c>
    </row>
    <row r="1935" spans="1:3" x14ac:dyDescent="0.25">
      <c r="A1935" s="55">
        <v>43455</v>
      </c>
      <c r="B1935" s="7">
        <v>1</v>
      </c>
      <c r="C1935" s="61">
        <v>13.15</v>
      </c>
    </row>
    <row r="1936" spans="1:3" x14ac:dyDescent="0.25">
      <c r="A1936" s="55">
        <v>43455</v>
      </c>
      <c r="B1936" s="7">
        <v>3</v>
      </c>
      <c r="C1936" s="61">
        <v>8.44</v>
      </c>
    </row>
    <row r="1937" spans="1:3" x14ac:dyDescent="0.25">
      <c r="A1937" s="55">
        <v>43455</v>
      </c>
      <c r="B1937" s="7">
        <v>1</v>
      </c>
      <c r="C1937" s="61">
        <v>2.92</v>
      </c>
    </row>
    <row r="1938" spans="1:3" x14ac:dyDescent="0.25">
      <c r="A1938" s="55">
        <v>43455</v>
      </c>
      <c r="B1938" s="7">
        <v>1</v>
      </c>
      <c r="C1938" s="61">
        <v>14.56</v>
      </c>
    </row>
    <row r="1939" spans="1:3" x14ac:dyDescent="0.25">
      <c r="A1939" s="55">
        <v>43455</v>
      </c>
      <c r="B1939" s="7">
        <v>1</v>
      </c>
      <c r="C1939" s="61">
        <v>36.29</v>
      </c>
    </row>
    <row r="1940" spans="1:3" x14ac:dyDescent="0.25">
      <c r="A1940" s="55">
        <v>43455</v>
      </c>
      <c r="B1940" s="7">
        <v>2</v>
      </c>
      <c r="C1940" s="61">
        <v>7.26</v>
      </c>
    </row>
    <row r="1941" spans="1:3" x14ac:dyDescent="0.25">
      <c r="A1941" s="55">
        <v>43455</v>
      </c>
      <c r="B1941" s="7">
        <v>2</v>
      </c>
      <c r="C1941" s="61">
        <v>36.46</v>
      </c>
    </row>
    <row r="1942" spans="1:3" x14ac:dyDescent="0.25">
      <c r="A1942" s="55">
        <v>43455</v>
      </c>
      <c r="B1942" s="7">
        <v>1</v>
      </c>
      <c r="C1942" s="61">
        <v>14.52</v>
      </c>
    </row>
    <row r="1943" spans="1:3" x14ac:dyDescent="0.25">
      <c r="A1943" s="55">
        <v>43455</v>
      </c>
      <c r="B1943" s="7">
        <v>1</v>
      </c>
      <c r="C1943" s="61">
        <v>2.76</v>
      </c>
    </row>
    <row r="1944" spans="1:3" x14ac:dyDescent="0.25">
      <c r="A1944" s="55">
        <v>43455</v>
      </c>
      <c r="B1944" s="7">
        <v>3</v>
      </c>
      <c r="C1944" s="61">
        <v>145.37</v>
      </c>
    </row>
    <row r="1945" spans="1:3" x14ac:dyDescent="0.25">
      <c r="A1945" s="55">
        <v>43455</v>
      </c>
      <c r="B1945" s="7">
        <v>3</v>
      </c>
      <c r="C1945" s="61">
        <v>9.52</v>
      </c>
    </row>
    <row r="1946" spans="1:3" x14ac:dyDescent="0.25">
      <c r="A1946" s="55">
        <v>43455</v>
      </c>
      <c r="B1946" s="7">
        <v>4</v>
      </c>
      <c r="C1946" s="61">
        <v>17.16</v>
      </c>
    </row>
    <row r="1947" spans="1:3" x14ac:dyDescent="0.25">
      <c r="A1947" s="55">
        <v>43455</v>
      </c>
      <c r="B1947" s="7">
        <v>1</v>
      </c>
      <c r="C1947" s="61">
        <v>14.47</v>
      </c>
    </row>
    <row r="1948" spans="1:3" x14ac:dyDescent="0.25">
      <c r="A1948" s="55">
        <v>43455</v>
      </c>
      <c r="B1948" s="7">
        <v>4</v>
      </c>
      <c r="C1948" s="61">
        <v>364.2</v>
      </c>
    </row>
    <row r="1949" spans="1:3" x14ac:dyDescent="0.25">
      <c r="A1949" s="55">
        <v>43455</v>
      </c>
      <c r="B1949" s="7">
        <v>1</v>
      </c>
      <c r="C1949" s="61">
        <v>1.46</v>
      </c>
    </row>
    <row r="1950" spans="1:3" x14ac:dyDescent="0.25">
      <c r="A1950" s="55">
        <v>43455</v>
      </c>
      <c r="B1950" s="7">
        <v>11</v>
      </c>
      <c r="C1950" s="61">
        <v>164.23</v>
      </c>
    </row>
    <row r="1951" spans="1:3" x14ac:dyDescent="0.25">
      <c r="A1951" s="55">
        <v>43455</v>
      </c>
      <c r="B1951" s="7">
        <v>17</v>
      </c>
      <c r="C1951" s="61">
        <v>23.2</v>
      </c>
    </row>
    <row r="1952" spans="1:3" x14ac:dyDescent="0.25">
      <c r="A1952" s="55">
        <v>43455</v>
      </c>
      <c r="B1952" s="7">
        <v>1</v>
      </c>
      <c r="C1952" s="61">
        <v>1.46</v>
      </c>
    </row>
    <row r="1953" spans="1:3" x14ac:dyDescent="0.25">
      <c r="A1953" s="55">
        <v>43455</v>
      </c>
      <c r="B1953" s="7">
        <v>1</v>
      </c>
      <c r="C1953" s="61">
        <v>1.46</v>
      </c>
    </row>
    <row r="1954" spans="1:3" x14ac:dyDescent="0.25">
      <c r="A1954" s="55">
        <v>43455</v>
      </c>
      <c r="B1954" s="7">
        <v>5</v>
      </c>
      <c r="C1954" s="61">
        <v>73.31</v>
      </c>
    </row>
    <row r="1955" spans="1:3" x14ac:dyDescent="0.25">
      <c r="A1955" s="55">
        <v>43455</v>
      </c>
      <c r="B1955" s="7">
        <v>2</v>
      </c>
      <c r="C1955" s="61">
        <v>43.77</v>
      </c>
    </row>
    <row r="1956" spans="1:3" x14ac:dyDescent="0.25">
      <c r="A1956" s="55">
        <v>43455</v>
      </c>
      <c r="B1956" s="7">
        <v>1</v>
      </c>
      <c r="C1956" s="61">
        <v>43.85</v>
      </c>
    </row>
    <row r="1957" spans="1:3" x14ac:dyDescent="0.25">
      <c r="A1957" s="55">
        <v>43455</v>
      </c>
      <c r="B1957" s="7">
        <v>2</v>
      </c>
      <c r="C1957" s="61">
        <v>58.35</v>
      </c>
    </row>
    <row r="1958" spans="1:3" x14ac:dyDescent="0.25">
      <c r="A1958" s="55">
        <v>43455</v>
      </c>
      <c r="B1958" s="7">
        <v>1</v>
      </c>
      <c r="C1958" s="61">
        <v>1.46</v>
      </c>
    </row>
    <row r="1959" spans="1:3" x14ac:dyDescent="0.25">
      <c r="A1959" s="55">
        <v>43455</v>
      </c>
      <c r="B1959" s="7">
        <v>1</v>
      </c>
      <c r="C1959" s="61">
        <v>1.46</v>
      </c>
    </row>
    <row r="1960" spans="1:3" x14ac:dyDescent="0.25">
      <c r="A1960" s="55">
        <v>43455</v>
      </c>
      <c r="B1960" s="7">
        <v>1</v>
      </c>
      <c r="C1960" s="61">
        <v>72.540000000000006</v>
      </c>
    </row>
    <row r="1961" spans="1:3" x14ac:dyDescent="0.25">
      <c r="A1961" s="55">
        <v>43455</v>
      </c>
      <c r="B1961" s="7">
        <v>4</v>
      </c>
      <c r="C1961" s="61">
        <v>17.5</v>
      </c>
    </row>
    <row r="1962" spans="1:3" x14ac:dyDescent="0.25">
      <c r="A1962" s="55">
        <v>43455</v>
      </c>
      <c r="B1962" s="7">
        <v>1</v>
      </c>
      <c r="C1962" s="61">
        <v>14.69</v>
      </c>
    </row>
    <row r="1963" spans="1:3" x14ac:dyDescent="0.25">
      <c r="A1963" s="55">
        <v>43455</v>
      </c>
      <c r="B1963" s="7">
        <v>1</v>
      </c>
      <c r="C1963" s="61">
        <v>2.94</v>
      </c>
    </row>
    <row r="1964" spans="1:3" x14ac:dyDescent="0.25">
      <c r="A1964" s="55">
        <v>43455</v>
      </c>
      <c r="B1964" s="7">
        <v>3</v>
      </c>
      <c r="C1964" s="61">
        <v>2.48</v>
      </c>
    </row>
    <row r="1965" spans="1:3" x14ac:dyDescent="0.25">
      <c r="A1965" s="55">
        <v>43455</v>
      </c>
      <c r="B1965" s="7">
        <v>7</v>
      </c>
      <c r="C1965" s="61">
        <v>5.8</v>
      </c>
    </row>
    <row r="1966" spans="1:3" x14ac:dyDescent="0.25">
      <c r="A1966" s="55">
        <v>43455</v>
      </c>
      <c r="B1966" s="7">
        <v>2</v>
      </c>
      <c r="C1966" s="61">
        <v>11.68</v>
      </c>
    </row>
    <row r="1967" spans="1:3" x14ac:dyDescent="0.25">
      <c r="A1967" s="55">
        <v>43455</v>
      </c>
      <c r="B1967" s="7">
        <v>31</v>
      </c>
      <c r="C1967" s="61">
        <v>179.95</v>
      </c>
    </row>
    <row r="1968" spans="1:3" x14ac:dyDescent="0.25">
      <c r="A1968" s="55">
        <v>43455</v>
      </c>
      <c r="B1968" s="7">
        <v>2</v>
      </c>
      <c r="C1968" s="61">
        <v>1.46</v>
      </c>
    </row>
    <row r="1969" spans="1:3" x14ac:dyDescent="0.25">
      <c r="A1969" s="55">
        <v>43455</v>
      </c>
      <c r="B1969" s="7">
        <v>4</v>
      </c>
      <c r="C1969" s="61">
        <v>13.12</v>
      </c>
    </row>
    <row r="1970" spans="1:3" x14ac:dyDescent="0.25">
      <c r="A1970" s="55">
        <v>43455</v>
      </c>
      <c r="B1970" s="7">
        <v>1</v>
      </c>
      <c r="C1970" s="61">
        <v>43.42</v>
      </c>
    </row>
    <row r="1971" spans="1:3" x14ac:dyDescent="0.25">
      <c r="A1971" s="55">
        <v>43455</v>
      </c>
      <c r="B1971" s="7">
        <v>1</v>
      </c>
      <c r="C1971" s="61">
        <v>0.73</v>
      </c>
    </row>
    <row r="1972" spans="1:3" x14ac:dyDescent="0.25">
      <c r="A1972" s="55">
        <v>43455</v>
      </c>
      <c r="B1972" s="7">
        <v>1</v>
      </c>
      <c r="C1972" s="61">
        <v>0.73</v>
      </c>
    </row>
    <row r="1973" spans="1:3" x14ac:dyDescent="0.25">
      <c r="A1973" s="55">
        <v>43455</v>
      </c>
      <c r="B1973" s="7">
        <v>1</v>
      </c>
      <c r="C1973" s="61">
        <v>43.76</v>
      </c>
    </row>
    <row r="1974" spans="1:3" x14ac:dyDescent="0.25">
      <c r="A1974" s="55">
        <v>43455</v>
      </c>
      <c r="B1974" s="7">
        <v>1</v>
      </c>
      <c r="C1974" s="61">
        <v>7.32</v>
      </c>
    </row>
    <row r="1975" spans="1:3" x14ac:dyDescent="0.25">
      <c r="A1975" s="55">
        <v>43455</v>
      </c>
      <c r="B1975" s="7">
        <v>4</v>
      </c>
      <c r="C1975" s="61">
        <v>5.84</v>
      </c>
    </row>
    <row r="1976" spans="1:3" x14ac:dyDescent="0.25">
      <c r="A1976" s="55">
        <v>43456</v>
      </c>
      <c r="B1976" s="7">
        <v>1</v>
      </c>
      <c r="C1976" s="61">
        <v>29.03</v>
      </c>
    </row>
    <row r="1977" spans="1:3" x14ac:dyDescent="0.25">
      <c r="A1977" s="55">
        <v>43456</v>
      </c>
      <c r="B1977" s="7">
        <v>1</v>
      </c>
      <c r="C1977" s="61">
        <v>1.22</v>
      </c>
    </row>
    <row r="1978" spans="1:3" x14ac:dyDescent="0.25">
      <c r="A1978" s="55">
        <v>43456</v>
      </c>
      <c r="B1978" s="7">
        <v>1</v>
      </c>
      <c r="C1978" s="61">
        <v>72.58</v>
      </c>
    </row>
    <row r="1979" spans="1:3" x14ac:dyDescent="0.25">
      <c r="A1979" s="55">
        <v>43456</v>
      </c>
      <c r="B1979" s="7">
        <v>1</v>
      </c>
      <c r="C1979" s="61">
        <v>58.06</v>
      </c>
    </row>
    <row r="1980" spans="1:3" x14ac:dyDescent="0.25">
      <c r="A1980" s="55">
        <v>43456</v>
      </c>
      <c r="B1980" s="7">
        <v>1</v>
      </c>
      <c r="C1980" s="61">
        <v>36.29</v>
      </c>
    </row>
    <row r="1981" spans="1:3" x14ac:dyDescent="0.25">
      <c r="A1981" s="55">
        <v>43456</v>
      </c>
      <c r="B1981" s="7">
        <v>2</v>
      </c>
      <c r="C1981" s="61">
        <v>14.52</v>
      </c>
    </row>
    <row r="1982" spans="1:3" x14ac:dyDescent="0.25">
      <c r="A1982" s="55">
        <v>43456</v>
      </c>
      <c r="B1982" s="7">
        <v>4</v>
      </c>
      <c r="C1982" s="61">
        <v>18.86</v>
      </c>
    </row>
    <row r="1983" spans="1:3" x14ac:dyDescent="0.25">
      <c r="A1983" s="55">
        <v>43456</v>
      </c>
      <c r="B1983" s="7">
        <v>1</v>
      </c>
      <c r="C1983" s="61">
        <v>14.52</v>
      </c>
    </row>
    <row r="1984" spans="1:3" x14ac:dyDescent="0.25">
      <c r="A1984" s="55">
        <v>43456</v>
      </c>
      <c r="B1984" s="7">
        <v>1</v>
      </c>
      <c r="C1984" s="61">
        <v>50.81</v>
      </c>
    </row>
    <row r="1985" spans="1:3" x14ac:dyDescent="0.25">
      <c r="A1985" s="55">
        <v>43456</v>
      </c>
      <c r="B1985" s="7">
        <v>5</v>
      </c>
      <c r="C1985" s="61">
        <v>116.14</v>
      </c>
    </row>
    <row r="1986" spans="1:3" x14ac:dyDescent="0.25">
      <c r="A1986" s="55">
        <v>43456</v>
      </c>
      <c r="B1986" s="7">
        <v>1</v>
      </c>
      <c r="C1986" s="61">
        <v>0.94</v>
      </c>
    </row>
    <row r="1987" spans="1:3" x14ac:dyDescent="0.25">
      <c r="A1987" s="55">
        <v>43456</v>
      </c>
      <c r="B1987" s="7">
        <v>1</v>
      </c>
      <c r="C1987" s="61">
        <v>7.26</v>
      </c>
    </row>
    <row r="1988" spans="1:3" x14ac:dyDescent="0.25">
      <c r="A1988" s="55">
        <v>43456</v>
      </c>
      <c r="B1988" s="7">
        <v>5</v>
      </c>
      <c r="C1988" s="61">
        <v>25.4</v>
      </c>
    </row>
    <row r="1989" spans="1:3" x14ac:dyDescent="0.25">
      <c r="A1989" s="55">
        <v>43456</v>
      </c>
      <c r="B1989" s="7">
        <v>1</v>
      </c>
      <c r="C1989" s="61">
        <v>5.81</v>
      </c>
    </row>
    <row r="1990" spans="1:3" x14ac:dyDescent="0.25">
      <c r="A1990" s="55">
        <v>43456</v>
      </c>
      <c r="B1990" s="7">
        <v>3</v>
      </c>
      <c r="C1990" s="61">
        <v>2.19</v>
      </c>
    </row>
    <row r="1991" spans="1:3" x14ac:dyDescent="0.25">
      <c r="A1991" s="55">
        <v>43456</v>
      </c>
      <c r="B1991" s="7">
        <v>1</v>
      </c>
      <c r="C1991" s="61">
        <v>2.4700000000000002</v>
      </c>
    </row>
    <row r="1992" spans="1:3" x14ac:dyDescent="0.25">
      <c r="A1992" s="55">
        <v>43456</v>
      </c>
      <c r="B1992" s="7">
        <v>3</v>
      </c>
      <c r="C1992" s="61">
        <v>2.19</v>
      </c>
    </row>
    <row r="1993" spans="1:3" x14ac:dyDescent="0.25">
      <c r="A1993" s="55">
        <v>43456</v>
      </c>
      <c r="B1993" s="7">
        <v>2</v>
      </c>
      <c r="C1993" s="61">
        <v>108.87</v>
      </c>
    </row>
    <row r="1994" spans="1:3" x14ac:dyDescent="0.25">
      <c r="A1994" s="55">
        <v>43456</v>
      </c>
      <c r="B1994" s="7">
        <v>6</v>
      </c>
      <c r="C1994" s="61">
        <v>22.65</v>
      </c>
    </row>
    <row r="1995" spans="1:3" x14ac:dyDescent="0.25">
      <c r="A1995" s="55">
        <v>43456</v>
      </c>
      <c r="B1995" s="7">
        <v>1</v>
      </c>
      <c r="C1995" s="61">
        <v>17.420000000000002</v>
      </c>
    </row>
    <row r="1996" spans="1:3" x14ac:dyDescent="0.25">
      <c r="A1996" s="55">
        <v>43456</v>
      </c>
      <c r="B1996" s="7">
        <v>1</v>
      </c>
      <c r="C1996" s="61">
        <v>1.45</v>
      </c>
    </row>
    <row r="1997" spans="1:3" x14ac:dyDescent="0.25">
      <c r="A1997" s="55">
        <v>43456</v>
      </c>
      <c r="B1997" s="7">
        <v>2</v>
      </c>
      <c r="C1997" s="61">
        <v>10.88</v>
      </c>
    </row>
    <row r="1998" spans="1:3" x14ac:dyDescent="0.25">
      <c r="A1998" s="55">
        <v>43456</v>
      </c>
      <c r="B1998" s="7">
        <v>2</v>
      </c>
      <c r="C1998" s="61">
        <v>9.36</v>
      </c>
    </row>
    <row r="1999" spans="1:3" x14ac:dyDescent="0.25">
      <c r="A1999" s="55">
        <v>43456</v>
      </c>
      <c r="B1999" s="7">
        <v>1</v>
      </c>
      <c r="C1999" s="61">
        <v>2.9</v>
      </c>
    </row>
    <row r="2000" spans="1:3" x14ac:dyDescent="0.25">
      <c r="A2000" s="55">
        <v>43456</v>
      </c>
      <c r="B2000" s="7">
        <v>1</v>
      </c>
      <c r="C2000" s="61">
        <v>5.21</v>
      </c>
    </row>
    <row r="2001" spans="1:3" x14ac:dyDescent="0.25">
      <c r="A2001" s="55">
        <v>43456</v>
      </c>
      <c r="B2001" s="7">
        <v>1</v>
      </c>
      <c r="C2001" s="61">
        <v>26.13</v>
      </c>
    </row>
    <row r="2002" spans="1:3" x14ac:dyDescent="0.25">
      <c r="A2002" s="55">
        <v>43456</v>
      </c>
      <c r="B2002" s="7">
        <v>3</v>
      </c>
      <c r="C2002" s="61">
        <v>24.67</v>
      </c>
    </row>
    <row r="2003" spans="1:3" x14ac:dyDescent="0.25">
      <c r="A2003" s="55">
        <v>43456</v>
      </c>
      <c r="B2003" s="7">
        <v>1</v>
      </c>
      <c r="C2003" s="61">
        <v>1.45</v>
      </c>
    </row>
    <row r="2004" spans="1:3" x14ac:dyDescent="0.25">
      <c r="A2004" s="55">
        <v>43456</v>
      </c>
      <c r="B2004" s="7">
        <v>4</v>
      </c>
      <c r="C2004" s="61">
        <v>10.15</v>
      </c>
    </row>
    <row r="2005" spans="1:3" x14ac:dyDescent="0.25">
      <c r="A2005" s="55">
        <v>43456</v>
      </c>
      <c r="B2005" s="7">
        <v>4</v>
      </c>
      <c r="C2005" s="61">
        <v>213.09</v>
      </c>
    </row>
    <row r="2006" spans="1:3" x14ac:dyDescent="0.25">
      <c r="A2006" s="55">
        <v>43456</v>
      </c>
      <c r="B2006" s="7">
        <v>6</v>
      </c>
      <c r="C2006" s="61">
        <v>65.34</v>
      </c>
    </row>
    <row r="2007" spans="1:3" x14ac:dyDescent="0.25">
      <c r="A2007" s="55">
        <v>43456</v>
      </c>
      <c r="B2007" s="7">
        <v>1</v>
      </c>
      <c r="C2007" s="61">
        <v>14.52</v>
      </c>
    </row>
    <row r="2008" spans="1:3" x14ac:dyDescent="0.25">
      <c r="A2008" s="55">
        <v>43456</v>
      </c>
      <c r="B2008" s="7">
        <v>3</v>
      </c>
      <c r="C2008" s="61">
        <v>10.16</v>
      </c>
    </row>
    <row r="2009" spans="1:3" x14ac:dyDescent="0.25">
      <c r="A2009" s="55">
        <v>43456</v>
      </c>
      <c r="B2009" s="7">
        <v>1</v>
      </c>
      <c r="C2009" s="61">
        <v>1.02</v>
      </c>
    </row>
    <row r="2010" spans="1:3" x14ac:dyDescent="0.25">
      <c r="A2010" s="55">
        <v>43456</v>
      </c>
      <c r="B2010" s="7">
        <v>1</v>
      </c>
      <c r="C2010" s="61">
        <v>4.0599999999999996</v>
      </c>
    </row>
    <row r="2011" spans="1:3" x14ac:dyDescent="0.25">
      <c r="A2011" s="55">
        <v>43456</v>
      </c>
      <c r="B2011" s="7">
        <v>1</v>
      </c>
      <c r="C2011" s="61">
        <v>14.52</v>
      </c>
    </row>
    <row r="2012" spans="1:3" x14ac:dyDescent="0.25">
      <c r="A2012" s="55">
        <v>43456</v>
      </c>
      <c r="B2012" s="7">
        <v>4</v>
      </c>
      <c r="C2012" s="61">
        <v>15.24</v>
      </c>
    </row>
    <row r="2013" spans="1:3" x14ac:dyDescent="0.25">
      <c r="A2013" s="55">
        <v>43456</v>
      </c>
      <c r="B2013" s="7">
        <v>1</v>
      </c>
      <c r="C2013" s="61">
        <v>17.420000000000002</v>
      </c>
    </row>
    <row r="2014" spans="1:3" x14ac:dyDescent="0.25">
      <c r="A2014" s="55">
        <v>43456</v>
      </c>
      <c r="B2014" s="7">
        <v>1</v>
      </c>
      <c r="C2014" s="61">
        <v>1.45</v>
      </c>
    </row>
    <row r="2015" spans="1:3" x14ac:dyDescent="0.25">
      <c r="A2015" s="55">
        <v>43456</v>
      </c>
      <c r="B2015" s="7">
        <v>9</v>
      </c>
      <c r="C2015" s="61">
        <v>174.22</v>
      </c>
    </row>
    <row r="2016" spans="1:3" x14ac:dyDescent="0.25">
      <c r="A2016" s="55">
        <v>43456</v>
      </c>
      <c r="B2016" s="7">
        <v>8</v>
      </c>
      <c r="C2016" s="61">
        <v>769.34</v>
      </c>
    </row>
    <row r="2017" spans="1:3" x14ac:dyDescent="0.25">
      <c r="A2017" s="55">
        <v>43456</v>
      </c>
      <c r="B2017" s="7">
        <v>4</v>
      </c>
      <c r="C2017" s="61">
        <v>19.600000000000001</v>
      </c>
    </row>
    <row r="2018" spans="1:3" x14ac:dyDescent="0.25">
      <c r="A2018" s="55">
        <v>43456</v>
      </c>
      <c r="B2018" s="7">
        <v>3</v>
      </c>
      <c r="C2018" s="61">
        <v>9.44</v>
      </c>
    </row>
    <row r="2019" spans="1:3" x14ac:dyDescent="0.25">
      <c r="A2019" s="55">
        <v>43456</v>
      </c>
      <c r="B2019" s="7">
        <v>1</v>
      </c>
      <c r="C2019" s="61">
        <v>1.45</v>
      </c>
    </row>
    <row r="2020" spans="1:3" x14ac:dyDescent="0.25">
      <c r="A2020" s="55">
        <v>43456</v>
      </c>
      <c r="B2020" s="7">
        <v>5</v>
      </c>
      <c r="C2020" s="61">
        <v>29.86</v>
      </c>
    </row>
    <row r="2021" spans="1:3" x14ac:dyDescent="0.25">
      <c r="A2021" s="55">
        <v>43456</v>
      </c>
      <c r="B2021" s="7">
        <v>14</v>
      </c>
      <c r="C2021" s="61">
        <v>18.8</v>
      </c>
    </row>
    <row r="2022" spans="1:3" x14ac:dyDescent="0.25">
      <c r="A2022" s="55">
        <v>43456</v>
      </c>
      <c r="B2022" s="7">
        <v>1</v>
      </c>
      <c r="C2022" s="61">
        <v>2.1800000000000002</v>
      </c>
    </row>
    <row r="2023" spans="1:3" x14ac:dyDescent="0.25">
      <c r="A2023" s="55">
        <v>43456</v>
      </c>
      <c r="B2023" s="7">
        <v>1</v>
      </c>
      <c r="C2023" s="61">
        <v>3.34</v>
      </c>
    </row>
    <row r="2024" spans="1:3" x14ac:dyDescent="0.25">
      <c r="A2024" s="55">
        <v>43456</v>
      </c>
      <c r="B2024" s="7">
        <v>1</v>
      </c>
      <c r="C2024" s="61">
        <v>1.45</v>
      </c>
    </row>
    <row r="2025" spans="1:3" x14ac:dyDescent="0.25">
      <c r="A2025" s="55">
        <v>43456</v>
      </c>
      <c r="B2025" s="7">
        <v>1</v>
      </c>
      <c r="C2025" s="61">
        <v>13.06</v>
      </c>
    </row>
    <row r="2026" spans="1:3" x14ac:dyDescent="0.25">
      <c r="A2026" s="55">
        <v>43456</v>
      </c>
      <c r="B2026" s="7">
        <v>19</v>
      </c>
      <c r="C2026" s="61">
        <v>15.38</v>
      </c>
    </row>
    <row r="2027" spans="1:3" x14ac:dyDescent="0.25">
      <c r="A2027" s="55">
        <v>43456</v>
      </c>
      <c r="B2027" s="7">
        <v>1</v>
      </c>
      <c r="C2027" s="61">
        <v>2.1800000000000002</v>
      </c>
    </row>
    <row r="2028" spans="1:3" x14ac:dyDescent="0.25">
      <c r="A2028" s="55">
        <v>43456</v>
      </c>
      <c r="B2028" s="7">
        <v>1</v>
      </c>
      <c r="C2028" s="61">
        <v>2.9</v>
      </c>
    </row>
    <row r="2029" spans="1:3" x14ac:dyDescent="0.25">
      <c r="A2029" s="55">
        <v>43456</v>
      </c>
      <c r="B2029" s="7">
        <v>2</v>
      </c>
      <c r="C2029" s="61">
        <v>1.46</v>
      </c>
    </row>
    <row r="2030" spans="1:3" x14ac:dyDescent="0.25">
      <c r="A2030" s="55">
        <v>43456</v>
      </c>
      <c r="B2030" s="7">
        <v>1</v>
      </c>
      <c r="C2030" s="61">
        <v>4.3499999999999996</v>
      </c>
    </row>
    <row r="2031" spans="1:3" x14ac:dyDescent="0.25">
      <c r="A2031" s="55">
        <v>43456</v>
      </c>
      <c r="B2031" s="7">
        <v>1</v>
      </c>
      <c r="C2031" s="61">
        <v>3.63</v>
      </c>
    </row>
    <row r="2032" spans="1:3" x14ac:dyDescent="0.25">
      <c r="A2032" s="55">
        <v>43456</v>
      </c>
      <c r="B2032" s="7">
        <v>1</v>
      </c>
      <c r="C2032" s="61">
        <v>1.45</v>
      </c>
    </row>
    <row r="2033" spans="1:3" x14ac:dyDescent="0.25">
      <c r="A2033" s="55">
        <v>43456</v>
      </c>
      <c r="B2033" s="7">
        <v>8</v>
      </c>
      <c r="C2033" s="61">
        <v>7.91</v>
      </c>
    </row>
    <row r="2034" spans="1:3" x14ac:dyDescent="0.25">
      <c r="A2034" s="55">
        <v>43456</v>
      </c>
      <c r="B2034" s="7">
        <v>1</v>
      </c>
      <c r="C2034" s="61">
        <v>8.7100000000000009</v>
      </c>
    </row>
    <row r="2035" spans="1:3" x14ac:dyDescent="0.25">
      <c r="A2035" s="55">
        <v>43456</v>
      </c>
      <c r="B2035" s="7">
        <v>1</v>
      </c>
      <c r="C2035" s="61">
        <v>14.52</v>
      </c>
    </row>
    <row r="2036" spans="1:3" x14ac:dyDescent="0.25">
      <c r="A2036" s="55">
        <v>43456</v>
      </c>
      <c r="B2036" s="7">
        <v>4</v>
      </c>
      <c r="C2036" s="61">
        <v>14.52</v>
      </c>
    </row>
    <row r="2037" spans="1:3" x14ac:dyDescent="0.25">
      <c r="A2037" s="55">
        <v>43456</v>
      </c>
      <c r="B2037" s="7">
        <v>2</v>
      </c>
      <c r="C2037" s="61">
        <v>3.48</v>
      </c>
    </row>
    <row r="2038" spans="1:3" x14ac:dyDescent="0.25">
      <c r="A2038" s="55">
        <v>43456</v>
      </c>
      <c r="B2038" s="7">
        <v>1</v>
      </c>
      <c r="C2038" s="61">
        <v>14.52</v>
      </c>
    </row>
    <row r="2039" spans="1:3" x14ac:dyDescent="0.25">
      <c r="A2039" s="55">
        <v>43456</v>
      </c>
      <c r="B2039" s="7">
        <v>1</v>
      </c>
      <c r="C2039" s="61">
        <v>16.21</v>
      </c>
    </row>
    <row r="2040" spans="1:3" x14ac:dyDescent="0.25">
      <c r="A2040" s="55">
        <v>43456</v>
      </c>
      <c r="B2040" s="7">
        <v>2</v>
      </c>
      <c r="C2040" s="61">
        <v>3.19</v>
      </c>
    </row>
    <row r="2041" spans="1:3" x14ac:dyDescent="0.25">
      <c r="A2041" s="55">
        <v>43456</v>
      </c>
      <c r="B2041" s="7">
        <v>4</v>
      </c>
      <c r="C2041" s="61">
        <v>4.3600000000000003</v>
      </c>
    </row>
    <row r="2042" spans="1:3" x14ac:dyDescent="0.25">
      <c r="A2042" s="55">
        <v>43457</v>
      </c>
      <c r="B2042" s="7">
        <v>1</v>
      </c>
      <c r="C2042" s="61">
        <v>5.81</v>
      </c>
    </row>
    <row r="2043" spans="1:3" x14ac:dyDescent="0.25">
      <c r="A2043" s="55">
        <v>43457</v>
      </c>
      <c r="B2043" s="7">
        <v>2</v>
      </c>
      <c r="C2043" s="61">
        <v>8.6999999999999993</v>
      </c>
    </row>
    <row r="2044" spans="1:3" x14ac:dyDescent="0.25">
      <c r="A2044" s="55">
        <v>43457</v>
      </c>
      <c r="B2044" s="7">
        <v>1</v>
      </c>
      <c r="C2044" s="61">
        <v>12.48</v>
      </c>
    </row>
    <row r="2045" spans="1:3" x14ac:dyDescent="0.25">
      <c r="A2045" s="55">
        <v>43457</v>
      </c>
      <c r="B2045" s="7">
        <v>2</v>
      </c>
      <c r="C2045" s="61">
        <v>11.21</v>
      </c>
    </row>
    <row r="2046" spans="1:3" x14ac:dyDescent="0.25">
      <c r="A2046" s="55">
        <v>43457</v>
      </c>
      <c r="B2046" s="7">
        <v>1</v>
      </c>
      <c r="C2046" s="61">
        <v>1.45</v>
      </c>
    </row>
    <row r="2047" spans="1:3" x14ac:dyDescent="0.25">
      <c r="A2047" s="55">
        <v>43457</v>
      </c>
      <c r="B2047" s="7">
        <v>8</v>
      </c>
      <c r="C2047" s="61">
        <v>87.04</v>
      </c>
    </row>
    <row r="2048" spans="1:3" x14ac:dyDescent="0.25">
      <c r="A2048" s="55">
        <v>43457</v>
      </c>
      <c r="B2048" s="7">
        <v>3</v>
      </c>
      <c r="C2048" s="61">
        <v>9.8699999999999992</v>
      </c>
    </row>
    <row r="2049" spans="1:3" x14ac:dyDescent="0.25">
      <c r="A2049" s="55">
        <v>43457</v>
      </c>
      <c r="B2049" s="7">
        <v>1</v>
      </c>
      <c r="C2049" s="61">
        <v>14.52</v>
      </c>
    </row>
    <row r="2050" spans="1:3" x14ac:dyDescent="0.25">
      <c r="A2050" s="55">
        <v>43457</v>
      </c>
      <c r="B2050" s="7">
        <v>2</v>
      </c>
      <c r="C2050" s="61">
        <v>58.07</v>
      </c>
    </row>
    <row r="2051" spans="1:3" x14ac:dyDescent="0.25">
      <c r="A2051" s="55">
        <v>43457</v>
      </c>
      <c r="B2051" s="7">
        <v>1</v>
      </c>
      <c r="C2051" s="61">
        <v>0.73</v>
      </c>
    </row>
    <row r="2052" spans="1:3" x14ac:dyDescent="0.25">
      <c r="A2052" s="55">
        <v>43457</v>
      </c>
      <c r="B2052" s="7">
        <v>1</v>
      </c>
      <c r="C2052" s="61">
        <v>36.29</v>
      </c>
    </row>
    <row r="2053" spans="1:3" x14ac:dyDescent="0.25">
      <c r="A2053" s="55">
        <v>43457</v>
      </c>
      <c r="B2053" s="7">
        <v>1</v>
      </c>
      <c r="C2053" s="61">
        <v>0.73</v>
      </c>
    </row>
    <row r="2054" spans="1:3" x14ac:dyDescent="0.25">
      <c r="A2054" s="55">
        <v>43457</v>
      </c>
      <c r="B2054" s="7">
        <v>2</v>
      </c>
      <c r="C2054" s="61">
        <v>1.45</v>
      </c>
    </row>
    <row r="2055" spans="1:3" x14ac:dyDescent="0.25">
      <c r="A2055" s="55">
        <v>43457</v>
      </c>
      <c r="B2055" s="7">
        <v>2</v>
      </c>
      <c r="C2055" s="61">
        <v>17.420000000000002</v>
      </c>
    </row>
    <row r="2056" spans="1:3" x14ac:dyDescent="0.25">
      <c r="A2056" s="55">
        <v>43457</v>
      </c>
      <c r="B2056" s="7">
        <v>2</v>
      </c>
      <c r="C2056" s="61">
        <v>2.1800000000000002</v>
      </c>
    </row>
    <row r="2057" spans="1:3" x14ac:dyDescent="0.25">
      <c r="A2057" s="55">
        <v>43457</v>
      </c>
      <c r="B2057" s="7">
        <v>1</v>
      </c>
      <c r="C2057" s="61">
        <v>2.9</v>
      </c>
    </row>
    <row r="2058" spans="1:3" x14ac:dyDescent="0.25">
      <c r="A2058" s="55">
        <v>43457</v>
      </c>
      <c r="B2058" s="7">
        <v>1</v>
      </c>
      <c r="C2058" s="61">
        <v>1.45</v>
      </c>
    </row>
    <row r="2059" spans="1:3" x14ac:dyDescent="0.25">
      <c r="A2059" s="55">
        <v>43457</v>
      </c>
      <c r="B2059" s="7">
        <v>1</v>
      </c>
      <c r="C2059" s="61">
        <v>1.44</v>
      </c>
    </row>
    <row r="2060" spans="1:3" x14ac:dyDescent="0.25">
      <c r="A2060" s="55">
        <v>43457</v>
      </c>
      <c r="B2060" s="7">
        <v>1</v>
      </c>
      <c r="C2060" s="61">
        <v>1.1000000000000001</v>
      </c>
    </row>
    <row r="2061" spans="1:3" x14ac:dyDescent="0.25">
      <c r="A2061" s="55">
        <v>43457</v>
      </c>
      <c r="B2061" s="7">
        <v>2</v>
      </c>
      <c r="C2061" s="61">
        <v>72.58</v>
      </c>
    </row>
    <row r="2062" spans="1:3" x14ac:dyDescent="0.25">
      <c r="A2062" s="55">
        <v>43457</v>
      </c>
      <c r="B2062" s="7">
        <v>5</v>
      </c>
      <c r="C2062" s="61">
        <v>63.59</v>
      </c>
    </row>
    <row r="2063" spans="1:3" x14ac:dyDescent="0.25">
      <c r="A2063" s="55">
        <v>43457</v>
      </c>
      <c r="B2063" s="7">
        <v>3</v>
      </c>
      <c r="C2063" s="61">
        <v>14.5</v>
      </c>
    </row>
    <row r="2064" spans="1:3" x14ac:dyDescent="0.25">
      <c r="A2064" s="55">
        <v>43457</v>
      </c>
      <c r="B2064" s="7">
        <v>6</v>
      </c>
      <c r="C2064" s="61">
        <v>49.35</v>
      </c>
    </row>
    <row r="2065" spans="1:3" x14ac:dyDescent="0.25">
      <c r="A2065" s="55">
        <v>43457</v>
      </c>
      <c r="B2065" s="7">
        <v>1</v>
      </c>
      <c r="C2065" s="61">
        <v>7.26</v>
      </c>
    </row>
    <row r="2066" spans="1:3" x14ac:dyDescent="0.25">
      <c r="A2066" s="55">
        <v>43457</v>
      </c>
      <c r="B2066" s="7">
        <v>1</v>
      </c>
      <c r="C2066" s="61">
        <v>14.48</v>
      </c>
    </row>
    <row r="2067" spans="1:3" x14ac:dyDescent="0.25">
      <c r="A2067" s="55">
        <v>43457</v>
      </c>
      <c r="B2067" s="7">
        <v>1</v>
      </c>
      <c r="C2067" s="61">
        <v>14.52</v>
      </c>
    </row>
    <row r="2068" spans="1:3" x14ac:dyDescent="0.25">
      <c r="A2068" s="55">
        <v>43457</v>
      </c>
      <c r="B2068" s="7">
        <v>4</v>
      </c>
      <c r="C2068" s="61">
        <v>101.61</v>
      </c>
    </row>
    <row r="2069" spans="1:3" x14ac:dyDescent="0.25">
      <c r="A2069" s="55">
        <v>43457</v>
      </c>
      <c r="B2069" s="7">
        <v>1</v>
      </c>
      <c r="C2069" s="61">
        <v>4.3499999999999996</v>
      </c>
    </row>
    <row r="2070" spans="1:3" x14ac:dyDescent="0.25">
      <c r="A2070" s="55">
        <v>43457</v>
      </c>
      <c r="B2070" s="7">
        <v>3</v>
      </c>
      <c r="C2070" s="61">
        <v>106.09</v>
      </c>
    </row>
    <row r="2071" spans="1:3" x14ac:dyDescent="0.25">
      <c r="A2071" s="55">
        <v>43457</v>
      </c>
      <c r="B2071" s="7">
        <v>4</v>
      </c>
      <c r="C2071" s="61">
        <v>50.82</v>
      </c>
    </row>
    <row r="2072" spans="1:3" x14ac:dyDescent="0.25">
      <c r="A2072" s="55">
        <v>43457</v>
      </c>
      <c r="B2072" s="7">
        <v>1</v>
      </c>
      <c r="C2072" s="61">
        <v>5.23</v>
      </c>
    </row>
    <row r="2073" spans="1:3" x14ac:dyDescent="0.25">
      <c r="A2073" s="55">
        <v>43457</v>
      </c>
      <c r="B2073" s="7">
        <v>3</v>
      </c>
      <c r="C2073" s="61">
        <v>87.1</v>
      </c>
    </row>
    <row r="2074" spans="1:3" x14ac:dyDescent="0.25">
      <c r="A2074" s="55">
        <v>43457</v>
      </c>
      <c r="B2074" s="7">
        <v>2</v>
      </c>
      <c r="C2074" s="61">
        <v>7.72</v>
      </c>
    </row>
    <row r="2075" spans="1:3" x14ac:dyDescent="0.25">
      <c r="A2075" s="55">
        <v>43457</v>
      </c>
      <c r="B2075" s="7">
        <v>3</v>
      </c>
      <c r="C2075" s="61">
        <v>7.99</v>
      </c>
    </row>
    <row r="2076" spans="1:3" x14ac:dyDescent="0.25">
      <c r="A2076" s="55">
        <v>43457</v>
      </c>
      <c r="B2076" s="7">
        <v>4</v>
      </c>
      <c r="C2076" s="61">
        <v>8.4499999999999993</v>
      </c>
    </row>
    <row r="2077" spans="1:3" x14ac:dyDescent="0.25">
      <c r="A2077" s="55">
        <v>43457</v>
      </c>
      <c r="B2077" s="7">
        <v>13</v>
      </c>
      <c r="C2077" s="61">
        <v>188.64</v>
      </c>
    </row>
    <row r="2078" spans="1:3" x14ac:dyDescent="0.25">
      <c r="A2078" s="55">
        <v>43457</v>
      </c>
      <c r="B2078" s="7">
        <v>2</v>
      </c>
      <c r="C2078" s="61">
        <v>5.37</v>
      </c>
    </row>
    <row r="2079" spans="1:3" x14ac:dyDescent="0.25">
      <c r="A2079" s="55">
        <v>43457</v>
      </c>
      <c r="B2079" s="7">
        <v>3</v>
      </c>
      <c r="C2079" s="61">
        <v>18.87</v>
      </c>
    </row>
    <row r="2080" spans="1:3" x14ac:dyDescent="0.25">
      <c r="A2080" s="55">
        <v>43457</v>
      </c>
      <c r="B2080" s="7">
        <v>1</v>
      </c>
      <c r="C2080" s="61">
        <v>36.29</v>
      </c>
    </row>
    <row r="2081" spans="1:3" x14ac:dyDescent="0.25">
      <c r="A2081" s="55">
        <v>43457</v>
      </c>
      <c r="B2081" s="7">
        <v>1</v>
      </c>
      <c r="C2081" s="61">
        <v>3.63</v>
      </c>
    </row>
    <row r="2082" spans="1:3" x14ac:dyDescent="0.25">
      <c r="A2082" s="55">
        <v>43457</v>
      </c>
      <c r="B2082" s="7">
        <v>1</v>
      </c>
      <c r="C2082" s="61">
        <v>2.1</v>
      </c>
    </row>
    <row r="2083" spans="1:3" x14ac:dyDescent="0.25">
      <c r="A2083" s="55">
        <v>43457</v>
      </c>
      <c r="B2083" s="7">
        <v>3</v>
      </c>
      <c r="C2083" s="61">
        <v>4.3499999999999996</v>
      </c>
    </row>
    <row r="2084" spans="1:3" x14ac:dyDescent="0.25">
      <c r="A2084" s="55">
        <v>43457</v>
      </c>
      <c r="B2084" s="7">
        <v>1</v>
      </c>
      <c r="C2084" s="61">
        <v>7.26</v>
      </c>
    </row>
    <row r="2085" spans="1:3" x14ac:dyDescent="0.25">
      <c r="A2085" s="55">
        <v>43457</v>
      </c>
      <c r="B2085" s="7">
        <v>1</v>
      </c>
      <c r="C2085" s="61">
        <v>1.45</v>
      </c>
    </row>
    <row r="2086" spans="1:3" x14ac:dyDescent="0.25">
      <c r="A2086" s="55">
        <v>43457</v>
      </c>
      <c r="B2086" s="7">
        <v>1</v>
      </c>
      <c r="C2086" s="61">
        <v>10.02</v>
      </c>
    </row>
    <row r="2087" spans="1:3" x14ac:dyDescent="0.25">
      <c r="A2087" s="55">
        <v>43457</v>
      </c>
      <c r="B2087" s="7">
        <v>10</v>
      </c>
      <c r="C2087" s="61">
        <v>14.36</v>
      </c>
    </row>
    <row r="2088" spans="1:3" x14ac:dyDescent="0.25">
      <c r="A2088" s="55">
        <v>43457</v>
      </c>
      <c r="B2088" s="7">
        <v>5</v>
      </c>
      <c r="C2088" s="61">
        <v>4.79</v>
      </c>
    </row>
    <row r="2089" spans="1:3" x14ac:dyDescent="0.25">
      <c r="A2089" s="55">
        <v>43457</v>
      </c>
      <c r="B2089" s="7">
        <v>2</v>
      </c>
      <c r="C2089" s="61">
        <v>4.3499999999999996</v>
      </c>
    </row>
    <row r="2090" spans="1:3" x14ac:dyDescent="0.25">
      <c r="A2090" s="55">
        <v>43457</v>
      </c>
      <c r="B2090" s="7">
        <v>1</v>
      </c>
      <c r="C2090" s="61">
        <v>0.73</v>
      </c>
    </row>
    <row r="2091" spans="1:3" x14ac:dyDescent="0.25">
      <c r="A2091" s="55">
        <v>43457</v>
      </c>
      <c r="B2091" s="7">
        <v>1</v>
      </c>
      <c r="C2091" s="61">
        <v>7.26</v>
      </c>
    </row>
    <row r="2092" spans="1:3" x14ac:dyDescent="0.25">
      <c r="A2092" s="55">
        <v>43457</v>
      </c>
      <c r="B2092" s="7">
        <v>2</v>
      </c>
      <c r="C2092" s="61">
        <v>1.6</v>
      </c>
    </row>
    <row r="2093" spans="1:3" x14ac:dyDescent="0.25">
      <c r="A2093" s="55">
        <v>43457</v>
      </c>
      <c r="B2093" s="7">
        <v>8</v>
      </c>
      <c r="C2093" s="61">
        <v>6.47</v>
      </c>
    </row>
    <row r="2094" spans="1:3" x14ac:dyDescent="0.25">
      <c r="A2094" s="55">
        <v>43457</v>
      </c>
      <c r="B2094" s="7">
        <v>1</v>
      </c>
      <c r="C2094" s="61">
        <v>5.62</v>
      </c>
    </row>
    <row r="2095" spans="1:3" x14ac:dyDescent="0.25">
      <c r="A2095" s="55">
        <v>43457</v>
      </c>
      <c r="B2095" s="7">
        <v>5</v>
      </c>
      <c r="C2095" s="61">
        <v>14.84</v>
      </c>
    </row>
    <row r="2096" spans="1:3" x14ac:dyDescent="0.25">
      <c r="A2096" s="55">
        <v>43457</v>
      </c>
      <c r="B2096" s="7">
        <v>2</v>
      </c>
      <c r="C2096" s="61">
        <v>14.52</v>
      </c>
    </row>
    <row r="2097" spans="1:3" x14ac:dyDescent="0.25">
      <c r="A2097" s="55">
        <v>43457</v>
      </c>
      <c r="B2097" s="7">
        <v>1</v>
      </c>
      <c r="C2097" s="61">
        <v>7.26</v>
      </c>
    </row>
    <row r="2098" spans="1:3" x14ac:dyDescent="0.25">
      <c r="A2098" s="55">
        <v>43457</v>
      </c>
      <c r="B2098" s="7">
        <v>1</v>
      </c>
      <c r="C2098" s="61">
        <v>29.03</v>
      </c>
    </row>
    <row r="2099" spans="1:3" x14ac:dyDescent="0.25">
      <c r="A2099" s="55">
        <v>43457</v>
      </c>
      <c r="B2099" s="7">
        <v>1</v>
      </c>
      <c r="C2099" s="61">
        <v>7.24</v>
      </c>
    </row>
    <row r="2100" spans="1:3" x14ac:dyDescent="0.25">
      <c r="A2100" s="55">
        <v>43457</v>
      </c>
      <c r="B2100" s="7">
        <v>1</v>
      </c>
      <c r="C2100" s="61">
        <v>1.45</v>
      </c>
    </row>
    <row r="2101" spans="1:3" x14ac:dyDescent="0.25">
      <c r="A2101" s="55">
        <v>43458</v>
      </c>
      <c r="B2101" s="7">
        <v>1</v>
      </c>
      <c r="C2101" s="61">
        <v>3.36</v>
      </c>
    </row>
    <row r="2102" spans="1:3" x14ac:dyDescent="0.25">
      <c r="A2102" s="55">
        <v>43458</v>
      </c>
      <c r="B2102" s="7">
        <v>1</v>
      </c>
      <c r="C2102" s="61">
        <v>7.28</v>
      </c>
    </row>
    <row r="2103" spans="1:3" x14ac:dyDescent="0.25">
      <c r="A2103" s="55">
        <v>43458</v>
      </c>
      <c r="B2103" s="7">
        <v>1</v>
      </c>
      <c r="C2103" s="61">
        <v>73.16</v>
      </c>
    </row>
    <row r="2104" spans="1:3" x14ac:dyDescent="0.25">
      <c r="A2104" s="55">
        <v>43458</v>
      </c>
      <c r="B2104" s="7">
        <v>1</v>
      </c>
      <c r="C2104" s="61">
        <v>13.17</v>
      </c>
    </row>
    <row r="2105" spans="1:3" x14ac:dyDescent="0.25">
      <c r="A2105" s="55">
        <v>43458</v>
      </c>
      <c r="B2105" s="7">
        <v>6</v>
      </c>
      <c r="C2105" s="61">
        <v>35.090000000000003</v>
      </c>
    </row>
    <row r="2106" spans="1:3" x14ac:dyDescent="0.25">
      <c r="A2106" s="55">
        <v>43458</v>
      </c>
      <c r="B2106" s="7">
        <v>2</v>
      </c>
      <c r="C2106" s="61">
        <v>8.74</v>
      </c>
    </row>
    <row r="2107" spans="1:3" x14ac:dyDescent="0.25">
      <c r="A2107" s="55">
        <v>43458</v>
      </c>
      <c r="B2107" s="7">
        <v>17</v>
      </c>
      <c r="C2107" s="61">
        <v>25.26</v>
      </c>
    </row>
    <row r="2108" spans="1:3" x14ac:dyDescent="0.25">
      <c r="A2108" s="55">
        <v>43458</v>
      </c>
      <c r="B2108" s="7">
        <v>1</v>
      </c>
      <c r="C2108" s="61">
        <v>0.87</v>
      </c>
    </row>
    <row r="2109" spans="1:3" x14ac:dyDescent="0.25">
      <c r="A2109" s="55">
        <v>43458</v>
      </c>
      <c r="B2109" s="7">
        <v>2</v>
      </c>
      <c r="C2109" s="61">
        <v>14.62</v>
      </c>
    </row>
    <row r="2110" spans="1:3" x14ac:dyDescent="0.25">
      <c r="A2110" s="55">
        <v>43458</v>
      </c>
      <c r="B2110" s="7">
        <v>2</v>
      </c>
      <c r="C2110" s="61">
        <v>14.6</v>
      </c>
    </row>
    <row r="2111" spans="1:3" x14ac:dyDescent="0.25">
      <c r="A2111" s="55">
        <v>43458</v>
      </c>
      <c r="B2111" s="7">
        <v>5</v>
      </c>
      <c r="C2111" s="61">
        <v>3.65</v>
      </c>
    </row>
    <row r="2112" spans="1:3" x14ac:dyDescent="0.25">
      <c r="A2112" s="55">
        <v>43458</v>
      </c>
      <c r="B2112" s="7">
        <v>1</v>
      </c>
      <c r="C2112" s="61">
        <v>14.6</v>
      </c>
    </row>
    <row r="2113" spans="1:3" x14ac:dyDescent="0.25">
      <c r="A2113" s="55">
        <v>43458</v>
      </c>
      <c r="B2113" s="7">
        <v>3</v>
      </c>
      <c r="C2113" s="61">
        <v>29.27</v>
      </c>
    </row>
    <row r="2114" spans="1:3" x14ac:dyDescent="0.25">
      <c r="A2114" s="55">
        <v>43458</v>
      </c>
      <c r="B2114" s="7">
        <v>1</v>
      </c>
      <c r="C2114" s="61">
        <v>7.28</v>
      </c>
    </row>
    <row r="2115" spans="1:3" x14ac:dyDescent="0.25">
      <c r="A2115" s="55">
        <v>43458</v>
      </c>
      <c r="B2115" s="7">
        <v>1</v>
      </c>
      <c r="C2115" s="61">
        <v>21.86</v>
      </c>
    </row>
    <row r="2116" spans="1:3" x14ac:dyDescent="0.25">
      <c r="A2116" s="55">
        <v>43458</v>
      </c>
      <c r="B2116" s="7">
        <v>1</v>
      </c>
      <c r="C2116" s="61">
        <v>29.1</v>
      </c>
    </row>
    <row r="2117" spans="1:3" x14ac:dyDescent="0.25">
      <c r="A2117" s="55">
        <v>43458</v>
      </c>
      <c r="B2117" s="7">
        <v>1</v>
      </c>
      <c r="C2117" s="61">
        <v>29.24</v>
      </c>
    </row>
    <row r="2118" spans="1:3" x14ac:dyDescent="0.25">
      <c r="A2118" s="55">
        <v>43458</v>
      </c>
      <c r="B2118" s="7">
        <v>1</v>
      </c>
      <c r="C2118" s="61">
        <v>36.590000000000003</v>
      </c>
    </row>
    <row r="2119" spans="1:3" x14ac:dyDescent="0.25">
      <c r="A2119" s="55">
        <v>43458</v>
      </c>
      <c r="B2119" s="7">
        <v>1</v>
      </c>
      <c r="C2119" s="61">
        <v>1.39</v>
      </c>
    </row>
    <row r="2120" spans="1:3" x14ac:dyDescent="0.25">
      <c r="A2120" s="55">
        <v>43458</v>
      </c>
      <c r="B2120" s="7">
        <v>5</v>
      </c>
      <c r="C2120" s="61">
        <v>7.3</v>
      </c>
    </row>
    <row r="2121" spans="1:3" x14ac:dyDescent="0.25">
      <c r="A2121" s="55">
        <v>43458</v>
      </c>
      <c r="B2121" s="7">
        <v>14</v>
      </c>
      <c r="C2121" s="61">
        <v>248.56</v>
      </c>
    </row>
    <row r="2122" spans="1:3" x14ac:dyDescent="0.25">
      <c r="A2122" s="55">
        <v>43458</v>
      </c>
      <c r="B2122" s="7">
        <v>6</v>
      </c>
      <c r="C2122" s="61">
        <v>168.29</v>
      </c>
    </row>
    <row r="2123" spans="1:3" x14ac:dyDescent="0.25">
      <c r="A2123" s="55">
        <v>43458</v>
      </c>
      <c r="B2123" s="7">
        <v>2</v>
      </c>
      <c r="C2123" s="61">
        <v>12.24</v>
      </c>
    </row>
    <row r="2124" spans="1:3" x14ac:dyDescent="0.25">
      <c r="A2124" s="55">
        <v>43458</v>
      </c>
      <c r="B2124" s="7">
        <v>3</v>
      </c>
      <c r="C2124" s="61">
        <v>4.38</v>
      </c>
    </row>
    <row r="2125" spans="1:3" x14ac:dyDescent="0.25">
      <c r="A2125" s="55">
        <v>43458</v>
      </c>
      <c r="B2125" s="7">
        <v>4</v>
      </c>
      <c r="C2125" s="61">
        <v>582.95000000000005</v>
      </c>
    </row>
    <row r="2126" spans="1:3" x14ac:dyDescent="0.25">
      <c r="A2126" s="55">
        <v>43458</v>
      </c>
      <c r="B2126" s="7">
        <v>4</v>
      </c>
      <c r="C2126" s="61">
        <v>254.82</v>
      </c>
    </row>
    <row r="2127" spans="1:3" x14ac:dyDescent="0.25">
      <c r="A2127" s="55">
        <v>43458</v>
      </c>
      <c r="B2127" s="7">
        <v>3</v>
      </c>
      <c r="C2127" s="61">
        <v>36.479999999999997</v>
      </c>
    </row>
    <row r="2128" spans="1:3" x14ac:dyDescent="0.25">
      <c r="A2128" s="55">
        <v>43458</v>
      </c>
      <c r="B2128" s="7">
        <v>6</v>
      </c>
      <c r="C2128" s="61">
        <v>70.13</v>
      </c>
    </row>
    <row r="2129" spans="1:3" x14ac:dyDescent="0.25">
      <c r="A2129" s="55">
        <v>43458</v>
      </c>
      <c r="B2129" s="7">
        <v>5</v>
      </c>
      <c r="C2129" s="61">
        <v>7.3</v>
      </c>
    </row>
    <row r="2130" spans="1:3" x14ac:dyDescent="0.25">
      <c r="A2130" s="55">
        <v>43458</v>
      </c>
      <c r="B2130" s="7">
        <v>1</v>
      </c>
      <c r="C2130" s="61">
        <v>7.1</v>
      </c>
    </row>
    <row r="2131" spans="1:3" x14ac:dyDescent="0.25">
      <c r="A2131" s="55">
        <v>43458</v>
      </c>
      <c r="B2131" s="7">
        <v>1</v>
      </c>
      <c r="C2131" s="61">
        <v>21.9</v>
      </c>
    </row>
    <row r="2132" spans="1:3" x14ac:dyDescent="0.25">
      <c r="A2132" s="55">
        <v>43458</v>
      </c>
      <c r="B2132" s="7">
        <v>30</v>
      </c>
      <c r="C2132" s="61">
        <v>843.21</v>
      </c>
    </row>
    <row r="2133" spans="1:3" x14ac:dyDescent="0.25">
      <c r="A2133" s="55">
        <v>43458</v>
      </c>
      <c r="B2133" s="7">
        <v>2</v>
      </c>
      <c r="C2133" s="61">
        <v>14.64</v>
      </c>
    </row>
    <row r="2134" spans="1:3" x14ac:dyDescent="0.25">
      <c r="A2134" s="55">
        <v>43458</v>
      </c>
      <c r="B2134" s="7">
        <v>2</v>
      </c>
      <c r="C2134" s="61">
        <v>43.78</v>
      </c>
    </row>
    <row r="2135" spans="1:3" x14ac:dyDescent="0.25">
      <c r="A2135" s="55">
        <v>43458</v>
      </c>
      <c r="B2135" s="7">
        <v>6</v>
      </c>
      <c r="C2135" s="61">
        <v>161.47</v>
      </c>
    </row>
    <row r="2136" spans="1:3" x14ac:dyDescent="0.25">
      <c r="A2136" s="55">
        <v>43458</v>
      </c>
      <c r="B2136" s="7">
        <v>1</v>
      </c>
      <c r="C2136" s="61">
        <v>65.849999999999994</v>
      </c>
    </row>
    <row r="2137" spans="1:3" x14ac:dyDescent="0.25">
      <c r="A2137" s="55">
        <v>43458</v>
      </c>
      <c r="B2137" s="7">
        <v>1</v>
      </c>
      <c r="C2137" s="61">
        <v>14.63</v>
      </c>
    </row>
    <row r="2138" spans="1:3" x14ac:dyDescent="0.25">
      <c r="A2138" s="55">
        <v>43458</v>
      </c>
      <c r="B2138" s="7">
        <v>2</v>
      </c>
      <c r="C2138" s="61">
        <v>14.61</v>
      </c>
    </row>
    <row r="2139" spans="1:3" x14ac:dyDescent="0.25">
      <c r="A2139" s="55">
        <v>43458</v>
      </c>
      <c r="B2139" s="7">
        <v>1</v>
      </c>
      <c r="C2139" s="61">
        <v>3.56</v>
      </c>
    </row>
    <row r="2140" spans="1:3" x14ac:dyDescent="0.25">
      <c r="A2140" s="55">
        <v>43458</v>
      </c>
      <c r="B2140" s="7">
        <v>2</v>
      </c>
      <c r="C2140" s="61">
        <v>188.44</v>
      </c>
    </row>
    <row r="2141" spans="1:3" x14ac:dyDescent="0.25">
      <c r="A2141" s="55">
        <v>43458</v>
      </c>
      <c r="B2141" s="7">
        <v>1</v>
      </c>
      <c r="C2141" s="61">
        <v>2.93</v>
      </c>
    </row>
    <row r="2142" spans="1:3" x14ac:dyDescent="0.25">
      <c r="A2142" s="55">
        <v>43458</v>
      </c>
      <c r="B2142" s="7">
        <v>3</v>
      </c>
      <c r="C2142" s="61">
        <v>5.85</v>
      </c>
    </row>
    <row r="2143" spans="1:3" x14ac:dyDescent="0.25">
      <c r="A2143" s="55">
        <v>43458</v>
      </c>
      <c r="B2143" s="7">
        <v>1</v>
      </c>
      <c r="C2143" s="61">
        <v>29.09</v>
      </c>
    </row>
    <row r="2144" spans="1:3" x14ac:dyDescent="0.25">
      <c r="A2144" s="55">
        <v>43458</v>
      </c>
      <c r="B2144" s="7">
        <v>5</v>
      </c>
      <c r="C2144" s="61">
        <v>7.3</v>
      </c>
    </row>
    <row r="2145" spans="1:3" x14ac:dyDescent="0.25">
      <c r="A2145" s="55">
        <v>43458</v>
      </c>
      <c r="B2145" s="7">
        <v>4</v>
      </c>
      <c r="C2145" s="61">
        <v>87.65</v>
      </c>
    </row>
    <row r="2146" spans="1:3" x14ac:dyDescent="0.25">
      <c r="A2146" s="55">
        <v>43458</v>
      </c>
      <c r="B2146" s="7">
        <v>4</v>
      </c>
      <c r="C2146" s="61">
        <v>12.41</v>
      </c>
    </row>
    <row r="2147" spans="1:3" x14ac:dyDescent="0.25">
      <c r="A2147" s="55">
        <v>43458</v>
      </c>
      <c r="B2147" s="7">
        <v>13</v>
      </c>
      <c r="C2147" s="61">
        <v>14.44</v>
      </c>
    </row>
    <row r="2148" spans="1:3" x14ac:dyDescent="0.25">
      <c r="A2148" s="55">
        <v>43458</v>
      </c>
      <c r="B2148" s="7">
        <v>2</v>
      </c>
      <c r="C2148" s="61">
        <v>29.24</v>
      </c>
    </row>
    <row r="2149" spans="1:3" x14ac:dyDescent="0.25">
      <c r="A2149" s="55">
        <v>43458</v>
      </c>
      <c r="B2149" s="7">
        <v>2</v>
      </c>
      <c r="C2149" s="61">
        <v>1.74</v>
      </c>
    </row>
    <row r="2150" spans="1:3" x14ac:dyDescent="0.25">
      <c r="A2150" s="55">
        <v>43458</v>
      </c>
      <c r="B2150" s="7">
        <v>1</v>
      </c>
      <c r="C2150" s="61">
        <v>1.46</v>
      </c>
    </row>
    <row r="2151" spans="1:3" x14ac:dyDescent="0.25">
      <c r="A2151" s="55">
        <v>43458</v>
      </c>
      <c r="B2151" s="7">
        <v>2</v>
      </c>
      <c r="C2151" s="61">
        <v>8.01</v>
      </c>
    </row>
    <row r="2152" spans="1:3" x14ac:dyDescent="0.25">
      <c r="A2152" s="55">
        <v>43458</v>
      </c>
      <c r="B2152" s="7">
        <v>3</v>
      </c>
      <c r="C2152" s="61">
        <v>2.19</v>
      </c>
    </row>
    <row r="2153" spans="1:3" x14ac:dyDescent="0.25">
      <c r="A2153" s="55">
        <v>43458</v>
      </c>
      <c r="B2153" s="7">
        <v>11</v>
      </c>
      <c r="C2153" s="61">
        <v>17.73</v>
      </c>
    </row>
    <row r="2154" spans="1:3" x14ac:dyDescent="0.25">
      <c r="A2154" s="55">
        <v>43458</v>
      </c>
      <c r="B2154" s="7">
        <v>1</v>
      </c>
      <c r="C2154" s="61">
        <v>2.93</v>
      </c>
    </row>
    <row r="2155" spans="1:3" x14ac:dyDescent="0.25">
      <c r="A2155" s="55">
        <v>43458</v>
      </c>
      <c r="B2155" s="7">
        <v>1</v>
      </c>
      <c r="C2155" s="61">
        <v>1.17</v>
      </c>
    </row>
    <row r="2156" spans="1:3" x14ac:dyDescent="0.25">
      <c r="A2156" s="55">
        <v>43458</v>
      </c>
      <c r="B2156" s="7">
        <v>3</v>
      </c>
      <c r="C2156" s="61">
        <v>21.9</v>
      </c>
    </row>
    <row r="2157" spans="1:3" x14ac:dyDescent="0.25">
      <c r="A2157" s="55">
        <v>43458</v>
      </c>
      <c r="B2157" s="7">
        <v>1</v>
      </c>
      <c r="C2157" s="61">
        <v>4.38</v>
      </c>
    </row>
    <row r="2158" spans="1:3" x14ac:dyDescent="0.25">
      <c r="A2158" s="55">
        <v>43458</v>
      </c>
      <c r="B2158" s="7">
        <v>2</v>
      </c>
      <c r="C2158" s="61">
        <v>3.14</v>
      </c>
    </row>
    <row r="2159" spans="1:3" x14ac:dyDescent="0.25">
      <c r="A2159" s="55">
        <v>43458</v>
      </c>
      <c r="B2159" s="7">
        <v>1</v>
      </c>
      <c r="C2159" s="61">
        <v>5.84</v>
      </c>
    </row>
    <row r="2160" spans="1:3" x14ac:dyDescent="0.25">
      <c r="A2160" s="55">
        <v>43458</v>
      </c>
      <c r="B2160" s="7">
        <v>8</v>
      </c>
      <c r="C2160" s="61">
        <v>21.89</v>
      </c>
    </row>
    <row r="2161" spans="1:3" x14ac:dyDescent="0.25">
      <c r="A2161" s="55">
        <v>43459</v>
      </c>
      <c r="B2161" s="7">
        <v>1</v>
      </c>
      <c r="C2161" s="61">
        <v>2.4700000000000002</v>
      </c>
    </row>
    <row r="2162" spans="1:3" x14ac:dyDescent="0.25">
      <c r="A2162" s="55">
        <v>43459</v>
      </c>
      <c r="B2162" s="7">
        <v>1</v>
      </c>
      <c r="C2162" s="61">
        <v>50.93</v>
      </c>
    </row>
    <row r="2163" spans="1:3" x14ac:dyDescent="0.25">
      <c r="A2163" s="55">
        <v>43459</v>
      </c>
      <c r="B2163" s="7">
        <v>1</v>
      </c>
      <c r="C2163" s="61">
        <v>3.52</v>
      </c>
    </row>
    <row r="2164" spans="1:3" x14ac:dyDescent="0.25">
      <c r="A2164" s="55">
        <v>43459</v>
      </c>
      <c r="B2164" s="7">
        <v>1</v>
      </c>
      <c r="C2164" s="61">
        <v>14.53</v>
      </c>
    </row>
    <row r="2165" spans="1:3" x14ac:dyDescent="0.25">
      <c r="A2165" s="55">
        <v>43459</v>
      </c>
      <c r="B2165" s="7">
        <v>4</v>
      </c>
      <c r="C2165" s="61">
        <v>5.81</v>
      </c>
    </row>
    <row r="2166" spans="1:3" x14ac:dyDescent="0.25">
      <c r="A2166" s="55">
        <v>43459</v>
      </c>
      <c r="B2166" s="7">
        <v>1</v>
      </c>
      <c r="C2166" s="61">
        <v>14.54</v>
      </c>
    </row>
    <row r="2167" spans="1:3" x14ac:dyDescent="0.25">
      <c r="A2167" s="55">
        <v>43459</v>
      </c>
      <c r="B2167" s="7">
        <v>1</v>
      </c>
      <c r="C2167" s="61">
        <v>72.67</v>
      </c>
    </row>
    <row r="2168" spans="1:3" x14ac:dyDescent="0.25">
      <c r="A2168" s="55">
        <v>43459</v>
      </c>
      <c r="B2168" s="7">
        <v>1</v>
      </c>
      <c r="C2168" s="61">
        <v>5.09</v>
      </c>
    </row>
    <row r="2169" spans="1:3" x14ac:dyDescent="0.25">
      <c r="A2169" s="55">
        <v>43459</v>
      </c>
      <c r="B2169" s="7">
        <v>1</v>
      </c>
      <c r="C2169" s="61">
        <v>2.56</v>
      </c>
    </row>
    <row r="2170" spans="1:3" x14ac:dyDescent="0.25">
      <c r="A2170" s="55">
        <v>43459</v>
      </c>
      <c r="B2170" s="7">
        <v>4</v>
      </c>
      <c r="C2170" s="61">
        <v>20.39</v>
      </c>
    </row>
    <row r="2171" spans="1:3" x14ac:dyDescent="0.25">
      <c r="A2171" s="55">
        <v>43459</v>
      </c>
      <c r="B2171" s="7">
        <v>1</v>
      </c>
      <c r="C2171" s="61">
        <v>17.46</v>
      </c>
    </row>
    <row r="2172" spans="1:3" x14ac:dyDescent="0.25">
      <c r="A2172" s="55">
        <v>43459</v>
      </c>
      <c r="B2172" s="7">
        <v>4</v>
      </c>
      <c r="C2172" s="61">
        <v>4.7300000000000004</v>
      </c>
    </row>
    <row r="2173" spans="1:3" x14ac:dyDescent="0.25">
      <c r="A2173" s="55">
        <v>43459</v>
      </c>
      <c r="B2173" s="7">
        <v>1</v>
      </c>
      <c r="C2173" s="61">
        <v>8.73</v>
      </c>
    </row>
    <row r="2174" spans="1:3" x14ac:dyDescent="0.25">
      <c r="A2174" s="55">
        <v>43459</v>
      </c>
      <c r="B2174" s="7">
        <v>1</v>
      </c>
      <c r="C2174" s="61">
        <v>14.55</v>
      </c>
    </row>
    <row r="2175" spans="1:3" x14ac:dyDescent="0.25">
      <c r="A2175" s="55">
        <v>43459</v>
      </c>
      <c r="B2175" s="7">
        <v>6</v>
      </c>
      <c r="C2175" s="61">
        <v>101.01</v>
      </c>
    </row>
    <row r="2176" spans="1:3" x14ac:dyDescent="0.25">
      <c r="A2176" s="55">
        <v>43459</v>
      </c>
      <c r="B2176" s="7">
        <v>1</v>
      </c>
      <c r="C2176" s="61">
        <v>0.84</v>
      </c>
    </row>
    <row r="2177" spans="1:3" x14ac:dyDescent="0.25">
      <c r="A2177" s="55">
        <v>43459</v>
      </c>
      <c r="B2177" s="7">
        <v>1</v>
      </c>
      <c r="C2177" s="61">
        <v>14.53</v>
      </c>
    </row>
    <row r="2178" spans="1:3" x14ac:dyDescent="0.25">
      <c r="A2178" s="55">
        <v>43459</v>
      </c>
      <c r="B2178" s="7">
        <v>2</v>
      </c>
      <c r="C2178" s="61">
        <v>31.98</v>
      </c>
    </row>
    <row r="2179" spans="1:3" x14ac:dyDescent="0.25">
      <c r="A2179" s="55">
        <v>43459</v>
      </c>
      <c r="B2179" s="7">
        <v>19</v>
      </c>
      <c r="C2179" s="61">
        <v>646.66</v>
      </c>
    </row>
    <row r="2180" spans="1:3" x14ac:dyDescent="0.25">
      <c r="A2180" s="55">
        <v>43459</v>
      </c>
      <c r="B2180" s="7">
        <v>5</v>
      </c>
      <c r="C2180" s="61">
        <v>72.72</v>
      </c>
    </row>
    <row r="2181" spans="1:3" x14ac:dyDescent="0.25">
      <c r="A2181" s="55">
        <v>43459</v>
      </c>
      <c r="B2181" s="7">
        <v>3</v>
      </c>
      <c r="C2181" s="61">
        <v>13.11</v>
      </c>
    </row>
    <row r="2182" spans="1:3" x14ac:dyDescent="0.25">
      <c r="A2182" s="55">
        <v>43459</v>
      </c>
      <c r="B2182" s="7">
        <v>1</v>
      </c>
      <c r="C2182" s="61">
        <v>14.57</v>
      </c>
    </row>
    <row r="2183" spans="1:3" x14ac:dyDescent="0.25">
      <c r="A2183" s="55">
        <v>43459</v>
      </c>
      <c r="B2183" s="7">
        <v>1</v>
      </c>
      <c r="C2183" s="61">
        <v>7.26</v>
      </c>
    </row>
    <row r="2184" spans="1:3" x14ac:dyDescent="0.25">
      <c r="A2184" s="55">
        <v>43459</v>
      </c>
      <c r="B2184" s="7">
        <v>6</v>
      </c>
      <c r="C2184" s="61">
        <v>1657.7</v>
      </c>
    </row>
    <row r="2185" spans="1:3" x14ac:dyDescent="0.25">
      <c r="A2185" s="55">
        <v>43459</v>
      </c>
      <c r="B2185" s="7">
        <v>1</v>
      </c>
      <c r="C2185" s="61">
        <v>0.73</v>
      </c>
    </row>
    <row r="2186" spans="1:3" x14ac:dyDescent="0.25">
      <c r="A2186" s="55">
        <v>43459</v>
      </c>
      <c r="B2186" s="7">
        <v>5</v>
      </c>
      <c r="C2186" s="61">
        <v>683.25</v>
      </c>
    </row>
    <row r="2187" spans="1:3" x14ac:dyDescent="0.25">
      <c r="A2187" s="55">
        <v>43459</v>
      </c>
      <c r="B2187" s="7">
        <v>3</v>
      </c>
      <c r="C2187" s="61">
        <v>27.74</v>
      </c>
    </row>
    <row r="2188" spans="1:3" x14ac:dyDescent="0.25">
      <c r="A2188" s="55">
        <v>43459</v>
      </c>
      <c r="B2188" s="7">
        <v>1</v>
      </c>
      <c r="C2188" s="61">
        <v>7.27</v>
      </c>
    </row>
    <row r="2189" spans="1:3" x14ac:dyDescent="0.25">
      <c r="A2189" s="55">
        <v>43459</v>
      </c>
      <c r="B2189" s="7">
        <v>1</v>
      </c>
      <c r="C2189" s="61">
        <v>36.33</v>
      </c>
    </row>
    <row r="2190" spans="1:3" x14ac:dyDescent="0.25">
      <c r="A2190" s="55">
        <v>43459</v>
      </c>
      <c r="B2190" s="7">
        <v>1</v>
      </c>
      <c r="C2190" s="61">
        <v>20.350000000000001</v>
      </c>
    </row>
    <row r="2191" spans="1:3" x14ac:dyDescent="0.25">
      <c r="A2191" s="55">
        <v>43459</v>
      </c>
      <c r="B2191" s="7">
        <v>2</v>
      </c>
      <c r="C2191" s="61">
        <v>2.93</v>
      </c>
    </row>
    <row r="2192" spans="1:3" x14ac:dyDescent="0.25">
      <c r="A2192" s="55">
        <v>43459</v>
      </c>
      <c r="B2192" s="7">
        <v>1</v>
      </c>
      <c r="C2192" s="61">
        <v>1.44</v>
      </c>
    </row>
    <row r="2193" spans="1:3" x14ac:dyDescent="0.25">
      <c r="A2193" s="55">
        <v>43459</v>
      </c>
      <c r="B2193" s="7">
        <v>1</v>
      </c>
      <c r="C2193" s="61">
        <v>14.53</v>
      </c>
    </row>
    <row r="2194" spans="1:3" x14ac:dyDescent="0.25">
      <c r="A2194" s="55">
        <v>43459</v>
      </c>
      <c r="B2194" s="7">
        <v>1</v>
      </c>
      <c r="C2194" s="61">
        <v>14.55</v>
      </c>
    </row>
    <row r="2195" spans="1:3" x14ac:dyDescent="0.25">
      <c r="A2195" s="55">
        <v>43459</v>
      </c>
      <c r="B2195" s="7">
        <v>2</v>
      </c>
      <c r="C2195" s="61">
        <v>39.950000000000003</v>
      </c>
    </row>
    <row r="2196" spans="1:3" x14ac:dyDescent="0.25">
      <c r="A2196" s="55">
        <v>43459</v>
      </c>
      <c r="B2196" s="7">
        <v>1</v>
      </c>
      <c r="C2196" s="61">
        <v>7.3</v>
      </c>
    </row>
    <row r="2197" spans="1:3" x14ac:dyDescent="0.25">
      <c r="A2197" s="55">
        <v>43459</v>
      </c>
      <c r="B2197" s="7">
        <v>6</v>
      </c>
      <c r="C2197" s="61">
        <v>18.03</v>
      </c>
    </row>
    <row r="2198" spans="1:3" x14ac:dyDescent="0.25">
      <c r="A2198" s="55">
        <v>43459</v>
      </c>
      <c r="B2198" s="7">
        <v>10</v>
      </c>
      <c r="C2198" s="61">
        <v>133.68</v>
      </c>
    </row>
    <row r="2199" spans="1:3" x14ac:dyDescent="0.25">
      <c r="A2199" s="55">
        <v>43459</v>
      </c>
      <c r="B2199" s="7">
        <v>6</v>
      </c>
      <c r="C2199" s="61">
        <v>55.28</v>
      </c>
    </row>
    <row r="2200" spans="1:3" x14ac:dyDescent="0.25">
      <c r="A2200" s="55">
        <v>43459</v>
      </c>
      <c r="B2200" s="7">
        <v>1</v>
      </c>
      <c r="C2200" s="61">
        <v>14.53</v>
      </c>
    </row>
    <row r="2201" spans="1:3" x14ac:dyDescent="0.25">
      <c r="A2201" s="55">
        <v>43459</v>
      </c>
      <c r="B2201" s="7">
        <v>1</v>
      </c>
      <c r="C2201" s="61">
        <v>14.55</v>
      </c>
    </row>
    <row r="2202" spans="1:3" x14ac:dyDescent="0.25">
      <c r="A2202" s="55">
        <v>43459</v>
      </c>
      <c r="B2202" s="7">
        <v>1</v>
      </c>
      <c r="C2202" s="61">
        <v>7.26</v>
      </c>
    </row>
    <row r="2203" spans="1:3" x14ac:dyDescent="0.25">
      <c r="A2203" s="55">
        <v>43459</v>
      </c>
      <c r="B2203" s="7">
        <v>8</v>
      </c>
      <c r="C2203" s="61">
        <v>465.55</v>
      </c>
    </row>
    <row r="2204" spans="1:3" x14ac:dyDescent="0.25">
      <c r="A2204" s="55">
        <v>43459</v>
      </c>
      <c r="B2204" s="7">
        <v>5</v>
      </c>
      <c r="C2204" s="61">
        <v>101.82</v>
      </c>
    </row>
    <row r="2205" spans="1:3" x14ac:dyDescent="0.25">
      <c r="A2205" s="55">
        <v>43459</v>
      </c>
      <c r="B2205" s="7">
        <v>6</v>
      </c>
      <c r="C2205" s="61">
        <v>101.77</v>
      </c>
    </row>
    <row r="2206" spans="1:3" x14ac:dyDescent="0.25">
      <c r="A2206" s="55">
        <v>43459</v>
      </c>
      <c r="B2206" s="7">
        <v>3</v>
      </c>
      <c r="C2206" s="61">
        <v>15.99</v>
      </c>
    </row>
    <row r="2207" spans="1:3" x14ac:dyDescent="0.25">
      <c r="A2207" s="55">
        <v>43459</v>
      </c>
      <c r="B2207" s="7">
        <v>7</v>
      </c>
      <c r="C2207" s="61">
        <v>9.6</v>
      </c>
    </row>
    <row r="2208" spans="1:3" x14ac:dyDescent="0.25">
      <c r="A2208" s="55">
        <v>43459</v>
      </c>
      <c r="B2208" s="7">
        <v>1</v>
      </c>
      <c r="C2208" s="61">
        <v>14.53</v>
      </c>
    </row>
    <row r="2209" spans="1:3" x14ac:dyDescent="0.25">
      <c r="A2209" s="55">
        <v>43459</v>
      </c>
      <c r="B2209" s="7">
        <v>12</v>
      </c>
      <c r="C2209" s="61">
        <v>143.99</v>
      </c>
    </row>
    <row r="2210" spans="1:3" x14ac:dyDescent="0.25">
      <c r="A2210" s="55">
        <v>43459</v>
      </c>
      <c r="B2210" s="7">
        <v>2</v>
      </c>
      <c r="C2210" s="61">
        <v>21.81</v>
      </c>
    </row>
    <row r="2211" spans="1:3" x14ac:dyDescent="0.25">
      <c r="A2211" s="55">
        <v>43459</v>
      </c>
      <c r="B2211" s="7">
        <v>1</v>
      </c>
      <c r="C2211" s="61">
        <v>29.08</v>
      </c>
    </row>
    <row r="2212" spans="1:3" x14ac:dyDescent="0.25">
      <c r="A2212" s="55">
        <v>43459</v>
      </c>
      <c r="B2212" s="7">
        <v>7</v>
      </c>
      <c r="C2212" s="61">
        <v>47.26</v>
      </c>
    </row>
    <row r="2213" spans="1:3" x14ac:dyDescent="0.25">
      <c r="A2213" s="55">
        <v>43459</v>
      </c>
      <c r="B2213" s="7">
        <v>11</v>
      </c>
      <c r="C2213" s="61">
        <v>363.67</v>
      </c>
    </row>
    <row r="2214" spans="1:3" x14ac:dyDescent="0.25">
      <c r="A2214" s="55">
        <v>43459</v>
      </c>
      <c r="B2214" s="7">
        <v>2</v>
      </c>
      <c r="C2214" s="61">
        <v>11.77</v>
      </c>
    </row>
    <row r="2215" spans="1:3" x14ac:dyDescent="0.25">
      <c r="A2215" s="55">
        <v>43459</v>
      </c>
      <c r="B2215" s="7">
        <v>1</v>
      </c>
      <c r="C2215" s="61">
        <v>1.45</v>
      </c>
    </row>
    <row r="2216" spans="1:3" x14ac:dyDescent="0.25">
      <c r="A2216" s="55">
        <v>43459</v>
      </c>
      <c r="B2216" s="7">
        <v>2</v>
      </c>
      <c r="C2216" s="61">
        <v>5.82</v>
      </c>
    </row>
    <row r="2217" spans="1:3" x14ac:dyDescent="0.25">
      <c r="A2217" s="55">
        <v>43459</v>
      </c>
      <c r="B2217" s="7">
        <v>1</v>
      </c>
      <c r="C2217" s="61">
        <v>29.11</v>
      </c>
    </row>
    <row r="2218" spans="1:3" x14ac:dyDescent="0.25">
      <c r="A2218" s="55">
        <v>43459</v>
      </c>
      <c r="B2218" s="7">
        <v>1</v>
      </c>
      <c r="C2218" s="61">
        <v>14.53</v>
      </c>
    </row>
    <row r="2219" spans="1:3" x14ac:dyDescent="0.25">
      <c r="A2219" s="55">
        <v>43459</v>
      </c>
      <c r="B2219" s="7">
        <v>1</v>
      </c>
      <c r="C2219" s="61">
        <v>5.81</v>
      </c>
    </row>
    <row r="2220" spans="1:3" x14ac:dyDescent="0.25">
      <c r="A2220" s="55">
        <v>43459</v>
      </c>
      <c r="B2220" s="7">
        <v>1</v>
      </c>
      <c r="C2220" s="61">
        <v>20.39</v>
      </c>
    </row>
    <row r="2221" spans="1:3" x14ac:dyDescent="0.25">
      <c r="A2221" s="55">
        <v>43459</v>
      </c>
      <c r="B2221" s="7">
        <v>1</v>
      </c>
      <c r="C2221" s="61">
        <v>14.54</v>
      </c>
    </row>
    <row r="2222" spans="1:3" x14ac:dyDescent="0.25">
      <c r="A2222" s="55">
        <v>43459</v>
      </c>
      <c r="B2222" s="7">
        <v>1</v>
      </c>
      <c r="C2222" s="61">
        <v>7.27</v>
      </c>
    </row>
    <row r="2223" spans="1:3" x14ac:dyDescent="0.25">
      <c r="A2223" s="55">
        <v>43459</v>
      </c>
      <c r="B2223" s="7">
        <v>3</v>
      </c>
      <c r="C2223" s="61">
        <v>21.07</v>
      </c>
    </row>
    <row r="2224" spans="1:3" x14ac:dyDescent="0.25">
      <c r="A2224" s="55">
        <v>43459</v>
      </c>
      <c r="B2224" s="7">
        <v>4</v>
      </c>
      <c r="C2224" s="61">
        <v>50.99</v>
      </c>
    </row>
    <row r="2225" spans="1:3" x14ac:dyDescent="0.25">
      <c r="A2225" s="55">
        <v>43459</v>
      </c>
      <c r="B2225" s="7">
        <v>4</v>
      </c>
      <c r="C2225" s="61">
        <v>10.18</v>
      </c>
    </row>
    <row r="2226" spans="1:3" x14ac:dyDescent="0.25">
      <c r="A2226" s="55">
        <v>43459</v>
      </c>
      <c r="B2226" s="7">
        <v>3</v>
      </c>
      <c r="C2226" s="61">
        <v>5.37</v>
      </c>
    </row>
    <row r="2227" spans="1:3" x14ac:dyDescent="0.25">
      <c r="A2227" s="55">
        <v>43459</v>
      </c>
      <c r="B2227" s="7">
        <v>1</v>
      </c>
      <c r="C2227" s="61">
        <v>123.53</v>
      </c>
    </row>
    <row r="2228" spans="1:3" x14ac:dyDescent="0.25">
      <c r="A2228" s="55">
        <v>43459</v>
      </c>
      <c r="B2228" s="7">
        <v>1</v>
      </c>
      <c r="C2228" s="61">
        <v>14.54</v>
      </c>
    </row>
    <row r="2229" spans="1:3" x14ac:dyDescent="0.25">
      <c r="A2229" s="55">
        <v>43459</v>
      </c>
      <c r="B2229" s="7">
        <v>1</v>
      </c>
      <c r="C2229" s="61">
        <v>1.46</v>
      </c>
    </row>
    <row r="2230" spans="1:3" x14ac:dyDescent="0.25">
      <c r="A2230" s="55">
        <v>43459</v>
      </c>
      <c r="B2230" s="7">
        <v>4</v>
      </c>
      <c r="C2230" s="61">
        <v>18.03</v>
      </c>
    </row>
    <row r="2231" spans="1:3" x14ac:dyDescent="0.25">
      <c r="A2231" s="55">
        <v>43459</v>
      </c>
      <c r="B2231" s="7">
        <v>1</v>
      </c>
      <c r="C2231" s="61">
        <v>0.73</v>
      </c>
    </row>
    <row r="2232" spans="1:3" x14ac:dyDescent="0.25">
      <c r="A2232" s="55">
        <v>43459</v>
      </c>
      <c r="B2232" s="7">
        <v>19</v>
      </c>
      <c r="C2232" s="61">
        <v>2946.18</v>
      </c>
    </row>
    <row r="2233" spans="1:3" x14ac:dyDescent="0.25">
      <c r="A2233" s="55">
        <v>43459</v>
      </c>
      <c r="B2233" s="7">
        <v>2</v>
      </c>
      <c r="C2233" s="61">
        <v>5.82</v>
      </c>
    </row>
    <row r="2234" spans="1:3" x14ac:dyDescent="0.25">
      <c r="A2234" s="55">
        <v>43459</v>
      </c>
      <c r="B2234" s="7">
        <v>1</v>
      </c>
      <c r="C2234" s="61">
        <v>7.27</v>
      </c>
    </row>
    <row r="2235" spans="1:3" x14ac:dyDescent="0.25">
      <c r="A2235" s="55">
        <v>43459</v>
      </c>
      <c r="B2235" s="7">
        <v>1</v>
      </c>
      <c r="C2235" s="61">
        <v>1.45</v>
      </c>
    </row>
    <row r="2236" spans="1:3" x14ac:dyDescent="0.25">
      <c r="A2236" s="55">
        <v>43459</v>
      </c>
      <c r="B2236" s="7">
        <v>5</v>
      </c>
      <c r="C2236" s="61">
        <v>6.57</v>
      </c>
    </row>
    <row r="2237" spans="1:3" x14ac:dyDescent="0.25">
      <c r="A2237" s="55">
        <v>43459</v>
      </c>
      <c r="B2237" s="7">
        <v>1</v>
      </c>
      <c r="C2237" s="61">
        <v>31.96</v>
      </c>
    </row>
    <row r="2238" spans="1:3" x14ac:dyDescent="0.25">
      <c r="A2238" s="55">
        <v>43459</v>
      </c>
      <c r="B2238" s="7">
        <v>6</v>
      </c>
      <c r="C2238" s="61">
        <v>14.54</v>
      </c>
    </row>
    <row r="2239" spans="1:3" x14ac:dyDescent="0.25">
      <c r="A2239" s="55">
        <v>43459</v>
      </c>
      <c r="B2239" s="7">
        <v>1</v>
      </c>
      <c r="C2239" s="61">
        <v>14.54</v>
      </c>
    </row>
    <row r="2240" spans="1:3" x14ac:dyDescent="0.25">
      <c r="A2240" s="55">
        <v>43459</v>
      </c>
      <c r="B2240" s="7">
        <v>3</v>
      </c>
      <c r="C2240" s="61">
        <v>101.69</v>
      </c>
    </row>
    <row r="2241" spans="1:3" x14ac:dyDescent="0.25">
      <c r="A2241" s="55">
        <v>43459</v>
      </c>
      <c r="B2241" s="7">
        <v>6</v>
      </c>
      <c r="C2241" s="61">
        <v>8.7200000000000006</v>
      </c>
    </row>
    <row r="2242" spans="1:3" x14ac:dyDescent="0.25">
      <c r="A2242" s="55">
        <v>43459</v>
      </c>
      <c r="B2242" s="7">
        <v>3</v>
      </c>
      <c r="C2242" s="61">
        <v>20.350000000000001</v>
      </c>
    </row>
    <row r="2243" spans="1:3" x14ac:dyDescent="0.25">
      <c r="A2243" s="55">
        <v>43459</v>
      </c>
      <c r="B2243" s="7">
        <v>1</v>
      </c>
      <c r="C2243" s="61">
        <v>37.799999999999997</v>
      </c>
    </row>
    <row r="2244" spans="1:3" x14ac:dyDescent="0.25">
      <c r="A2244" s="55">
        <v>43459</v>
      </c>
      <c r="B2244" s="7">
        <v>1</v>
      </c>
      <c r="C2244" s="61">
        <v>14.54</v>
      </c>
    </row>
    <row r="2245" spans="1:3" x14ac:dyDescent="0.25">
      <c r="A2245" s="55">
        <v>43459</v>
      </c>
      <c r="B2245" s="7">
        <v>1</v>
      </c>
      <c r="C2245" s="61">
        <v>14.53</v>
      </c>
    </row>
    <row r="2246" spans="1:3" x14ac:dyDescent="0.25">
      <c r="A2246" s="55">
        <v>43459</v>
      </c>
      <c r="B2246" s="7">
        <v>1</v>
      </c>
      <c r="C2246" s="61">
        <v>14.53</v>
      </c>
    </row>
    <row r="2247" spans="1:3" x14ac:dyDescent="0.25">
      <c r="A2247" s="55">
        <v>43459</v>
      </c>
      <c r="B2247" s="7">
        <v>1</v>
      </c>
      <c r="C2247" s="61">
        <v>14.54</v>
      </c>
    </row>
    <row r="2248" spans="1:3" x14ac:dyDescent="0.25">
      <c r="A2248" s="55">
        <v>43459</v>
      </c>
      <c r="B2248" s="7">
        <v>2</v>
      </c>
      <c r="C2248" s="61">
        <v>2.62</v>
      </c>
    </row>
    <row r="2249" spans="1:3" x14ac:dyDescent="0.25">
      <c r="A2249" s="55">
        <v>43459</v>
      </c>
      <c r="B2249" s="7">
        <v>3</v>
      </c>
      <c r="C2249" s="61">
        <v>3.63</v>
      </c>
    </row>
    <row r="2250" spans="1:3" x14ac:dyDescent="0.25">
      <c r="A2250" s="55">
        <v>43459</v>
      </c>
      <c r="B2250" s="7">
        <v>1</v>
      </c>
      <c r="C2250" s="61">
        <v>0.73</v>
      </c>
    </row>
    <row r="2251" spans="1:3" x14ac:dyDescent="0.25">
      <c r="A2251" s="55">
        <v>43459</v>
      </c>
      <c r="B2251" s="7">
        <v>1</v>
      </c>
      <c r="C2251" s="61">
        <v>15.72</v>
      </c>
    </row>
    <row r="2252" spans="1:3" x14ac:dyDescent="0.25">
      <c r="A2252" s="55">
        <v>43459</v>
      </c>
      <c r="B2252" s="7">
        <v>2</v>
      </c>
      <c r="C2252" s="61">
        <v>4.95</v>
      </c>
    </row>
    <row r="2253" spans="1:3" x14ac:dyDescent="0.25">
      <c r="A2253" s="55">
        <v>43459</v>
      </c>
      <c r="B2253" s="7">
        <v>1</v>
      </c>
      <c r="C2253" s="61">
        <v>4.3600000000000003</v>
      </c>
    </row>
    <row r="2254" spans="1:3" x14ac:dyDescent="0.25">
      <c r="A2254" s="55">
        <v>43459</v>
      </c>
      <c r="B2254" s="7">
        <v>1</v>
      </c>
      <c r="C2254" s="61">
        <v>3.65</v>
      </c>
    </row>
    <row r="2255" spans="1:3" x14ac:dyDescent="0.25">
      <c r="A2255" s="55">
        <v>43459</v>
      </c>
      <c r="B2255" s="7">
        <v>1</v>
      </c>
      <c r="C2255" s="61">
        <v>0.73</v>
      </c>
    </row>
    <row r="2256" spans="1:3" x14ac:dyDescent="0.25">
      <c r="A2256" s="55">
        <v>43459</v>
      </c>
      <c r="B2256" s="7">
        <v>5</v>
      </c>
      <c r="C2256" s="61">
        <v>4.8899999999999997</v>
      </c>
    </row>
    <row r="2257" spans="1:3" x14ac:dyDescent="0.25">
      <c r="A2257" s="55">
        <v>43459</v>
      </c>
      <c r="B2257" s="7">
        <v>2</v>
      </c>
      <c r="C2257" s="61">
        <v>23.98</v>
      </c>
    </row>
    <row r="2258" spans="1:3" x14ac:dyDescent="0.25">
      <c r="A2258" s="55">
        <v>43459</v>
      </c>
      <c r="B2258" s="7">
        <v>1</v>
      </c>
      <c r="C2258" s="61">
        <v>2.91</v>
      </c>
    </row>
    <row r="2259" spans="1:3" x14ac:dyDescent="0.25">
      <c r="A2259" s="55">
        <v>43459</v>
      </c>
      <c r="B2259" s="7">
        <v>1</v>
      </c>
      <c r="C2259" s="61">
        <v>1.02</v>
      </c>
    </row>
    <row r="2260" spans="1:3" x14ac:dyDescent="0.25">
      <c r="A2260" s="55">
        <v>43459</v>
      </c>
      <c r="B2260" s="7">
        <v>4</v>
      </c>
      <c r="C2260" s="61">
        <v>36.35</v>
      </c>
    </row>
    <row r="2261" spans="1:3" x14ac:dyDescent="0.25">
      <c r="A2261" s="55">
        <v>43459</v>
      </c>
      <c r="B2261" s="7">
        <v>3</v>
      </c>
      <c r="C2261" s="61">
        <v>7.68</v>
      </c>
    </row>
    <row r="2262" spans="1:3" x14ac:dyDescent="0.25">
      <c r="A2262" s="55">
        <v>43459</v>
      </c>
      <c r="B2262" s="7">
        <v>2</v>
      </c>
      <c r="C2262" s="61">
        <v>8</v>
      </c>
    </row>
    <row r="2263" spans="1:3" x14ac:dyDescent="0.25">
      <c r="A2263" s="55">
        <v>43459</v>
      </c>
      <c r="B2263" s="7">
        <v>2</v>
      </c>
      <c r="C2263" s="61">
        <v>2.5099999999999998</v>
      </c>
    </row>
    <row r="2264" spans="1:3" x14ac:dyDescent="0.25">
      <c r="A2264" s="55">
        <v>43459</v>
      </c>
      <c r="B2264" s="7">
        <v>1</v>
      </c>
      <c r="C2264" s="61">
        <v>7.26</v>
      </c>
    </row>
    <row r="2265" spans="1:3" x14ac:dyDescent="0.25">
      <c r="A2265" s="55">
        <v>43459</v>
      </c>
      <c r="B2265" s="7">
        <v>2</v>
      </c>
      <c r="C2265" s="61">
        <v>1.46</v>
      </c>
    </row>
    <row r="2266" spans="1:3" x14ac:dyDescent="0.25">
      <c r="A2266" s="55">
        <v>43459</v>
      </c>
      <c r="B2266" s="7">
        <v>2</v>
      </c>
      <c r="C2266" s="61">
        <v>8.43</v>
      </c>
    </row>
    <row r="2267" spans="1:3" x14ac:dyDescent="0.25">
      <c r="A2267" s="55">
        <v>43460</v>
      </c>
      <c r="B2267" s="7">
        <v>3</v>
      </c>
      <c r="C2267" s="61">
        <v>57.72</v>
      </c>
    </row>
    <row r="2268" spans="1:3" x14ac:dyDescent="0.25">
      <c r="A2268" s="55">
        <v>43460</v>
      </c>
      <c r="B2268" s="7">
        <v>1</v>
      </c>
      <c r="C2268" s="61">
        <v>17.38</v>
      </c>
    </row>
    <row r="2269" spans="1:3" x14ac:dyDescent="0.25">
      <c r="A2269" s="55">
        <v>43460</v>
      </c>
      <c r="B2269" s="7">
        <v>2</v>
      </c>
      <c r="C2269" s="61">
        <v>144.76</v>
      </c>
    </row>
    <row r="2270" spans="1:3" x14ac:dyDescent="0.25">
      <c r="A2270" s="55">
        <v>43460</v>
      </c>
      <c r="B2270" s="7">
        <v>3</v>
      </c>
      <c r="C2270" s="61">
        <v>80.03</v>
      </c>
    </row>
    <row r="2271" spans="1:3" x14ac:dyDescent="0.25">
      <c r="A2271" s="55">
        <v>43460</v>
      </c>
      <c r="B2271" s="7">
        <v>6</v>
      </c>
      <c r="C2271" s="61">
        <v>45.48</v>
      </c>
    </row>
    <row r="2272" spans="1:3" x14ac:dyDescent="0.25">
      <c r="A2272" s="55">
        <v>43460</v>
      </c>
      <c r="B2272" s="7">
        <v>3</v>
      </c>
      <c r="C2272" s="61">
        <v>12.99</v>
      </c>
    </row>
    <row r="2273" spans="1:3" x14ac:dyDescent="0.25">
      <c r="A2273" s="55">
        <v>43460</v>
      </c>
      <c r="B2273" s="7">
        <v>5</v>
      </c>
      <c r="C2273" s="61">
        <v>72.11</v>
      </c>
    </row>
    <row r="2274" spans="1:3" x14ac:dyDescent="0.25">
      <c r="A2274" s="55">
        <v>43460</v>
      </c>
      <c r="B2274" s="7">
        <v>1</v>
      </c>
      <c r="C2274" s="61">
        <v>36.29</v>
      </c>
    </row>
    <row r="2275" spans="1:3" x14ac:dyDescent="0.25">
      <c r="A2275" s="55">
        <v>43460</v>
      </c>
      <c r="B2275" s="7">
        <v>1</v>
      </c>
      <c r="C2275" s="61">
        <v>1.38</v>
      </c>
    </row>
    <row r="2276" spans="1:3" x14ac:dyDescent="0.25">
      <c r="A2276" s="55">
        <v>43460</v>
      </c>
      <c r="B2276" s="7">
        <v>1</v>
      </c>
      <c r="C2276" s="61">
        <v>2.0299999999999998</v>
      </c>
    </row>
    <row r="2277" spans="1:3" x14ac:dyDescent="0.25">
      <c r="A2277" s="55">
        <v>43460</v>
      </c>
      <c r="B2277" s="7">
        <v>2</v>
      </c>
      <c r="C2277" s="61">
        <v>12.34</v>
      </c>
    </row>
    <row r="2278" spans="1:3" x14ac:dyDescent="0.25">
      <c r="A2278" s="55">
        <v>43460</v>
      </c>
      <c r="B2278" s="7">
        <v>6</v>
      </c>
      <c r="C2278" s="61">
        <v>5.19</v>
      </c>
    </row>
    <row r="2279" spans="1:3" x14ac:dyDescent="0.25">
      <c r="A2279" s="55">
        <v>43460</v>
      </c>
      <c r="B2279" s="7">
        <v>1</v>
      </c>
      <c r="C2279" s="61">
        <v>14.43</v>
      </c>
    </row>
    <row r="2280" spans="1:3" x14ac:dyDescent="0.25">
      <c r="A2280" s="55">
        <v>43460</v>
      </c>
      <c r="B2280" s="7">
        <v>2</v>
      </c>
      <c r="C2280" s="61">
        <v>41.87</v>
      </c>
    </row>
    <row r="2281" spans="1:3" x14ac:dyDescent="0.25">
      <c r="A2281" s="55">
        <v>43460</v>
      </c>
      <c r="B2281" s="7">
        <v>2</v>
      </c>
      <c r="C2281" s="61">
        <v>43.59</v>
      </c>
    </row>
    <row r="2282" spans="1:3" x14ac:dyDescent="0.25">
      <c r="A2282" s="55">
        <v>43460</v>
      </c>
      <c r="B2282" s="7">
        <v>3</v>
      </c>
      <c r="C2282" s="61">
        <v>101.06</v>
      </c>
    </row>
    <row r="2283" spans="1:3" x14ac:dyDescent="0.25">
      <c r="A2283" s="55">
        <v>43460</v>
      </c>
      <c r="B2283" s="7">
        <v>2</v>
      </c>
      <c r="C2283" s="61">
        <v>28.86</v>
      </c>
    </row>
    <row r="2284" spans="1:3" x14ac:dyDescent="0.25">
      <c r="A2284" s="55">
        <v>43460</v>
      </c>
      <c r="B2284" s="7">
        <v>3</v>
      </c>
      <c r="C2284" s="61">
        <v>18.88</v>
      </c>
    </row>
    <row r="2285" spans="1:3" x14ac:dyDescent="0.25">
      <c r="A2285" s="55">
        <v>43460</v>
      </c>
      <c r="B2285" s="7">
        <v>1</v>
      </c>
      <c r="C2285" s="61">
        <v>21.79</v>
      </c>
    </row>
    <row r="2286" spans="1:3" x14ac:dyDescent="0.25">
      <c r="A2286" s="55">
        <v>43460</v>
      </c>
      <c r="B2286" s="7">
        <v>4</v>
      </c>
      <c r="C2286" s="61">
        <v>72.72</v>
      </c>
    </row>
    <row r="2287" spans="1:3" x14ac:dyDescent="0.25">
      <c r="A2287" s="55">
        <v>43460</v>
      </c>
      <c r="B2287" s="7">
        <v>3</v>
      </c>
      <c r="C2287" s="61">
        <v>1599.77</v>
      </c>
    </row>
    <row r="2288" spans="1:3" x14ac:dyDescent="0.25">
      <c r="A2288" s="55">
        <v>43460</v>
      </c>
      <c r="B2288" s="7">
        <v>4</v>
      </c>
      <c r="C2288" s="61">
        <v>2.88</v>
      </c>
    </row>
    <row r="2289" spans="1:3" x14ac:dyDescent="0.25">
      <c r="A2289" s="55">
        <v>43460</v>
      </c>
      <c r="B2289" s="7">
        <v>2</v>
      </c>
      <c r="C2289" s="61">
        <v>14.43</v>
      </c>
    </row>
    <row r="2290" spans="1:3" x14ac:dyDescent="0.25">
      <c r="A2290" s="55">
        <v>43460</v>
      </c>
      <c r="B2290" s="7">
        <v>3</v>
      </c>
      <c r="C2290" s="61">
        <v>15.35</v>
      </c>
    </row>
    <row r="2291" spans="1:3" x14ac:dyDescent="0.25">
      <c r="A2291" s="55">
        <v>43460</v>
      </c>
      <c r="B2291" s="7">
        <v>2</v>
      </c>
      <c r="C2291" s="61">
        <v>50.82</v>
      </c>
    </row>
    <row r="2292" spans="1:3" x14ac:dyDescent="0.25">
      <c r="A2292" s="55">
        <v>43460</v>
      </c>
      <c r="B2292" s="7">
        <v>1</v>
      </c>
      <c r="C2292" s="61">
        <v>36.31</v>
      </c>
    </row>
    <row r="2293" spans="1:3" x14ac:dyDescent="0.25">
      <c r="A2293" s="55">
        <v>43460</v>
      </c>
      <c r="B2293" s="7">
        <v>1</v>
      </c>
      <c r="C2293" s="61">
        <v>2.84</v>
      </c>
    </row>
    <row r="2294" spans="1:3" x14ac:dyDescent="0.25">
      <c r="A2294" s="55">
        <v>43460</v>
      </c>
      <c r="B2294" s="7">
        <v>1</v>
      </c>
      <c r="C2294" s="61">
        <v>0.72</v>
      </c>
    </row>
    <row r="2295" spans="1:3" x14ac:dyDescent="0.25">
      <c r="A2295" s="55">
        <v>43460</v>
      </c>
      <c r="B2295" s="7">
        <v>2</v>
      </c>
      <c r="C2295" s="61">
        <v>2.93</v>
      </c>
    </row>
    <row r="2296" spans="1:3" x14ac:dyDescent="0.25">
      <c r="A2296" s="55">
        <v>43460</v>
      </c>
      <c r="B2296" s="7">
        <v>1</v>
      </c>
      <c r="C2296" s="61">
        <v>29.06</v>
      </c>
    </row>
    <row r="2297" spans="1:3" x14ac:dyDescent="0.25">
      <c r="A2297" s="55">
        <v>43460</v>
      </c>
      <c r="B2297" s="7">
        <v>1</v>
      </c>
      <c r="C2297" s="61">
        <v>14.53</v>
      </c>
    </row>
    <row r="2298" spans="1:3" x14ac:dyDescent="0.25">
      <c r="A2298" s="55">
        <v>43460</v>
      </c>
      <c r="B2298" s="7">
        <v>1</v>
      </c>
      <c r="C2298" s="61">
        <v>21.79</v>
      </c>
    </row>
    <row r="2299" spans="1:3" x14ac:dyDescent="0.25">
      <c r="A2299" s="55">
        <v>43460</v>
      </c>
      <c r="B2299" s="7">
        <v>11</v>
      </c>
      <c r="C2299" s="61">
        <v>19.239999999999998</v>
      </c>
    </row>
    <row r="2300" spans="1:3" x14ac:dyDescent="0.25">
      <c r="A2300" s="55">
        <v>43460</v>
      </c>
      <c r="B2300" s="7">
        <v>1</v>
      </c>
      <c r="C2300" s="61">
        <v>29.05</v>
      </c>
    </row>
    <row r="2301" spans="1:3" x14ac:dyDescent="0.25">
      <c r="A2301" s="55">
        <v>43460</v>
      </c>
      <c r="B2301" s="7">
        <v>3</v>
      </c>
      <c r="C2301" s="61">
        <v>34.85</v>
      </c>
    </row>
    <row r="2302" spans="1:3" x14ac:dyDescent="0.25">
      <c r="A2302" s="55">
        <v>43460</v>
      </c>
      <c r="B2302" s="7">
        <v>4</v>
      </c>
      <c r="C2302" s="61">
        <v>116.97</v>
      </c>
    </row>
    <row r="2303" spans="1:3" x14ac:dyDescent="0.25">
      <c r="A2303" s="55">
        <v>43460</v>
      </c>
      <c r="B2303" s="7">
        <v>1</v>
      </c>
      <c r="C2303" s="61">
        <v>14.42</v>
      </c>
    </row>
    <row r="2304" spans="1:3" x14ac:dyDescent="0.25">
      <c r="A2304" s="55">
        <v>43460</v>
      </c>
      <c r="B2304" s="7">
        <v>7</v>
      </c>
      <c r="C2304" s="61">
        <v>101.65</v>
      </c>
    </row>
    <row r="2305" spans="1:3" x14ac:dyDescent="0.25">
      <c r="A2305" s="55">
        <v>43460</v>
      </c>
      <c r="B2305" s="7">
        <v>1</v>
      </c>
      <c r="C2305" s="61">
        <v>21.79</v>
      </c>
    </row>
    <row r="2306" spans="1:3" x14ac:dyDescent="0.25">
      <c r="A2306" s="55">
        <v>43460</v>
      </c>
      <c r="B2306" s="7">
        <v>3</v>
      </c>
      <c r="C2306" s="61">
        <v>2.44</v>
      </c>
    </row>
    <row r="2307" spans="1:3" x14ac:dyDescent="0.25">
      <c r="A2307" s="55">
        <v>43460</v>
      </c>
      <c r="B2307" s="7">
        <v>1</v>
      </c>
      <c r="C2307" s="61">
        <v>14.52</v>
      </c>
    </row>
    <row r="2308" spans="1:3" x14ac:dyDescent="0.25">
      <c r="A2308" s="55">
        <v>43460</v>
      </c>
      <c r="B2308" s="7">
        <v>3</v>
      </c>
      <c r="C2308" s="61">
        <v>54.86</v>
      </c>
    </row>
    <row r="2309" spans="1:3" x14ac:dyDescent="0.25">
      <c r="A2309" s="55">
        <v>43460</v>
      </c>
      <c r="B2309" s="7">
        <v>2</v>
      </c>
      <c r="C2309" s="61">
        <v>49.39</v>
      </c>
    </row>
    <row r="2310" spans="1:3" x14ac:dyDescent="0.25">
      <c r="A2310" s="55">
        <v>43460</v>
      </c>
      <c r="B2310" s="7">
        <v>1</v>
      </c>
      <c r="C2310" s="61">
        <v>14.55</v>
      </c>
    </row>
    <row r="2311" spans="1:3" x14ac:dyDescent="0.25">
      <c r="A2311" s="55">
        <v>43460</v>
      </c>
      <c r="B2311" s="7">
        <v>4</v>
      </c>
      <c r="C2311" s="61">
        <v>24.63</v>
      </c>
    </row>
    <row r="2312" spans="1:3" x14ac:dyDescent="0.25">
      <c r="A2312" s="55">
        <v>43460</v>
      </c>
      <c r="B2312" s="7">
        <v>2</v>
      </c>
      <c r="C2312" s="61">
        <v>4.07</v>
      </c>
    </row>
    <row r="2313" spans="1:3" x14ac:dyDescent="0.25">
      <c r="A2313" s="55">
        <v>43460</v>
      </c>
      <c r="B2313" s="7">
        <v>2</v>
      </c>
      <c r="C2313" s="61">
        <v>2.9</v>
      </c>
    </row>
    <row r="2314" spans="1:3" x14ac:dyDescent="0.25">
      <c r="A2314" s="55">
        <v>43460</v>
      </c>
      <c r="B2314" s="7">
        <v>2</v>
      </c>
      <c r="C2314" s="61">
        <v>33.299999999999997</v>
      </c>
    </row>
    <row r="2315" spans="1:3" x14ac:dyDescent="0.25">
      <c r="A2315" s="55">
        <v>43460</v>
      </c>
      <c r="B2315" s="7">
        <v>4</v>
      </c>
      <c r="C2315" s="61">
        <v>180.52</v>
      </c>
    </row>
    <row r="2316" spans="1:3" x14ac:dyDescent="0.25">
      <c r="A2316" s="55">
        <v>43460</v>
      </c>
      <c r="B2316" s="7">
        <v>1</v>
      </c>
      <c r="C2316" s="61">
        <v>14.53</v>
      </c>
    </row>
    <row r="2317" spans="1:3" x14ac:dyDescent="0.25">
      <c r="A2317" s="55">
        <v>43460</v>
      </c>
      <c r="B2317" s="7">
        <v>5</v>
      </c>
      <c r="C2317" s="61">
        <v>93.98</v>
      </c>
    </row>
    <row r="2318" spans="1:3" x14ac:dyDescent="0.25">
      <c r="A2318" s="55">
        <v>43460</v>
      </c>
      <c r="B2318" s="7">
        <v>2</v>
      </c>
      <c r="C2318" s="61">
        <v>43.55</v>
      </c>
    </row>
    <row r="2319" spans="1:3" x14ac:dyDescent="0.25">
      <c r="A2319" s="55">
        <v>43460</v>
      </c>
      <c r="B2319" s="7">
        <v>8</v>
      </c>
      <c r="C2319" s="61">
        <v>247.25</v>
      </c>
    </row>
    <row r="2320" spans="1:3" x14ac:dyDescent="0.25">
      <c r="A2320" s="55">
        <v>43460</v>
      </c>
      <c r="B2320" s="7">
        <v>2</v>
      </c>
      <c r="C2320" s="61">
        <v>5.62</v>
      </c>
    </row>
    <row r="2321" spans="1:3" x14ac:dyDescent="0.25">
      <c r="A2321" s="55">
        <v>43460</v>
      </c>
      <c r="B2321" s="7">
        <v>5</v>
      </c>
      <c r="C2321" s="61">
        <v>7.27</v>
      </c>
    </row>
    <row r="2322" spans="1:3" x14ac:dyDescent="0.25">
      <c r="A2322" s="55">
        <v>43460</v>
      </c>
      <c r="B2322" s="7">
        <v>3</v>
      </c>
      <c r="C2322" s="61">
        <v>10.029999999999999</v>
      </c>
    </row>
    <row r="2323" spans="1:3" x14ac:dyDescent="0.25">
      <c r="A2323" s="55">
        <v>43460</v>
      </c>
      <c r="B2323" s="7">
        <v>4</v>
      </c>
      <c r="C2323" s="61">
        <v>34.67</v>
      </c>
    </row>
    <row r="2324" spans="1:3" x14ac:dyDescent="0.25">
      <c r="A2324" s="55">
        <v>43460</v>
      </c>
      <c r="B2324" s="7">
        <v>2</v>
      </c>
      <c r="C2324" s="61">
        <v>43.44</v>
      </c>
    </row>
    <row r="2325" spans="1:3" x14ac:dyDescent="0.25">
      <c r="A2325" s="55">
        <v>43460</v>
      </c>
      <c r="B2325" s="7">
        <v>1</v>
      </c>
      <c r="C2325" s="61">
        <v>4.07</v>
      </c>
    </row>
    <row r="2326" spans="1:3" x14ac:dyDescent="0.25">
      <c r="A2326" s="55">
        <v>43460</v>
      </c>
      <c r="B2326" s="7">
        <v>4</v>
      </c>
      <c r="C2326" s="61">
        <v>28.96</v>
      </c>
    </row>
    <row r="2327" spans="1:3" x14ac:dyDescent="0.25">
      <c r="A2327" s="55">
        <v>43460</v>
      </c>
      <c r="B2327" s="7">
        <v>2</v>
      </c>
      <c r="C2327" s="61">
        <v>72.67</v>
      </c>
    </row>
    <row r="2328" spans="1:3" x14ac:dyDescent="0.25">
      <c r="A2328" s="55">
        <v>43460</v>
      </c>
      <c r="B2328" s="7">
        <v>1</v>
      </c>
      <c r="C2328" s="61">
        <v>3.63</v>
      </c>
    </row>
    <row r="2329" spans="1:3" x14ac:dyDescent="0.25">
      <c r="A2329" s="55">
        <v>43460</v>
      </c>
      <c r="B2329" s="7">
        <v>1</v>
      </c>
      <c r="C2329" s="61">
        <v>4.3600000000000003</v>
      </c>
    </row>
    <row r="2330" spans="1:3" x14ac:dyDescent="0.25">
      <c r="A2330" s="55">
        <v>43460</v>
      </c>
      <c r="B2330" s="7">
        <v>3</v>
      </c>
      <c r="C2330" s="61">
        <v>80</v>
      </c>
    </row>
    <row r="2331" spans="1:3" x14ac:dyDescent="0.25">
      <c r="A2331" s="55">
        <v>43460</v>
      </c>
      <c r="B2331" s="7">
        <v>1</v>
      </c>
      <c r="C2331" s="61">
        <v>17.420000000000002</v>
      </c>
    </row>
    <row r="2332" spans="1:3" x14ac:dyDescent="0.25">
      <c r="A2332" s="55">
        <v>43460</v>
      </c>
      <c r="B2332" s="7">
        <v>1</v>
      </c>
      <c r="C2332" s="61">
        <v>7.25</v>
      </c>
    </row>
    <row r="2333" spans="1:3" x14ac:dyDescent="0.25">
      <c r="A2333" s="55">
        <v>43460</v>
      </c>
      <c r="B2333" s="7">
        <v>1</v>
      </c>
      <c r="C2333" s="61">
        <v>14.52</v>
      </c>
    </row>
    <row r="2334" spans="1:3" x14ac:dyDescent="0.25">
      <c r="A2334" s="55">
        <v>43460</v>
      </c>
      <c r="B2334" s="7">
        <v>4</v>
      </c>
      <c r="C2334" s="61">
        <v>101.31</v>
      </c>
    </row>
    <row r="2335" spans="1:3" x14ac:dyDescent="0.25">
      <c r="A2335" s="55">
        <v>43460</v>
      </c>
      <c r="B2335" s="7">
        <v>3</v>
      </c>
      <c r="C2335" s="61">
        <v>11.48</v>
      </c>
    </row>
    <row r="2336" spans="1:3" x14ac:dyDescent="0.25">
      <c r="A2336" s="55">
        <v>43460</v>
      </c>
      <c r="B2336" s="7">
        <v>1</v>
      </c>
      <c r="C2336" s="61">
        <v>5.81</v>
      </c>
    </row>
    <row r="2337" spans="1:3" x14ac:dyDescent="0.25">
      <c r="A2337" s="55">
        <v>43460</v>
      </c>
      <c r="B2337" s="7">
        <v>9</v>
      </c>
      <c r="C2337" s="61">
        <v>934.24</v>
      </c>
    </row>
    <row r="2338" spans="1:3" x14ac:dyDescent="0.25">
      <c r="A2338" s="55">
        <v>43460</v>
      </c>
      <c r="B2338" s="7">
        <v>1</v>
      </c>
      <c r="C2338" s="61">
        <v>2.17</v>
      </c>
    </row>
    <row r="2339" spans="1:3" x14ac:dyDescent="0.25">
      <c r="A2339" s="55">
        <v>43460</v>
      </c>
      <c r="B2339" s="7">
        <v>1</v>
      </c>
      <c r="C2339" s="61">
        <v>14.52</v>
      </c>
    </row>
    <row r="2340" spans="1:3" x14ac:dyDescent="0.25">
      <c r="A2340" s="55">
        <v>43460</v>
      </c>
      <c r="B2340" s="7">
        <v>1</v>
      </c>
      <c r="C2340" s="61">
        <v>23.08</v>
      </c>
    </row>
    <row r="2341" spans="1:3" x14ac:dyDescent="0.25">
      <c r="A2341" s="55">
        <v>43460</v>
      </c>
      <c r="B2341" s="7">
        <v>3</v>
      </c>
      <c r="C2341" s="61">
        <v>34.83</v>
      </c>
    </row>
    <row r="2342" spans="1:3" x14ac:dyDescent="0.25">
      <c r="A2342" s="55">
        <v>43460</v>
      </c>
      <c r="B2342" s="7">
        <v>10</v>
      </c>
      <c r="C2342" s="61">
        <v>36.26</v>
      </c>
    </row>
    <row r="2343" spans="1:3" x14ac:dyDescent="0.25">
      <c r="A2343" s="55">
        <v>43460</v>
      </c>
      <c r="B2343" s="7">
        <v>1</v>
      </c>
      <c r="C2343" s="61">
        <v>29</v>
      </c>
    </row>
    <row r="2344" spans="1:3" x14ac:dyDescent="0.25">
      <c r="A2344" s="55">
        <v>43460</v>
      </c>
      <c r="B2344" s="7">
        <v>1</v>
      </c>
      <c r="C2344" s="61">
        <v>2.16</v>
      </c>
    </row>
    <row r="2345" spans="1:3" x14ac:dyDescent="0.25">
      <c r="A2345" s="55">
        <v>43460</v>
      </c>
      <c r="B2345" s="7">
        <v>4</v>
      </c>
      <c r="C2345" s="61">
        <v>5.07</v>
      </c>
    </row>
    <row r="2346" spans="1:3" x14ac:dyDescent="0.25">
      <c r="A2346" s="55">
        <v>43460</v>
      </c>
      <c r="B2346" s="7">
        <v>1</v>
      </c>
      <c r="C2346" s="61">
        <v>2.6</v>
      </c>
    </row>
    <row r="2347" spans="1:3" x14ac:dyDescent="0.25">
      <c r="A2347" s="55">
        <v>43460</v>
      </c>
      <c r="B2347" s="7">
        <v>3</v>
      </c>
      <c r="C2347" s="61">
        <v>82.54</v>
      </c>
    </row>
    <row r="2348" spans="1:3" x14ac:dyDescent="0.25">
      <c r="A2348" s="55">
        <v>43460</v>
      </c>
      <c r="B2348" s="7">
        <v>3</v>
      </c>
      <c r="C2348" s="61">
        <v>88.63</v>
      </c>
    </row>
    <row r="2349" spans="1:3" x14ac:dyDescent="0.25">
      <c r="A2349" s="55">
        <v>43460</v>
      </c>
      <c r="B2349" s="7">
        <v>3</v>
      </c>
      <c r="C2349" s="61">
        <v>10.11</v>
      </c>
    </row>
    <row r="2350" spans="1:3" x14ac:dyDescent="0.25">
      <c r="A2350" s="55">
        <v>43460</v>
      </c>
      <c r="B2350" s="7">
        <v>1</v>
      </c>
      <c r="C2350" s="61">
        <v>14.5</v>
      </c>
    </row>
    <row r="2351" spans="1:3" x14ac:dyDescent="0.25">
      <c r="A2351" s="55">
        <v>43460</v>
      </c>
      <c r="B2351" s="7">
        <v>1</v>
      </c>
      <c r="C2351" s="61">
        <v>14.44</v>
      </c>
    </row>
    <row r="2352" spans="1:3" x14ac:dyDescent="0.25">
      <c r="A2352" s="55">
        <v>43460</v>
      </c>
      <c r="B2352" s="7">
        <v>10</v>
      </c>
      <c r="C2352" s="61">
        <v>67.06</v>
      </c>
    </row>
    <row r="2353" spans="1:3" x14ac:dyDescent="0.25">
      <c r="A2353" s="55">
        <v>43460</v>
      </c>
      <c r="B2353" s="7">
        <v>21</v>
      </c>
      <c r="C2353" s="61">
        <v>30.35</v>
      </c>
    </row>
    <row r="2354" spans="1:3" x14ac:dyDescent="0.25">
      <c r="A2354" s="55">
        <v>43460</v>
      </c>
      <c r="B2354" s="7">
        <v>2</v>
      </c>
      <c r="C2354" s="61">
        <v>20.27</v>
      </c>
    </row>
    <row r="2355" spans="1:3" x14ac:dyDescent="0.25">
      <c r="A2355" s="55">
        <v>43460</v>
      </c>
      <c r="B2355" s="7">
        <v>1</v>
      </c>
      <c r="C2355" s="61">
        <v>7.22</v>
      </c>
    </row>
    <row r="2356" spans="1:3" x14ac:dyDescent="0.25">
      <c r="A2356" s="55">
        <v>43460</v>
      </c>
      <c r="B2356" s="7">
        <v>1</v>
      </c>
      <c r="C2356" s="61">
        <v>14.54</v>
      </c>
    </row>
    <row r="2357" spans="1:3" x14ac:dyDescent="0.25">
      <c r="A2357" s="55">
        <v>43460</v>
      </c>
      <c r="B2357" s="7">
        <v>1</v>
      </c>
      <c r="C2357" s="61">
        <v>28.86</v>
      </c>
    </row>
    <row r="2358" spans="1:3" x14ac:dyDescent="0.25">
      <c r="A2358" s="55">
        <v>43460</v>
      </c>
      <c r="B2358" s="7">
        <v>1</v>
      </c>
      <c r="C2358" s="61">
        <v>28.86</v>
      </c>
    </row>
    <row r="2359" spans="1:3" x14ac:dyDescent="0.25">
      <c r="A2359" s="55">
        <v>43460</v>
      </c>
      <c r="B2359" s="7">
        <v>1</v>
      </c>
      <c r="C2359" s="61">
        <v>28.88</v>
      </c>
    </row>
    <row r="2360" spans="1:3" x14ac:dyDescent="0.25">
      <c r="A2360" s="55">
        <v>43460</v>
      </c>
      <c r="B2360" s="7">
        <v>2</v>
      </c>
      <c r="C2360" s="61">
        <v>1.89</v>
      </c>
    </row>
    <row r="2361" spans="1:3" x14ac:dyDescent="0.25">
      <c r="A2361" s="55">
        <v>43460</v>
      </c>
      <c r="B2361" s="7">
        <v>4</v>
      </c>
      <c r="C2361" s="61">
        <v>122.67</v>
      </c>
    </row>
    <row r="2362" spans="1:3" x14ac:dyDescent="0.25">
      <c r="A2362" s="55">
        <v>43460</v>
      </c>
      <c r="B2362" s="7">
        <v>2</v>
      </c>
      <c r="C2362" s="61">
        <v>2.17</v>
      </c>
    </row>
    <row r="2363" spans="1:3" x14ac:dyDescent="0.25">
      <c r="A2363" s="55">
        <v>43460</v>
      </c>
      <c r="B2363" s="7">
        <v>1</v>
      </c>
      <c r="C2363" s="61">
        <v>1.59</v>
      </c>
    </row>
    <row r="2364" spans="1:3" x14ac:dyDescent="0.25">
      <c r="A2364" s="55">
        <v>43460</v>
      </c>
      <c r="B2364" s="7">
        <v>1</v>
      </c>
      <c r="C2364" s="61">
        <v>47.93</v>
      </c>
    </row>
    <row r="2365" spans="1:3" x14ac:dyDescent="0.25">
      <c r="A2365" s="55">
        <v>43460</v>
      </c>
      <c r="B2365" s="7">
        <v>1</v>
      </c>
      <c r="C2365" s="61">
        <v>1.45</v>
      </c>
    </row>
    <row r="2366" spans="1:3" x14ac:dyDescent="0.25">
      <c r="A2366" s="55">
        <v>43460</v>
      </c>
      <c r="B2366" s="7">
        <v>1</v>
      </c>
      <c r="C2366" s="61">
        <v>47.86</v>
      </c>
    </row>
    <row r="2367" spans="1:3" x14ac:dyDescent="0.25">
      <c r="A2367" s="55">
        <v>43460</v>
      </c>
      <c r="B2367" s="7">
        <v>5</v>
      </c>
      <c r="C2367" s="61">
        <v>30.02</v>
      </c>
    </row>
    <row r="2368" spans="1:3" x14ac:dyDescent="0.25">
      <c r="A2368" s="55">
        <v>43460</v>
      </c>
      <c r="B2368" s="7">
        <v>2</v>
      </c>
      <c r="C2368" s="61">
        <v>1.88</v>
      </c>
    </row>
    <row r="2369" spans="1:3" x14ac:dyDescent="0.25">
      <c r="A2369" s="55">
        <v>43460</v>
      </c>
      <c r="B2369" s="7">
        <v>2</v>
      </c>
      <c r="C2369" s="61">
        <v>2.66</v>
      </c>
    </row>
    <row r="2370" spans="1:3" x14ac:dyDescent="0.25">
      <c r="A2370" s="55">
        <v>43460</v>
      </c>
      <c r="B2370" s="7">
        <v>2</v>
      </c>
      <c r="C2370" s="61">
        <v>7.52</v>
      </c>
    </row>
    <row r="2371" spans="1:3" x14ac:dyDescent="0.25">
      <c r="A2371" s="55">
        <v>43460</v>
      </c>
      <c r="B2371" s="7">
        <v>9</v>
      </c>
      <c r="C2371" s="61">
        <v>174</v>
      </c>
    </row>
    <row r="2372" spans="1:3" x14ac:dyDescent="0.25">
      <c r="A2372" s="55">
        <v>43460</v>
      </c>
      <c r="B2372" s="7">
        <v>3</v>
      </c>
      <c r="C2372" s="61">
        <v>79.8</v>
      </c>
    </row>
    <row r="2373" spans="1:3" x14ac:dyDescent="0.25">
      <c r="A2373" s="55">
        <v>43460</v>
      </c>
      <c r="B2373" s="7">
        <v>4</v>
      </c>
      <c r="C2373" s="61">
        <v>28.96</v>
      </c>
    </row>
    <row r="2374" spans="1:3" x14ac:dyDescent="0.25">
      <c r="A2374" s="55">
        <v>43460</v>
      </c>
      <c r="B2374" s="7">
        <v>11</v>
      </c>
      <c r="C2374" s="61">
        <v>15.84</v>
      </c>
    </row>
    <row r="2375" spans="1:3" x14ac:dyDescent="0.25">
      <c r="A2375" s="55">
        <v>43460</v>
      </c>
      <c r="B2375" s="7">
        <v>2</v>
      </c>
      <c r="C2375" s="61">
        <v>8.7200000000000006</v>
      </c>
    </row>
    <row r="2376" spans="1:3" x14ac:dyDescent="0.25">
      <c r="A2376" s="55">
        <v>43460</v>
      </c>
      <c r="B2376" s="7">
        <v>3</v>
      </c>
      <c r="C2376" s="61">
        <v>3.88</v>
      </c>
    </row>
    <row r="2377" spans="1:3" x14ac:dyDescent="0.25">
      <c r="A2377" s="55">
        <v>43460</v>
      </c>
      <c r="B2377" s="7">
        <v>3</v>
      </c>
      <c r="C2377" s="61">
        <v>79.930000000000007</v>
      </c>
    </row>
    <row r="2378" spans="1:3" x14ac:dyDescent="0.25">
      <c r="A2378" s="55">
        <v>43460</v>
      </c>
      <c r="B2378" s="7">
        <v>3</v>
      </c>
      <c r="C2378" s="61">
        <v>79.42</v>
      </c>
    </row>
    <row r="2379" spans="1:3" x14ac:dyDescent="0.25">
      <c r="A2379" s="55">
        <v>43460</v>
      </c>
      <c r="B2379" s="7">
        <v>4</v>
      </c>
      <c r="C2379" s="61">
        <v>8.68</v>
      </c>
    </row>
    <row r="2380" spans="1:3" x14ac:dyDescent="0.25">
      <c r="A2380" s="55">
        <v>43461</v>
      </c>
      <c r="B2380" s="7">
        <v>2</v>
      </c>
      <c r="C2380" s="61">
        <v>143.72</v>
      </c>
    </row>
    <row r="2381" spans="1:3" x14ac:dyDescent="0.25">
      <c r="A2381" s="55">
        <v>43461</v>
      </c>
      <c r="B2381" s="7">
        <v>1</v>
      </c>
      <c r="C2381" s="61">
        <v>28.82</v>
      </c>
    </row>
    <row r="2382" spans="1:3" x14ac:dyDescent="0.25">
      <c r="A2382" s="55">
        <v>43461</v>
      </c>
      <c r="B2382" s="7">
        <v>4</v>
      </c>
      <c r="C2382" s="61">
        <v>14.65</v>
      </c>
    </row>
    <row r="2383" spans="1:3" x14ac:dyDescent="0.25">
      <c r="A2383" s="55">
        <v>43461</v>
      </c>
      <c r="B2383" s="7">
        <v>1</v>
      </c>
      <c r="C2383" s="61">
        <v>14.4</v>
      </c>
    </row>
    <row r="2384" spans="1:3" x14ac:dyDescent="0.25">
      <c r="A2384" s="55">
        <v>43461</v>
      </c>
      <c r="B2384" s="7">
        <v>2</v>
      </c>
      <c r="C2384" s="61">
        <v>13.04</v>
      </c>
    </row>
    <row r="2385" spans="1:3" x14ac:dyDescent="0.25">
      <c r="A2385" s="55">
        <v>43461</v>
      </c>
      <c r="B2385" s="7">
        <v>1</v>
      </c>
      <c r="C2385" s="61">
        <v>14.54</v>
      </c>
    </row>
    <row r="2386" spans="1:3" x14ac:dyDescent="0.25">
      <c r="A2386" s="55">
        <v>43461</v>
      </c>
      <c r="B2386" s="7">
        <v>5</v>
      </c>
      <c r="C2386" s="61">
        <v>100.55</v>
      </c>
    </row>
    <row r="2387" spans="1:3" x14ac:dyDescent="0.25">
      <c r="A2387" s="55">
        <v>43461</v>
      </c>
      <c r="B2387" s="7">
        <v>4</v>
      </c>
      <c r="C2387" s="61">
        <v>72.05</v>
      </c>
    </row>
    <row r="2388" spans="1:3" x14ac:dyDescent="0.25">
      <c r="A2388" s="55">
        <v>43461</v>
      </c>
      <c r="B2388" s="7">
        <v>1</v>
      </c>
      <c r="C2388" s="61">
        <v>14.4</v>
      </c>
    </row>
    <row r="2389" spans="1:3" x14ac:dyDescent="0.25">
      <c r="A2389" s="55">
        <v>43461</v>
      </c>
      <c r="B2389" s="7">
        <v>3</v>
      </c>
      <c r="C2389" s="61">
        <v>43.05</v>
      </c>
    </row>
    <row r="2390" spans="1:3" x14ac:dyDescent="0.25">
      <c r="A2390" s="55">
        <v>43461</v>
      </c>
      <c r="B2390" s="7">
        <v>5</v>
      </c>
      <c r="C2390" s="61">
        <v>3.62</v>
      </c>
    </row>
    <row r="2391" spans="1:3" x14ac:dyDescent="0.25">
      <c r="A2391" s="55">
        <v>43461</v>
      </c>
      <c r="B2391" s="7">
        <v>2</v>
      </c>
      <c r="C2391" s="61">
        <v>14.36</v>
      </c>
    </row>
    <row r="2392" spans="1:3" x14ac:dyDescent="0.25">
      <c r="A2392" s="55">
        <v>43461</v>
      </c>
      <c r="B2392" s="7">
        <v>1</v>
      </c>
      <c r="C2392" s="61">
        <v>35.880000000000003</v>
      </c>
    </row>
    <row r="2393" spans="1:3" x14ac:dyDescent="0.25">
      <c r="A2393" s="55">
        <v>43461</v>
      </c>
      <c r="B2393" s="7">
        <v>2</v>
      </c>
      <c r="C2393" s="61">
        <v>71.83</v>
      </c>
    </row>
    <row r="2394" spans="1:3" x14ac:dyDescent="0.25">
      <c r="A2394" s="55">
        <v>43461</v>
      </c>
      <c r="B2394" s="7">
        <v>1</v>
      </c>
      <c r="C2394" s="61">
        <v>14.42</v>
      </c>
    </row>
    <row r="2395" spans="1:3" x14ac:dyDescent="0.25">
      <c r="A2395" s="55">
        <v>43461</v>
      </c>
      <c r="B2395" s="7">
        <v>1</v>
      </c>
      <c r="C2395" s="61">
        <v>1.45</v>
      </c>
    </row>
    <row r="2396" spans="1:3" x14ac:dyDescent="0.25">
      <c r="A2396" s="55">
        <v>43461</v>
      </c>
      <c r="B2396" s="7">
        <v>1</v>
      </c>
      <c r="C2396" s="61">
        <v>3.09</v>
      </c>
    </row>
    <row r="2397" spans="1:3" x14ac:dyDescent="0.25">
      <c r="A2397" s="55">
        <v>43461</v>
      </c>
      <c r="B2397" s="7">
        <v>1</v>
      </c>
      <c r="C2397" s="61">
        <v>14.44</v>
      </c>
    </row>
    <row r="2398" spans="1:3" x14ac:dyDescent="0.25">
      <c r="A2398" s="55">
        <v>43461</v>
      </c>
      <c r="B2398" s="7">
        <v>4</v>
      </c>
      <c r="C2398" s="61">
        <v>40.69</v>
      </c>
    </row>
    <row r="2399" spans="1:3" x14ac:dyDescent="0.25">
      <c r="A2399" s="55">
        <v>43461</v>
      </c>
      <c r="B2399" s="7">
        <v>18</v>
      </c>
      <c r="C2399" s="61">
        <v>175.65</v>
      </c>
    </row>
    <row r="2400" spans="1:3" x14ac:dyDescent="0.25">
      <c r="A2400" s="55">
        <v>43461</v>
      </c>
      <c r="B2400" s="7">
        <v>1</v>
      </c>
      <c r="C2400" s="61">
        <v>3.59</v>
      </c>
    </row>
    <row r="2401" spans="1:3" x14ac:dyDescent="0.25">
      <c r="A2401" s="55">
        <v>43461</v>
      </c>
      <c r="B2401" s="7">
        <v>31</v>
      </c>
      <c r="C2401" s="61">
        <v>76.17</v>
      </c>
    </row>
    <row r="2402" spans="1:3" x14ac:dyDescent="0.25">
      <c r="A2402" s="55">
        <v>43461</v>
      </c>
      <c r="B2402" s="7">
        <v>1</v>
      </c>
      <c r="C2402" s="61">
        <v>14.5</v>
      </c>
    </row>
    <row r="2403" spans="1:3" x14ac:dyDescent="0.25">
      <c r="A2403" s="55">
        <v>43461</v>
      </c>
      <c r="B2403" s="7">
        <v>1</v>
      </c>
      <c r="C2403" s="61">
        <v>5.08</v>
      </c>
    </row>
    <row r="2404" spans="1:3" x14ac:dyDescent="0.25">
      <c r="A2404" s="55">
        <v>43461</v>
      </c>
      <c r="B2404" s="7">
        <v>2</v>
      </c>
      <c r="C2404" s="61">
        <v>21.2</v>
      </c>
    </row>
    <row r="2405" spans="1:3" x14ac:dyDescent="0.25">
      <c r="A2405" s="55">
        <v>43461</v>
      </c>
      <c r="B2405" s="7">
        <v>1</v>
      </c>
      <c r="C2405" s="61">
        <v>31.58</v>
      </c>
    </row>
    <row r="2406" spans="1:3" x14ac:dyDescent="0.25">
      <c r="A2406" s="55">
        <v>43461</v>
      </c>
      <c r="B2406" s="7">
        <v>6</v>
      </c>
      <c r="C2406" s="61">
        <v>31.71</v>
      </c>
    </row>
    <row r="2407" spans="1:3" x14ac:dyDescent="0.25">
      <c r="A2407" s="55">
        <v>43461</v>
      </c>
      <c r="B2407" s="7">
        <v>14</v>
      </c>
      <c r="C2407" s="61">
        <v>56.22</v>
      </c>
    </row>
    <row r="2408" spans="1:3" x14ac:dyDescent="0.25">
      <c r="A2408" s="55">
        <v>43461</v>
      </c>
      <c r="B2408" s="7">
        <v>1</v>
      </c>
      <c r="C2408" s="61">
        <v>7.22</v>
      </c>
    </row>
    <row r="2409" spans="1:3" x14ac:dyDescent="0.25">
      <c r="A2409" s="55">
        <v>43461</v>
      </c>
      <c r="B2409" s="7">
        <v>1</v>
      </c>
      <c r="C2409" s="61">
        <v>35.880000000000003</v>
      </c>
    </row>
    <row r="2410" spans="1:3" x14ac:dyDescent="0.25">
      <c r="A2410" s="55">
        <v>43461</v>
      </c>
      <c r="B2410" s="7">
        <v>27</v>
      </c>
      <c r="C2410" s="61">
        <v>346.25</v>
      </c>
    </row>
    <row r="2411" spans="1:3" x14ac:dyDescent="0.25">
      <c r="A2411" s="55">
        <v>43461</v>
      </c>
      <c r="B2411" s="7">
        <v>1</v>
      </c>
      <c r="C2411" s="61">
        <v>1.25</v>
      </c>
    </row>
    <row r="2412" spans="1:3" x14ac:dyDescent="0.25">
      <c r="A2412" s="55">
        <v>43461</v>
      </c>
      <c r="B2412" s="7">
        <v>4</v>
      </c>
      <c r="C2412" s="61">
        <v>89.46</v>
      </c>
    </row>
    <row r="2413" spans="1:3" x14ac:dyDescent="0.25">
      <c r="A2413" s="55">
        <v>43461</v>
      </c>
      <c r="B2413" s="7">
        <v>4</v>
      </c>
      <c r="C2413" s="61">
        <v>28.75</v>
      </c>
    </row>
    <row r="2414" spans="1:3" x14ac:dyDescent="0.25">
      <c r="A2414" s="55">
        <v>43461</v>
      </c>
      <c r="B2414" s="7">
        <v>1</v>
      </c>
      <c r="C2414" s="61">
        <v>14.37</v>
      </c>
    </row>
    <row r="2415" spans="1:3" x14ac:dyDescent="0.25">
      <c r="A2415" s="55">
        <v>43461</v>
      </c>
      <c r="B2415" s="7">
        <v>4</v>
      </c>
      <c r="C2415" s="61">
        <v>59.6</v>
      </c>
    </row>
    <row r="2416" spans="1:3" x14ac:dyDescent="0.25">
      <c r="A2416" s="55">
        <v>43461</v>
      </c>
      <c r="B2416" s="7">
        <v>2</v>
      </c>
      <c r="C2416" s="61">
        <v>17.41</v>
      </c>
    </row>
    <row r="2417" spans="1:3" x14ac:dyDescent="0.25">
      <c r="A2417" s="55">
        <v>43461</v>
      </c>
      <c r="B2417" s="7">
        <v>1</v>
      </c>
      <c r="C2417" s="61">
        <v>7.27</v>
      </c>
    </row>
    <row r="2418" spans="1:3" x14ac:dyDescent="0.25">
      <c r="A2418" s="55">
        <v>43461</v>
      </c>
      <c r="B2418" s="7">
        <v>4</v>
      </c>
      <c r="C2418" s="61">
        <v>145.33000000000001</v>
      </c>
    </row>
    <row r="2419" spans="1:3" x14ac:dyDescent="0.25">
      <c r="A2419" s="55">
        <v>43461</v>
      </c>
      <c r="B2419" s="7">
        <v>2</v>
      </c>
      <c r="C2419" s="61">
        <v>6.46</v>
      </c>
    </row>
    <row r="2420" spans="1:3" x14ac:dyDescent="0.25">
      <c r="A2420" s="55">
        <v>43461</v>
      </c>
      <c r="B2420" s="7">
        <v>2</v>
      </c>
      <c r="C2420" s="61">
        <v>4.32</v>
      </c>
    </row>
    <row r="2421" spans="1:3" x14ac:dyDescent="0.25">
      <c r="A2421" s="55">
        <v>43461</v>
      </c>
      <c r="B2421" s="7">
        <v>1</v>
      </c>
      <c r="C2421" s="61">
        <v>7.18</v>
      </c>
    </row>
    <row r="2422" spans="1:3" x14ac:dyDescent="0.25">
      <c r="A2422" s="55">
        <v>43461</v>
      </c>
      <c r="B2422" s="7">
        <v>3</v>
      </c>
      <c r="C2422" s="61">
        <v>9.77</v>
      </c>
    </row>
    <row r="2423" spans="1:3" x14ac:dyDescent="0.25">
      <c r="A2423" s="55">
        <v>43461</v>
      </c>
      <c r="B2423" s="7">
        <v>2</v>
      </c>
      <c r="C2423" s="61">
        <v>4.32</v>
      </c>
    </row>
    <row r="2424" spans="1:3" x14ac:dyDescent="0.25">
      <c r="A2424" s="55">
        <v>43461</v>
      </c>
      <c r="B2424" s="7">
        <v>8</v>
      </c>
      <c r="C2424" s="61">
        <v>115.73</v>
      </c>
    </row>
    <row r="2425" spans="1:3" x14ac:dyDescent="0.25">
      <c r="A2425" s="55">
        <v>43461</v>
      </c>
      <c r="B2425" s="7">
        <v>2</v>
      </c>
      <c r="C2425" s="61">
        <v>6.31</v>
      </c>
    </row>
    <row r="2426" spans="1:3" x14ac:dyDescent="0.25">
      <c r="A2426" s="55">
        <v>43461</v>
      </c>
      <c r="B2426" s="7">
        <v>1</v>
      </c>
      <c r="C2426" s="61">
        <v>14.44</v>
      </c>
    </row>
    <row r="2427" spans="1:3" x14ac:dyDescent="0.25">
      <c r="A2427" s="55">
        <v>43461</v>
      </c>
      <c r="B2427" s="7">
        <v>1</v>
      </c>
      <c r="C2427" s="61">
        <v>72.08</v>
      </c>
    </row>
    <row r="2428" spans="1:3" x14ac:dyDescent="0.25">
      <c r="A2428" s="55">
        <v>43461</v>
      </c>
      <c r="B2428" s="7">
        <v>1</v>
      </c>
      <c r="C2428" s="61">
        <v>2.88</v>
      </c>
    </row>
    <row r="2429" spans="1:3" x14ac:dyDescent="0.25">
      <c r="A2429" s="55">
        <v>43461</v>
      </c>
      <c r="B2429" s="7">
        <v>1</v>
      </c>
      <c r="C2429" s="61">
        <v>7.21</v>
      </c>
    </row>
    <row r="2430" spans="1:3" x14ac:dyDescent="0.25">
      <c r="A2430" s="55">
        <v>43461</v>
      </c>
      <c r="B2430" s="7">
        <v>1</v>
      </c>
      <c r="C2430" s="61">
        <v>71.77</v>
      </c>
    </row>
    <row r="2431" spans="1:3" x14ac:dyDescent="0.25">
      <c r="A2431" s="55">
        <v>43461</v>
      </c>
      <c r="B2431" s="7">
        <v>1</v>
      </c>
      <c r="C2431" s="61">
        <v>14.53</v>
      </c>
    </row>
    <row r="2432" spans="1:3" x14ac:dyDescent="0.25">
      <c r="A2432" s="55">
        <v>43461</v>
      </c>
      <c r="B2432" s="7">
        <v>8</v>
      </c>
      <c r="C2432" s="61">
        <v>23.04</v>
      </c>
    </row>
    <row r="2433" spans="1:3" x14ac:dyDescent="0.25">
      <c r="A2433" s="55">
        <v>43461</v>
      </c>
      <c r="B2433" s="7">
        <v>1</v>
      </c>
      <c r="C2433" s="61">
        <v>28.81</v>
      </c>
    </row>
    <row r="2434" spans="1:3" x14ac:dyDescent="0.25">
      <c r="A2434" s="55">
        <v>43461</v>
      </c>
      <c r="B2434" s="7">
        <v>9</v>
      </c>
      <c r="C2434" s="61">
        <v>216.38</v>
      </c>
    </row>
    <row r="2435" spans="1:3" x14ac:dyDescent="0.25">
      <c r="A2435" s="55">
        <v>43461</v>
      </c>
      <c r="B2435" s="7">
        <v>4</v>
      </c>
      <c r="C2435" s="61">
        <v>5.76</v>
      </c>
    </row>
    <row r="2436" spans="1:3" x14ac:dyDescent="0.25">
      <c r="A2436" s="55">
        <v>43461</v>
      </c>
      <c r="B2436" s="7">
        <v>1</v>
      </c>
      <c r="C2436" s="61">
        <v>0.72</v>
      </c>
    </row>
    <row r="2437" spans="1:3" x14ac:dyDescent="0.25">
      <c r="A2437" s="55">
        <v>43461</v>
      </c>
      <c r="B2437" s="7">
        <v>1</v>
      </c>
      <c r="C2437" s="61">
        <v>14.39</v>
      </c>
    </row>
    <row r="2438" spans="1:3" x14ac:dyDescent="0.25">
      <c r="A2438" s="55">
        <v>43461</v>
      </c>
      <c r="B2438" s="7">
        <v>2</v>
      </c>
      <c r="C2438" s="61">
        <v>78.94</v>
      </c>
    </row>
    <row r="2439" spans="1:3" x14ac:dyDescent="0.25">
      <c r="A2439" s="55">
        <v>43461</v>
      </c>
      <c r="B2439" s="7">
        <v>3</v>
      </c>
      <c r="C2439" s="61">
        <v>3.6</v>
      </c>
    </row>
    <row r="2440" spans="1:3" x14ac:dyDescent="0.25">
      <c r="A2440" s="55">
        <v>43461</v>
      </c>
      <c r="B2440" s="7">
        <v>4</v>
      </c>
      <c r="C2440" s="61">
        <v>57.49</v>
      </c>
    </row>
    <row r="2441" spans="1:3" x14ac:dyDescent="0.25">
      <c r="A2441" s="55">
        <v>43461</v>
      </c>
      <c r="B2441" s="7">
        <v>1</v>
      </c>
      <c r="C2441" s="61">
        <v>115.23</v>
      </c>
    </row>
    <row r="2442" spans="1:3" x14ac:dyDescent="0.25">
      <c r="A2442" s="55">
        <v>43461</v>
      </c>
      <c r="B2442" s="7">
        <v>1</v>
      </c>
      <c r="C2442" s="61">
        <v>0.72</v>
      </c>
    </row>
    <row r="2443" spans="1:3" x14ac:dyDescent="0.25">
      <c r="A2443" s="55">
        <v>43461</v>
      </c>
      <c r="B2443" s="7">
        <v>1</v>
      </c>
      <c r="C2443" s="61">
        <v>29.01</v>
      </c>
    </row>
    <row r="2444" spans="1:3" x14ac:dyDescent="0.25">
      <c r="A2444" s="55">
        <v>43461</v>
      </c>
      <c r="B2444" s="7">
        <v>1</v>
      </c>
      <c r="C2444" s="61">
        <v>1.45</v>
      </c>
    </row>
    <row r="2445" spans="1:3" x14ac:dyDescent="0.25">
      <c r="A2445" s="55">
        <v>43461</v>
      </c>
      <c r="B2445" s="7">
        <v>3</v>
      </c>
      <c r="C2445" s="61">
        <v>79.22</v>
      </c>
    </row>
    <row r="2446" spans="1:3" x14ac:dyDescent="0.25">
      <c r="A2446" s="55">
        <v>43461</v>
      </c>
      <c r="B2446" s="7">
        <v>1</v>
      </c>
      <c r="C2446" s="61">
        <v>4.3099999999999996</v>
      </c>
    </row>
    <row r="2447" spans="1:3" x14ac:dyDescent="0.25">
      <c r="A2447" s="55">
        <v>43461</v>
      </c>
      <c r="B2447" s="7">
        <v>2</v>
      </c>
      <c r="C2447" s="61">
        <v>2.16</v>
      </c>
    </row>
    <row r="2448" spans="1:3" x14ac:dyDescent="0.25">
      <c r="A2448" s="55">
        <v>43461</v>
      </c>
      <c r="B2448" s="7">
        <v>4</v>
      </c>
      <c r="C2448" s="61">
        <v>10.130000000000001</v>
      </c>
    </row>
    <row r="2449" spans="1:3" x14ac:dyDescent="0.25">
      <c r="A2449" s="55">
        <v>43461</v>
      </c>
      <c r="B2449" s="7">
        <v>2</v>
      </c>
      <c r="C2449" s="61">
        <v>2.89</v>
      </c>
    </row>
    <row r="2450" spans="1:3" x14ac:dyDescent="0.25">
      <c r="A2450" s="55">
        <v>43461</v>
      </c>
      <c r="B2450" s="7">
        <v>9</v>
      </c>
      <c r="C2450" s="61">
        <v>71.98</v>
      </c>
    </row>
    <row r="2451" spans="1:3" x14ac:dyDescent="0.25">
      <c r="A2451" s="55">
        <v>43461</v>
      </c>
      <c r="B2451" s="7">
        <v>2</v>
      </c>
      <c r="C2451" s="61">
        <v>1.46</v>
      </c>
    </row>
    <row r="2452" spans="1:3" x14ac:dyDescent="0.25">
      <c r="A2452" s="55">
        <v>43461</v>
      </c>
      <c r="B2452" s="7">
        <v>1</v>
      </c>
      <c r="C2452" s="61">
        <v>0.72</v>
      </c>
    </row>
    <row r="2453" spans="1:3" x14ac:dyDescent="0.25">
      <c r="A2453" s="55">
        <v>43461</v>
      </c>
      <c r="B2453" s="7">
        <v>1</v>
      </c>
      <c r="C2453" s="61">
        <v>1.46</v>
      </c>
    </row>
    <row r="2454" spans="1:3" x14ac:dyDescent="0.25">
      <c r="A2454" s="55">
        <v>43461</v>
      </c>
      <c r="B2454" s="7">
        <v>3</v>
      </c>
      <c r="C2454" s="61">
        <v>3.6</v>
      </c>
    </row>
    <row r="2455" spans="1:3" x14ac:dyDescent="0.25">
      <c r="A2455" s="55">
        <v>43461</v>
      </c>
      <c r="B2455" s="7">
        <v>1</v>
      </c>
      <c r="C2455" s="61">
        <v>0.72</v>
      </c>
    </row>
    <row r="2456" spans="1:3" x14ac:dyDescent="0.25">
      <c r="A2456" s="55">
        <v>43462</v>
      </c>
      <c r="B2456" s="7">
        <v>1</v>
      </c>
      <c r="C2456" s="61">
        <v>1.44</v>
      </c>
    </row>
    <row r="2457" spans="1:3" x14ac:dyDescent="0.25">
      <c r="A2457" s="55">
        <v>43462</v>
      </c>
      <c r="B2457" s="7">
        <v>1</v>
      </c>
      <c r="C2457" s="61">
        <v>36.020000000000003</v>
      </c>
    </row>
    <row r="2458" spans="1:3" x14ac:dyDescent="0.25">
      <c r="A2458" s="55">
        <v>43462</v>
      </c>
      <c r="B2458" s="7">
        <v>1</v>
      </c>
      <c r="C2458" s="61">
        <v>25.87</v>
      </c>
    </row>
    <row r="2459" spans="1:3" x14ac:dyDescent="0.25">
      <c r="A2459" s="55">
        <v>43462</v>
      </c>
      <c r="B2459" s="7">
        <v>2</v>
      </c>
      <c r="C2459" s="61">
        <v>29.47</v>
      </c>
    </row>
    <row r="2460" spans="1:3" x14ac:dyDescent="0.25">
      <c r="A2460" s="55">
        <v>43462</v>
      </c>
      <c r="B2460" s="7">
        <v>3</v>
      </c>
      <c r="C2460" s="61">
        <v>20.04</v>
      </c>
    </row>
    <row r="2461" spans="1:3" x14ac:dyDescent="0.25">
      <c r="A2461" s="55">
        <v>43462</v>
      </c>
      <c r="B2461" s="7">
        <v>7</v>
      </c>
      <c r="C2461" s="61">
        <v>112.84</v>
      </c>
    </row>
    <row r="2462" spans="1:3" x14ac:dyDescent="0.25">
      <c r="A2462" s="55">
        <v>43462</v>
      </c>
      <c r="B2462" s="7">
        <v>1</v>
      </c>
      <c r="C2462" s="61">
        <v>14.39</v>
      </c>
    </row>
    <row r="2463" spans="1:3" x14ac:dyDescent="0.25">
      <c r="A2463" s="55">
        <v>43462</v>
      </c>
      <c r="B2463" s="7">
        <v>3</v>
      </c>
      <c r="C2463" s="61">
        <v>4.32</v>
      </c>
    </row>
    <row r="2464" spans="1:3" x14ac:dyDescent="0.25">
      <c r="A2464" s="55">
        <v>43462</v>
      </c>
      <c r="B2464" s="7">
        <v>2</v>
      </c>
      <c r="C2464" s="61">
        <v>12.97</v>
      </c>
    </row>
    <row r="2465" spans="1:3" x14ac:dyDescent="0.25">
      <c r="A2465" s="55">
        <v>43462</v>
      </c>
      <c r="B2465" s="7">
        <v>3</v>
      </c>
      <c r="C2465" s="61">
        <v>12.95</v>
      </c>
    </row>
    <row r="2466" spans="1:3" x14ac:dyDescent="0.25">
      <c r="A2466" s="55">
        <v>43462</v>
      </c>
      <c r="B2466" s="7">
        <v>1</v>
      </c>
      <c r="C2466" s="61">
        <v>35.94</v>
      </c>
    </row>
    <row r="2467" spans="1:3" x14ac:dyDescent="0.25">
      <c r="A2467" s="55">
        <v>43462</v>
      </c>
      <c r="B2467" s="7">
        <v>11</v>
      </c>
      <c r="C2467" s="61">
        <v>184</v>
      </c>
    </row>
    <row r="2468" spans="1:3" x14ac:dyDescent="0.25">
      <c r="A2468" s="55">
        <v>43462</v>
      </c>
      <c r="B2468" s="7">
        <v>1</v>
      </c>
      <c r="C2468" s="61">
        <v>28.78</v>
      </c>
    </row>
    <row r="2469" spans="1:3" x14ac:dyDescent="0.25">
      <c r="A2469" s="55">
        <v>43462</v>
      </c>
      <c r="B2469" s="7">
        <v>6</v>
      </c>
      <c r="C2469" s="61">
        <v>129.44</v>
      </c>
    </row>
    <row r="2470" spans="1:3" x14ac:dyDescent="0.25">
      <c r="A2470" s="55">
        <v>43462</v>
      </c>
      <c r="B2470" s="7">
        <v>1</v>
      </c>
      <c r="C2470" s="61">
        <v>14.35</v>
      </c>
    </row>
    <row r="2471" spans="1:3" x14ac:dyDescent="0.25">
      <c r="A2471" s="55">
        <v>43462</v>
      </c>
      <c r="B2471" s="7">
        <v>4</v>
      </c>
      <c r="C2471" s="61">
        <v>18.440000000000001</v>
      </c>
    </row>
    <row r="2472" spans="1:3" x14ac:dyDescent="0.25">
      <c r="A2472" s="55">
        <v>43462</v>
      </c>
      <c r="B2472" s="7">
        <v>1</v>
      </c>
      <c r="C2472" s="61">
        <v>2.88</v>
      </c>
    </row>
    <row r="2473" spans="1:3" x14ac:dyDescent="0.25">
      <c r="A2473" s="55">
        <v>43462</v>
      </c>
      <c r="B2473" s="7">
        <v>4</v>
      </c>
      <c r="C2473" s="61">
        <v>57.55</v>
      </c>
    </row>
    <row r="2474" spans="1:3" x14ac:dyDescent="0.25">
      <c r="A2474" s="55">
        <v>43462</v>
      </c>
      <c r="B2474" s="7">
        <v>6</v>
      </c>
      <c r="C2474" s="61">
        <v>43.12</v>
      </c>
    </row>
    <row r="2475" spans="1:3" x14ac:dyDescent="0.25">
      <c r="A2475" s="55">
        <v>43462</v>
      </c>
      <c r="B2475" s="7">
        <v>1</v>
      </c>
      <c r="C2475" s="61">
        <v>14.42</v>
      </c>
    </row>
    <row r="2476" spans="1:3" x14ac:dyDescent="0.25">
      <c r="A2476" s="55">
        <v>43462</v>
      </c>
      <c r="B2476" s="7">
        <v>4</v>
      </c>
      <c r="C2476" s="61">
        <v>57.47</v>
      </c>
    </row>
    <row r="2477" spans="1:3" x14ac:dyDescent="0.25">
      <c r="A2477" s="55">
        <v>43462</v>
      </c>
      <c r="B2477" s="7">
        <v>2</v>
      </c>
      <c r="C2477" s="61">
        <v>1.44</v>
      </c>
    </row>
    <row r="2478" spans="1:3" x14ac:dyDescent="0.25">
      <c r="A2478" s="55">
        <v>43462</v>
      </c>
      <c r="B2478" s="7">
        <v>1</v>
      </c>
      <c r="C2478" s="61">
        <v>14.38</v>
      </c>
    </row>
    <row r="2479" spans="1:3" x14ac:dyDescent="0.25">
      <c r="A2479" s="55">
        <v>43462</v>
      </c>
      <c r="B2479" s="7">
        <v>2</v>
      </c>
      <c r="C2479" s="61">
        <v>216.16</v>
      </c>
    </row>
    <row r="2480" spans="1:3" x14ac:dyDescent="0.25">
      <c r="A2480" s="55">
        <v>43462</v>
      </c>
      <c r="B2480" s="7">
        <v>1</v>
      </c>
      <c r="C2480" s="61">
        <v>7.21</v>
      </c>
    </row>
    <row r="2481" spans="1:3" x14ac:dyDescent="0.25">
      <c r="A2481" s="55">
        <v>43462</v>
      </c>
      <c r="B2481" s="7">
        <v>7</v>
      </c>
      <c r="C2481" s="61">
        <v>39.56</v>
      </c>
    </row>
    <row r="2482" spans="1:3" x14ac:dyDescent="0.25">
      <c r="A2482" s="55">
        <v>43462</v>
      </c>
      <c r="B2482" s="7">
        <v>1</v>
      </c>
      <c r="C2482" s="61">
        <v>4.3499999999999996</v>
      </c>
    </row>
    <row r="2483" spans="1:3" x14ac:dyDescent="0.25">
      <c r="A2483" s="55">
        <v>43462</v>
      </c>
      <c r="B2483" s="7">
        <v>17</v>
      </c>
      <c r="C2483" s="61">
        <v>123</v>
      </c>
    </row>
    <row r="2484" spans="1:3" x14ac:dyDescent="0.25">
      <c r="A2484" s="55">
        <v>43462</v>
      </c>
      <c r="B2484" s="7">
        <v>2</v>
      </c>
      <c r="C2484" s="61">
        <v>1.44</v>
      </c>
    </row>
    <row r="2485" spans="1:3" x14ac:dyDescent="0.25">
      <c r="A2485" s="55">
        <v>43462</v>
      </c>
      <c r="B2485" s="7">
        <v>4</v>
      </c>
      <c r="C2485" s="61">
        <v>12.23</v>
      </c>
    </row>
    <row r="2486" spans="1:3" x14ac:dyDescent="0.25">
      <c r="A2486" s="55">
        <v>43462</v>
      </c>
      <c r="B2486" s="7">
        <v>1</v>
      </c>
      <c r="C2486" s="61">
        <v>11.96</v>
      </c>
    </row>
    <row r="2487" spans="1:3" x14ac:dyDescent="0.25">
      <c r="A2487" s="55">
        <v>43462</v>
      </c>
      <c r="B2487" s="7">
        <v>1</v>
      </c>
      <c r="C2487" s="61">
        <v>71.94</v>
      </c>
    </row>
    <row r="2488" spans="1:3" x14ac:dyDescent="0.25">
      <c r="A2488" s="55">
        <v>43462</v>
      </c>
      <c r="B2488" s="7">
        <v>2</v>
      </c>
      <c r="C2488" s="61">
        <v>100.73</v>
      </c>
    </row>
    <row r="2489" spans="1:3" x14ac:dyDescent="0.25">
      <c r="A2489" s="55">
        <v>43462</v>
      </c>
      <c r="B2489" s="7">
        <v>1</v>
      </c>
      <c r="C2489" s="61">
        <v>2.88</v>
      </c>
    </row>
    <row r="2490" spans="1:3" x14ac:dyDescent="0.25">
      <c r="A2490" s="55">
        <v>43462</v>
      </c>
      <c r="B2490" s="7">
        <v>5</v>
      </c>
      <c r="C2490" s="61">
        <v>7.01</v>
      </c>
    </row>
    <row r="2491" spans="1:3" x14ac:dyDescent="0.25">
      <c r="A2491" s="55">
        <v>43462</v>
      </c>
      <c r="B2491" s="7">
        <v>1</v>
      </c>
      <c r="C2491" s="61">
        <v>7.19</v>
      </c>
    </row>
    <row r="2492" spans="1:3" x14ac:dyDescent="0.25">
      <c r="A2492" s="55">
        <v>43462</v>
      </c>
      <c r="B2492" s="7">
        <v>4</v>
      </c>
      <c r="C2492" s="61">
        <v>26.19</v>
      </c>
    </row>
    <row r="2493" spans="1:3" x14ac:dyDescent="0.25">
      <c r="A2493" s="55">
        <v>43462</v>
      </c>
      <c r="B2493" s="7">
        <v>11</v>
      </c>
      <c r="C2493" s="61">
        <v>639.96</v>
      </c>
    </row>
    <row r="2494" spans="1:3" x14ac:dyDescent="0.25">
      <c r="A2494" s="55">
        <v>43462</v>
      </c>
      <c r="B2494" s="7">
        <v>13</v>
      </c>
      <c r="C2494" s="61">
        <v>412.69</v>
      </c>
    </row>
    <row r="2495" spans="1:3" x14ac:dyDescent="0.25">
      <c r="A2495" s="55">
        <v>43462</v>
      </c>
      <c r="B2495" s="7">
        <v>2</v>
      </c>
      <c r="C2495" s="61">
        <v>10.08</v>
      </c>
    </row>
    <row r="2496" spans="1:3" x14ac:dyDescent="0.25">
      <c r="A2496" s="55">
        <v>43462</v>
      </c>
      <c r="B2496" s="7">
        <v>23</v>
      </c>
      <c r="C2496" s="61">
        <v>121.84</v>
      </c>
    </row>
    <row r="2497" spans="1:3" x14ac:dyDescent="0.25">
      <c r="A2497" s="55">
        <v>43462</v>
      </c>
      <c r="B2497" s="7">
        <v>1</v>
      </c>
      <c r="C2497" s="61">
        <v>14.38</v>
      </c>
    </row>
    <row r="2498" spans="1:3" x14ac:dyDescent="0.25">
      <c r="A2498" s="55">
        <v>43462</v>
      </c>
      <c r="B2498" s="7">
        <v>3</v>
      </c>
      <c r="C2498" s="61">
        <v>15.83</v>
      </c>
    </row>
    <row r="2499" spans="1:3" x14ac:dyDescent="0.25">
      <c r="A2499" s="55">
        <v>43462</v>
      </c>
      <c r="B2499" s="7">
        <v>4</v>
      </c>
      <c r="C2499" s="61">
        <v>35.950000000000003</v>
      </c>
    </row>
    <row r="2500" spans="1:3" x14ac:dyDescent="0.25">
      <c r="A2500" s="55">
        <v>43462</v>
      </c>
      <c r="B2500" s="7">
        <v>6</v>
      </c>
      <c r="C2500" s="61">
        <v>259.02999999999997</v>
      </c>
    </row>
    <row r="2501" spans="1:3" x14ac:dyDescent="0.25">
      <c r="A2501" s="55">
        <v>43462</v>
      </c>
      <c r="B2501" s="7">
        <v>3</v>
      </c>
      <c r="C2501" s="61">
        <v>107.75</v>
      </c>
    </row>
    <row r="2502" spans="1:3" x14ac:dyDescent="0.25">
      <c r="A2502" s="55">
        <v>43462</v>
      </c>
      <c r="B2502" s="7">
        <v>1</v>
      </c>
      <c r="C2502" s="61">
        <v>28.83</v>
      </c>
    </row>
    <row r="2503" spans="1:3" x14ac:dyDescent="0.25">
      <c r="A2503" s="55">
        <v>43462</v>
      </c>
      <c r="B2503" s="7">
        <v>1</v>
      </c>
      <c r="C2503" s="61">
        <v>2.88</v>
      </c>
    </row>
    <row r="2504" spans="1:3" x14ac:dyDescent="0.25">
      <c r="A2504" s="55">
        <v>43462</v>
      </c>
      <c r="B2504" s="7">
        <v>3</v>
      </c>
      <c r="C2504" s="61">
        <v>28.75</v>
      </c>
    </row>
    <row r="2505" spans="1:3" x14ac:dyDescent="0.25">
      <c r="A2505" s="55">
        <v>43462</v>
      </c>
      <c r="B2505" s="7">
        <v>3</v>
      </c>
      <c r="C2505" s="61">
        <v>15.81</v>
      </c>
    </row>
    <row r="2506" spans="1:3" x14ac:dyDescent="0.25">
      <c r="A2506" s="55">
        <v>43462</v>
      </c>
      <c r="B2506" s="7">
        <v>1</v>
      </c>
      <c r="C2506" s="61">
        <v>4.3099999999999996</v>
      </c>
    </row>
    <row r="2507" spans="1:3" x14ac:dyDescent="0.25">
      <c r="A2507" s="55">
        <v>43462</v>
      </c>
      <c r="B2507" s="7">
        <v>4</v>
      </c>
      <c r="C2507" s="61">
        <v>94.94</v>
      </c>
    </row>
    <row r="2508" spans="1:3" x14ac:dyDescent="0.25">
      <c r="A2508" s="55">
        <v>43462</v>
      </c>
      <c r="B2508" s="7">
        <v>6</v>
      </c>
      <c r="C2508" s="61">
        <v>51.77</v>
      </c>
    </row>
    <row r="2509" spans="1:3" x14ac:dyDescent="0.25">
      <c r="A2509" s="55">
        <v>43462</v>
      </c>
      <c r="B2509" s="7">
        <v>2</v>
      </c>
      <c r="C2509" s="61">
        <v>5.76</v>
      </c>
    </row>
    <row r="2510" spans="1:3" x14ac:dyDescent="0.25">
      <c r="A2510" s="55">
        <v>43462</v>
      </c>
      <c r="B2510" s="7">
        <v>3</v>
      </c>
      <c r="C2510" s="61">
        <v>13.67</v>
      </c>
    </row>
    <row r="2511" spans="1:3" x14ac:dyDescent="0.25">
      <c r="A2511" s="55">
        <v>43462</v>
      </c>
      <c r="B2511" s="7">
        <v>1</v>
      </c>
      <c r="C2511" s="61">
        <v>2.73</v>
      </c>
    </row>
    <row r="2512" spans="1:3" x14ac:dyDescent="0.25">
      <c r="A2512" s="55">
        <v>43462</v>
      </c>
      <c r="B2512" s="7">
        <v>1</v>
      </c>
      <c r="C2512" s="61">
        <v>13.51</v>
      </c>
    </row>
    <row r="2513" spans="1:3" x14ac:dyDescent="0.25">
      <c r="A2513" s="55">
        <v>43462</v>
      </c>
      <c r="B2513" s="7">
        <v>2</v>
      </c>
      <c r="C2513" s="61">
        <v>7.2</v>
      </c>
    </row>
    <row r="2514" spans="1:3" x14ac:dyDescent="0.25">
      <c r="A2514" s="55">
        <v>43462</v>
      </c>
      <c r="B2514" s="7">
        <v>2</v>
      </c>
      <c r="C2514" s="61">
        <v>25.17</v>
      </c>
    </row>
    <row r="2515" spans="1:3" x14ac:dyDescent="0.25">
      <c r="A2515" s="55">
        <v>43462</v>
      </c>
      <c r="B2515" s="7">
        <v>6</v>
      </c>
      <c r="C2515" s="61">
        <v>8.64</v>
      </c>
    </row>
    <row r="2516" spans="1:3" x14ac:dyDescent="0.25">
      <c r="A2516" s="55">
        <v>43462</v>
      </c>
      <c r="B2516" s="7">
        <v>1</v>
      </c>
      <c r="C2516" s="61">
        <v>14.38</v>
      </c>
    </row>
    <row r="2517" spans="1:3" x14ac:dyDescent="0.25">
      <c r="A2517" s="55">
        <v>43462</v>
      </c>
      <c r="B2517" s="7">
        <v>5</v>
      </c>
      <c r="C2517" s="61">
        <v>287.86</v>
      </c>
    </row>
    <row r="2518" spans="1:3" x14ac:dyDescent="0.25">
      <c r="A2518" s="55">
        <v>43462</v>
      </c>
      <c r="B2518" s="7">
        <v>1</v>
      </c>
      <c r="C2518" s="61">
        <v>1.9</v>
      </c>
    </row>
    <row r="2519" spans="1:3" x14ac:dyDescent="0.25">
      <c r="A2519" s="55">
        <v>43462</v>
      </c>
      <c r="B2519" s="7">
        <v>2</v>
      </c>
      <c r="C2519" s="61">
        <v>14.42</v>
      </c>
    </row>
    <row r="2520" spans="1:3" x14ac:dyDescent="0.25">
      <c r="A2520" s="55">
        <v>43462</v>
      </c>
      <c r="B2520" s="7">
        <v>7</v>
      </c>
      <c r="C2520" s="61">
        <v>10.96</v>
      </c>
    </row>
    <row r="2521" spans="1:3" x14ac:dyDescent="0.25">
      <c r="A2521" s="55">
        <v>43462</v>
      </c>
      <c r="B2521" s="7">
        <v>2</v>
      </c>
      <c r="C2521" s="61">
        <v>16.54</v>
      </c>
    </row>
    <row r="2522" spans="1:3" x14ac:dyDescent="0.25">
      <c r="A2522" s="55">
        <v>43462</v>
      </c>
      <c r="B2522" s="7">
        <v>3</v>
      </c>
      <c r="C2522" s="61">
        <v>279.91000000000003</v>
      </c>
    </row>
    <row r="2523" spans="1:3" x14ac:dyDescent="0.25">
      <c r="A2523" s="55">
        <v>43462</v>
      </c>
      <c r="B2523" s="7">
        <v>1</v>
      </c>
      <c r="C2523" s="61">
        <v>0.72</v>
      </c>
    </row>
    <row r="2524" spans="1:3" x14ac:dyDescent="0.25">
      <c r="A2524" s="55">
        <v>43462</v>
      </c>
      <c r="B2524" s="7">
        <v>6</v>
      </c>
      <c r="C2524" s="61">
        <v>863.16</v>
      </c>
    </row>
    <row r="2525" spans="1:3" x14ac:dyDescent="0.25">
      <c r="A2525" s="55">
        <v>43462</v>
      </c>
      <c r="B2525" s="7">
        <v>13</v>
      </c>
      <c r="C2525" s="61">
        <v>43.2</v>
      </c>
    </row>
    <row r="2526" spans="1:3" x14ac:dyDescent="0.25">
      <c r="A2526" s="55">
        <v>43462</v>
      </c>
      <c r="B2526" s="7">
        <v>2</v>
      </c>
      <c r="C2526" s="61">
        <v>2.5499999999999998</v>
      </c>
    </row>
    <row r="2527" spans="1:3" x14ac:dyDescent="0.25">
      <c r="A2527" s="55">
        <v>43462</v>
      </c>
      <c r="B2527" s="7">
        <v>3</v>
      </c>
      <c r="C2527" s="61">
        <v>4.32</v>
      </c>
    </row>
    <row r="2528" spans="1:3" x14ac:dyDescent="0.25">
      <c r="A2528" s="55">
        <v>43462</v>
      </c>
      <c r="B2528" s="7">
        <v>1</v>
      </c>
      <c r="C2528" s="61">
        <v>14.35</v>
      </c>
    </row>
    <row r="2529" spans="1:3" x14ac:dyDescent="0.25">
      <c r="A2529" s="55">
        <v>43462</v>
      </c>
      <c r="B2529" s="7">
        <v>8</v>
      </c>
      <c r="C2529" s="61">
        <v>21.03</v>
      </c>
    </row>
    <row r="2530" spans="1:3" x14ac:dyDescent="0.25">
      <c r="A2530" s="55">
        <v>43462</v>
      </c>
      <c r="B2530" s="7">
        <v>9</v>
      </c>
      <c r="C2530" s="61">
        <v>142.66999999999999</v>
      </c>
    </row>
    <row r="2531" spans="1:3" x14ac:dyDescent="0.25">
      <c r="A2531" s="55">
        <v>43462</v>
      </c>
      <c r="B2531" s="7">
        <v>1</v>
      </c>
      <c r="C2531" s="61">
        <v>1.44</v>
      </c>
    </row>
    <row r="2532" spans="1:3" x14ac:dyDescent="0.25">
      <c r="A2532" s="55">
        <v>43462</v>
      </c>
      <c r="B2532" s="7">
        <v>1</v>
      </c>
      <c r="C2532" s="61">
        <v>0.72</v>
      </c>
    </row>
    <row r="2533" spans="1:3" x14ac:dyDescent="0.25">
      <c r="A2533" s="55">
        <v>43462</v>
      </c>
      <c r="B2533" s="7">
        <v>3</v>
      </c>
      <c r="C2533" s="61">
        <v>27.34</v>
      </c>
    </row>
    <row r="2534" spans="1:3" x14ac:dyDescent="0.25">
      <c r="A2534" s="55">
        <v>43462</v>
      </c>
      <c r="B2534" s="7">
        <v>1</v>
      </c>
      <c r="C2534" s="61">
        <v>0.72</v>
      </c>
    </row>
    <row r="2535" spans="1:3" x14ac:dyDescent="0.25">
      <c r="A2535" s="55">
        <v>43462</v>
      </c>
      <c r="B2535" s="7">
        <v>1</v>
      </c>
      <c r="C2535" s="61">
        <v>0.72</v>
      </c>
    </row>
    <row r="2536" spans="1:3" x14ac:dyDescent="0.25">
      <c r="A2536" s="55">
        <v>43462</v>
      </c>
      <c r="B2536" s="7">
        <v>3</v>
      </c>
      <c r="C2536" s="61">
        <v>3.89</v>
      </c>
    </row>
    <row r="2537" spans="1:3" x14ac:dyDescent="0.25">
      <c r="A2537" s="55">
        <v>43462</v>
      </c>
      <c r="B2537" s="7">
        <v>1</v>
      </c>
      <c r="C2537" s="61">
        <v>4.32</v>
      </c>
    </row>
    <row r="2538" spans="1:3" x14ac:dyDescent="0.25">
      <c r="A2538" s="55">
        <v>43462</v>
      </c>
      <c r="B2538" s="7">
        <v>1</v>
      </c>
      <c r="C2538" s="61">
        <v>1.44</v>
      </c>
    </row>
    <row r="2539" spans="1:3" x14ac:dyDescent="0.25">
      <c r="A2539" s="55">
        <v>43462</v>
      </c>
      <c r="B2539" s="7">
        <v>3</v>
      </c>
      <c r="C2539" s="61">
        <v>7.92</v>
      </c>
    </row>
    <row r="2540" spans="1:3" x14ac:dyDescent="0.25">
      <c r="A2540" s="55">
        <v>43462</v>
      </c>
      <c r="B2540" s="7">
        <v>1</v>
      </c>
      <c r="C2540" s="61">
        <v>4.3099999999999996</v>
      </c>
    </row>
    <row r="2541" spans="1:3" x14ac:dyDescent="0.25">
      <c r="A2541" s="55">
        <v>43462</v>
      </c>
      <c r="B2541" s="7">
        <v>4</v>
      </c>
      <c r="C2541" s="61">
        <v>3.6</v>
      </c>
    </row>
    <row r="2542" spans="1:3" x14ac:dyDescent="0.25">
      <c r="A2542" s="55">
        <v>43462</v>
      </c>
      <c r="B2542" s="7">
        <v>2</v>
      </c>
      <c r="C2542" s="61">
        <v>8.18</v>
      </c>
    </row>
    <row r="2543" spans="1:3" x14ac:dyDescent="0.25">
      <c r="A2543" s="55">
        <v>43462</v>
      </c>
      <c r="B2543" s="7">
        <v>1</v>
      </c>
      <c r="C2543" s="61">
        <v>2.88</v>
      </c>
    </row>
    <row r="2544" spans="1:3" x14ac:dyDescent="0.25">
      <c r="A2544" s="55">
        <v>43462</v>
      </c>
      <c r="B2544" s="7">
        <v>1</v>
      </c>
      <c r="C2544" s="61">
        <v>6.48</v>
      </c>
    </row>
    <row r="2545" spans="1:3" x14ac:dyDescent="0.25">
      <c r="A2545" s="55">
        <v>43462</v>
      </c>
      <c r="B2545" s="7">
        <v>2</v>
      </c>
      <c r="C2545" s="61">
        <v>7.92</v>
      </c>
    </row>
    <row r="2546" spans="1:3" x14ac:dyDescent="0.25">
      <c r="A2546" s="55">
        <v>43462</v>
      </c>
      <c r="B2546" s="7">
        <v>1</v>
      </c>
      <c r="C2546" s="61">
        <v>1.44</v>
      </c>
    </row>
    <row r="2547" spans="1:3" x14ac:dyDescent="0.25">
      <c r="A2547" s="55">
        <v>43462</v>
      </c>
      <c r="B2547" s="7">
        <v>2</v>
      </c>
      <c r="C2547" s="61">
        <v>1.44</v>
      </c>
    </row>
    <row r="2548" spans="1:3" x14ac:dyDescent="0.25">
      <c r="A2548" s="55">
        <v>43462</v>
      </c>
      <c r="B2548" s="7">
        <v>2</v>
      </c>
      <c r="C2548" s="61">
        <v>43.19</v>
      </c>
    </row>
    <row r="2549" spans="1:3" x14ac:dyDescent="0.25">
      <c r="A2549" s="55">
        <v>43462</v>
      </c>
      <c r="B2549" s="7">
        <v>2</v>
      </c>
      <c r="C2549" s="61">
        <v>43.18</v>
      </c>
    </row>
    <row r="2550" spans="1:3" x14ac:dyDescent="0.25">
      <c r="A2550" s="55">
        <v>43463</v>
      </c>
      <c r="B2550" s="7">
        <v>5</v>
      </c>
      <c r="C2550" s="61">
        <v>21.6</v>
      </c>
    </row>
    <row r="2551" spans="1:3" x14ac:dyDescent="0.25">
      <c r="A2551" s="55">
        <v>43463</v>
      </c>
      <c r="B2551" s="7">
        <v>1</v>
      </c>
      <c r="C2551" s="61">
        <v>14.39</v>
      </c>
    </row>
    <row r="2552" spans="1:3" x14ac:dyDescent="0.25">
      <c r="A2552" s="55">
        <v>43463</v>
      </c>
      <c r="B2552" s="7">
        <v>2</v>
      </c>
      <c r="C2552" s="61">
        <v>26.91</v>
      </c>
    </row>
    <row r="2553" spans="1:3" x14ac:dyDescent="0.25">
      <c r="A2553" s="55">
        <v>43463</v>
      </c>
      <c r="B2553" s="7">
        <v>2</v>
      </c>
      <c r="C2553" s="61">
        <v>43.17</v>
      </c>
    </row>
    <row r="2554" spans="1:3" x14ac:dyDescent="0.25">
      <c r="A2554" s="55">
        <v>43463</v>
      </c>
      <c r="B2554" s="7">
        <v>1</v>
      </c>
      <c r="C2554" s="61">
        <v>14.39</v>
      </c>
    </row>
    <row r="2555" spans="1:3" x14ac:dyDescent="0.25">
      <c r="A2555" s="55">
        <v>43463</v>
      </c>
      <c r="B2555" s="7">
        <v>4</v>
      </c>
      <c r="C2555" s="61">
        <v>223.01</v>
      </c>
    </row>
    <row r="2556" spans="1:3" x14ac:dyDescent="0.25">
      <c r="A2556" s="55">
        <v>43463</v>
      </c>
      <c r="B2556" s="7">
        <v>1</v>
      </c>
      <c r="C2556" s="61">
        <v>2.88</v>
      </c>
    </row>
    <row r="2557" spans="1:3" x14ac:dyDescent="0.25">
      <c r="A2557" s="55">
        <v>43463</v>
      </c>
      <c r="B2557" s="7">
        <v>1</v>
      </c>
      <c r="C2557" s="61">
        <v>0.86</v>
      </c>
    </row>
    <row r="2558" spans="1:3" x14ac:dyDescent="0.25">
      <c r="A2558" s="55">
        <v>43463</v>
      </c>
      <c r="B2558" s="7">
        <v>4</v>
      </c>
      <c r="C2558" s="61">
        <v>52.95</v>
      </c>
    </row>
    <row r="2559" spans="1:3" x14ac:dyDescent="0.25">
      <c r="A2559" s="55">
        <v>43463</v>
      </c>
      <c r="B2559" s="7">
        <v>2</v>
      </c>
      <c r="C2559" s="61">
        <v>5.76</v>
      </c>
    </row>
    <row r="2560" spans="1:3" x14ac:dyDescent="0.25">
      <c r="A2560" s="55">
        <v>43463</v>
      </c>
      <c r="B2560" s="7">
        <v>7</v>
      </c>
      <c r="C2560" s="61">
        <v>100.73</v>
      </c>
    </row>
    <row r="2561" spans="1:3" x14ac:dyDescent="0.25">
      <c r="A2561" s="55">
        <v>43463</v>
      </c>
      <c r="B2561" s="7">
        <v>6</v>
      </c>
      <c r="C2561" s="61">
        <v>71.94</v>
      </c>
    </row>
    <row r="2562" spans="1:3" x14ac:dyDescent="0.25">
      <c r="A2562" s="55">
        <v>43463</v>
      </c>
      <c r="B2562" s="7">
        <v>5</v>
      </c>
      <c r="C2562" s="61">
        <v>70.510000000000005</v>
      </c>
    </row>
    <row r="2563" spans="1:3" x14ac:dyDescent="0.25">
      <c r="A2563" s="55">
        <v>43463</v>
      </c>
      <c r="B2563" s="7">
        <v>1</v>
      </c>
      <c r="C2563" s="61">
        <v>3.6</v>
      </c>
    </row>
    <row r="2564" spans="1:3" x14ac:dyDescent="0.25">
      <c r="A2564" s="55">
        <v>43463</v>
      </c>
      <c r="B2564" s="7">
        <v>8</v>
      </c>
      <c r="C2564" s="61">
        <v>57.52</v>
      </c>
    </row>
    <row r="2565" spans="1:3" x14ac:dyDescent="0.25">
      <c r="A2565" s="55">
        <v>43463</v>
      </c>
      <c r="B2565" s="7">
        <v>1</v>
      </c>
      <c r="C2565" s="61">
        <v>0.72</v>
      </c>
    </row>
    <row r="2566" spans="1:3" x14ac:dyDescent="0.25">
      <c r="A2566" s="55">
        <v>43463</v>
      </c>
      <c r="B2566" s="7">
        <v>1</v>
      </c>
      <c r="C2566" s="61">
        <v>1.44</v>
      </c>
    </row>
    <row r="2567" spans="1:3" x14ac:dyDescent="0.25">
      <c r="A2567" s="55">
        <v>43463</v>
      </c>
      <c r="B2567" s="7">
        <v>12</v>
      </c>
      <c r="C2567" s="61">
        <v>25.92</v>
      </c>
    </row>
    <row r="2568" spans="1:3" x14ac:dyDescent="0.25">
      <c r="A2568" s="55">
        <v>43463</v>
      </c>
      <c r="B2568" s="7">
        <v>2</v>
      </c>
      <c r="C2568" s="61">
        <v>63.31</v>
      </c>
    </row>
    <row r="2569" spans="1:3" x14ac:dyDescent="0.25">
      <c r="A2569" s="55">
        <v>43463</v>
      </c>
      <c r="B2569" s="7">
        <v>1</v>
      </c>
      <c r="C2569" s="61">
        <v>7.19</v>
      </c>
    </row>
    <row r="2570" spans="1:3" x14ac:dyDescent="0.25">
      <c r="A2570" s="55">
        <v>43463</v>
      </c>
      <c r="B2570" s="7">
        <v>1</v>
      </c>
      <c r="C2570" s="61">
        <v>57.55</v>
      </c>
    </row>
    <row r="2571" spans="1:3" x14ac:dyDescent="0.25">
      <c r="A2571" s="55">
        <v>43463</v>
      </c>
      <c r="B2571" s="7">
        <v>8</v>
      </c>
      <c r="C2571" s="61">
        <v>13.97</v>
      </c>
    </row>
    <row r="2572" spans="1:3" x14ac:dyDescent="0.25">
      <c r="A2572" s="55">
        <v>43463</v>
      </c>
      <c r="B2572" s="7">
        <v>1</v>
      </c>
      <c r="C2572" s="61">
        <v>28.78</v>
      </c>
    </row>
    <row r="2573" spans="1:3" x14ac:dyDescent="0.25">
      <c r="A2573" s="55">
        <v>43463</v>
      </c>
      <c r="B2573" s="7">
        <v>1</v>
      </c>
      <c r="C2573" s="61">
        <v>1.44</v>
      </c>
    </row>
    <row r="2574" spans="1:3" x14ac:dyDescent="0.25">
      <c r="A2574" s="55">
        <v>43463</v>
      </c>
      <c r="B2574" s="7">
        <v>1</v>
      </c>
      <c r="C2574" s="61">
        <v>7.19</v>
      </c>
    </row>
    <row r="2575" spans="1:3" x14ac:dyDescent="0.25">
      <c r="A2575" s="55">
        <v>43463</v>
      </c>
      <c r="B2575" s="7">
        <v>1</v>
      </c>
      <c r="C2575" s="61">
        <v>21.58</v>
      </c>
    </row>
    <row r="2576" spans="1:3" x14ac:dyDescent="0.25">
      <c r="A2576" s="55">
        <v>43463</v>
      </c>
      <c r="B2576" s="7">
        <v>10</v>
      </c>
      <c r="C2576" s="61">
        <v>41.59</v>
      </c>
    </row>
    <row r="2577" spans="1:3" x14ac:dyDescent="0.25">
      <c r="A2577" s="55">
        <v>43463</v>
      </c>
      <c r="B2577" s="7">
        <v>7</v>
      </c>
      <c r="C2577" s="61">
        <v>40.31</v>
      </c>
    </row>
    <row r="2578" spans="1:3" x14ac:dyDescent="0.25">
      <c r="A2578" s="55">
        <v>43463</v>
      </c>
      <c r="B2578" s="7">
        <v>7</v>
      </c>
      <c r="C2578" s="61">
        <v>40.86</v>
      </c>
    </row>
    <row r="2579" spans="1:3" x14ac:dyDescent="0.25">
      <c r="A2579" s="55">
        <v>43463</v>
      </c>
      <c r="B2579" s="7">
        <v>2</v>
      </c>
      <c r="C2579" s="61">
        <v>64.75</v>
      </c>
    </row>
    <row r="2580" spans="1:3" x14ac:dyDescent="0.25">
      <c r="A2580" s="55">
        <v>43463</v>
      </c>
      <c r="B2580" s="7">
        <v>4</v>
      </c>
      <c r="C2580" s="61">
        <v>71.95</v>
      </c>
    </row>
    <row r="2581" spans="1:3" x14ac:dyDescent="0.25">
      <c r="A2581" s="55">
        <v>43463</v>
      </c>
      <c r="B2581" s="7">
        <v>2</v>
      </c>
      <c r="C2581" s="61">
        <v>4.1900000000000004</v>
      </c>
    </row>
    <row r="2582" spans="1:3" x14ac:dyDescent="0.25">
      <c r="A2582" s="55">
        <v>43463</v>
      </c>
      <c r="B2582" s="7">
        <v>5</v>
      </c>
      <c r="C2582" s="61">
        <v>80.569999999999993</v>
      </c>
    </row>
    <row r="2583" spans="1:3" x14ac:dyDescent="0.25">
      <c r="A2583" s="55">
        <v>43463</v>
      </c>
      <c r="B2583" s="7">
        <v>2</v>
      </c>
      <c r="C2583" s="61">
        <v>11.51</v>
      </c>
    </row>
    <row r="2584" spans="1:3" x14ac:dyDescent="0.25">
      <c r="A2584" s="55">
        <v>43463</v>
      </c>
      <c r="B2584" s="7">
        <v>13</v>
      </c>
      <c r="C2584" s="61">
        <v>723.3</v>
      </c>
    </row>
    <row r="2585" spans="1:3" x14ac:dyDescent="0.25">
      <c r="A2585" s="55">
        <v>43463</v>
      </c>
      <c r="B2585" s="7">
        <v>3</v>
      </c>
      <c r="C2585" s="61">
        <v>19.260000000000002</v>
      </c>
    </row>
    <row r="2586" spans="1:3" x14ac:dyDescent="0.25">
      <c r="A2586" s="55">
        <v>43463</v>
      </c>
      <c r="B2586" s="7">
        <v>4</v>
      </c>
      <c r="C2586" s="61">
        <v>5.76</v>
      </c>
    </row>
    <row r="2587" spans="1:3" x14ac:dyDescent="0.25">
      <c r="A2587" s="55">
        <v>43463</v>
      </c>
      <c r="B2587" s="7">
        <v>1</v>
      </c>
      <c r="C2587" s="61">
        <v>14.39</v>
      </c>
    </row>
    <row r="2588" spans="1:3" x14ac:dyDescent="0.25">
      <c r="A2588" s="55">
        <v>43463</v>
      </c>
      <c r="B2588" s="7">
        <v>2</v>
      </c>
      <c r="C2588" s="61">
        <v>10.61</v>
      </c>
    </row>
    <row r="2589" spans="1:3" x14ac:dyDescent="0.25">
      <c r="A2589" s="55">
        <v>43463</v>
      </c>
      <c r="B2589" s="7">
        <v>2</v>
      </c>
      <c r="C2589" s="61">
        <v>16.55</v>
      </c>
    </row>
    <row r="2590" spans="1:3" x14ac:dyDescent="0.25">
      <c r="A2590" s="55">
        <v>43463</v>
      </c>
      <c r="B2590" s="7">
        <v>2</v>
      </c>
      <c r="C2590" s="61">
        <v>11.51</v>
      </c>
    </row>
    <row r="2591" spans="1:3" x14ac:dyDescent="0.25">
      <c r="A2591" s="55">
        <v>43463</v>
      </c>
      <c r="B2591" s="7">
        <v>2</v>
      </c>
      <c r="C2591" s="61">
        <v>6.48</v>
      </c>
    </row>
    <row r="2592" spans="1:3" x14ac:dyDescent="0.25">
      <c r="A2592" s="55">
        <v>43463</v>
      </c>
      <c r="B2592" s="7">
        <v>1</v>
      </c>
      <c r="C2592" s="61">
        <v>2.88</v>
      </c>
    </row>
    <row r="2593" spans="1:3" x14ac:dyDescent="0.25">
      <c r="A2593" s="55">
        <v>43463</v>
      </c>
      <c r="B2593" s="7">
        <v>3</v>
      </c>
      <c r="C2593" s="61">
        <v>4.32</v>
      </c>
    </row>
    <row r="2594" spans="1:3" x14ac:dyDescent="0.25">
      <c r="A2594" s="55">
        <v>43463</v>
      </c>
      <c r="B2594" s="7">
        <v>2</v>
      </c>
      <c r="C2594" s="61">
        <v>8.64</v>
      </c>
    </row>
    <row r="2595" spans="1:3" x14ac:dyDescent="0.25">
      <c r="A2595" s="55">
        <v>43463</v>
      </c>
      <c r="B2595" s="7">
        <v>1</v>
      </c>
      <c r="C2595" s="61">
        <v>1.44</v>
      </c>
    </row>
    <row r="2596" spans="1:3" x14ac:dyDescent="0.25">
      <c r="A2596" s="55">
        <v>43463</v>
      </c>
      <c r="B2596" s="7">
        <v>2</v>
      </c>
      <c r="C2596" s="61">
        <v>28.78</v>
      </c>
    </row>
    <row r="2597" spans="1:3" x14ac:dyDescent="0.25">
      <c r="A2597" s="55">
        <v>43463</v>
      </c>
      <c r="B2597" s="7">
        <v>1</v>
      </c>
      <c r="C2597" s="61">
        <v>71.94</v>
      </c>
    </row>
    <row r="2598" spans="1:3" x14ac:dyDescent="0.25">
      <c r="A2598" s="55">
        <v>43463</v>
      </c>
      <c r="B2598" s="7">
        <v>2</v>
      </c>
      <c r="C2598" s="61">
        <v>4.32</v>
      </c>
    </row>
    <row r="2599" spans="1:3" x14ac:dyDescent="0.25">
      <c r="A2599" s="55">
        <v>43463</v>
      </c>
      <c r="B2599" s="7">
        <v>6</v>
      </c>
      <c r="C2599" s="61">
        <v>29.5</v>
      </c>
    </row>
    <row r="2600" spans="1:3" x14ac:dyDescent="0.25">
      <c r="A2600" s="55">
        <v>43463</v>
      </c>
      <c r="B2600" s="7">
        <v>5</v>
      </c>
      <c r="C2600" s="61">
        <v>13.48</v>
      </c>
    </row>
    <row r="2601" spans="1:3" x14ac:dyDescent="0.25">
      <c r="A2601" s="55">
        <v>43463</v>
      </c>
      <c r="B2601" s="7">
        <v>1</v>
      </c>
      <c r="C2601" s="61">
        <v>1.44</v>
      </c>
    </row>
    <row r="2602" spans="1:3" x14ac:dyDescent="0.25">
      <c r="A2602" s="55">
        <v>43463</v>
      </c>
      <c r="B2602" s="7">
        <v>12</v>
      </c>
      <c r="C2602" s="61">
        <v>12.24</v>
      </c>
    </row>
    <row r="2603" spans="1:3" x14ac:dyDescent="0.25">
      <c r="A2603" s="55">
        <v>43463</v>
      </c>
      <c r="B2603" s="7">
        <v>14</v>
      </c>
      <c r="C2603" s="61">
        <v>36.29</v>
      </c>
    </row>
    <row r="2604" spans="1:3" x14ac:dyDescent="0.25">
      <c r="A2604" s="55">
        <v>43463</v>
      </c>
      <c r="B2604" s="7">
        <v>1</v>
      </c>
      <c r="C2604" s="61">
        <v>14.39</v>
      </c>
    </row>
    <row r="2605" spans="1:3" x14ac:dyDescent="0.25">
      <c r="A2605" s="55">
        <v>43463</v>
      </c>
      <c r="B2605" s="7">
        <v>1</v>
      </c>
      <c r="C2605" s="61">
        <v>7.19</v>
      </c>
    </row>
    <row r="2606" spans="1:3" x14ac:dyDescent="0.25">
      <c r="A2606" s="55">
        <v>43463</v>
      </c>
      <c r="B2606" s="7">
        <v>6</v>
      </c>
      <c r="C2606" s="61">
        <v>46.18</v>
      </c>
    </row>
    <row r="2607" spans="1:3" x14ac:dyDescent="0.25">
      <c r="A2607" s="55">
        <v>43463</v>
      </c>
      <c r="B2607" s="7">
        <v>1</v>
      </c>
      <c r="C2607" s="61">
        <v>28.76</v>
      </c>
    </row>
    <row r="2608" spans="1:3" x14ac:dyDescent="0.25">
      <c r="A2608" s="55">
        <v>43463</v>
      </c>
      <c r="B2608" s="7">
        <v>1</v>
      </c>
      <c r="C2608" s="61">
        <v>2.16</v>
      </c>
    </row>
    <row r="2609" spans="1:4" x14ac:dyDescent="0.25">
      <c r="A2609" s="55">
        <v>43463</v>
      </c>
      <c r="B2609" s="7">
        <v>5</v>
      </c>
      <c r="C2609" s="61">
        <v>13.68</v>
      </c>
    </row>
    <row r="2610" spans="1:4" x14ac:dyDescent="0.25">
      <c r="A2610" s="55">
        <v>43463</v>
      </c>
      <c r="B2610" s="7">
        <v>7</v>
      </c>
      <c r="C2610" s="61">
        <v>143.9</v>
      </c>
    </row>
    <row r="2611" spans="1:4" x14ac:dyDescent="0.25">
      <c r="A2611" s="55">
        <v>43463</v>
      </c>
      <c r="B2611" s="7">
        <v>3</v>
      </c>
      <c r="C2611" s="61">
        <v>4.32</v>
      </c>
    </row>
    <row r="2612" spans="1:4" x14ac:dyDescent="0.25">
      <c r="A2612" s="55">
        <v>43463</v>
      </c>
      <c r="B2612" s="7">
        <v>1</v>
      </c>
      <c r="C2612" s="61">
        <v>0.72</v>
      </c>
    </row>
    <row r="2613" spans="1:4" x14ac:dyDescent="0.25">
      <c r="A2613" s="55">
        <v>43463</v>
      </c>
      <c r="B2613" s="7">
        <v>2</v>
      </c>
      <c r="C2613" s="61">
        <v>14.38</v>
      </c>
    </row>
    <row r="2614" spans="1:4" x14ac:dyDescent="0.25">
      <c r="A2614" s="55">
        <v>43463</v>
      </c>
      <c r="B2614" s="7">
        <v>1</v>
      </c>
      <c r="C2614" s="61">
        <v>5.76</v>
      </c>
    </row>
    <row r="2615" spans="1:4" x14ac:dyDescent="0.25">
      <c r="A2615" s="55">
        <v>43463</v>
      </c>
      <c r="B2615" s="7">
        <v>3</v>
      </c>
      <c r="C2615" s="61">
        <v>2.23</v>
      </c>
    </row>
    <row r="2616" spans="1:4" x14ac:dyDescent="0.25">
      <c r="A2616" s="55">
        <v>43463</v>
      </c>
      <c r="B2616" s="7">
        <v>1</v>
      </c>
      <c r="C2616" s="61">
        <v>14.39</v>
      </c>
    </row>
    <row r="2617" spans="1:4" x14ac:dyDescent="0.25">
      <c r="A2617" s="55">
        <v>43463</v>
      </c>
      <c r="B2617" s="7">
        <v>2</v>
      </c>
      <c r="C2617" s="61">
        <v>2.88</v>
      </c>
    </row>
    <row r="2618" spans="1:4" x14ac:dyDescent="0.25">
      <c r="A2618" s="55">
        <v>43463</v>
      </c>
      <c r="B2618" s="7">
        <v>4</v>
      </c>
      <c r="C2618" s="61">
        <v>28.76</v>
      </c>
    </row>
    <row r="2619" spans="1:4" x14ac:dyDescent="0.25">
      <c r="A2619" s="55">
        <v>43463</v>
      </c>
      <c r="B2619" s="7">
        <v>16</v>
      </c>
      <c r="C2619" s="61">
        <v>77.400000000000006</v>
      </c>
    </row>
    <row r="2620" spans="1:4" x14ac:dyDescent="0.25">
      <c r="A2620" s="55">
        <v>43463</v>
      </c>
      <c r="B2620" s="7">
        <v>10</v>
      </c>
      <c r="C2620" s="61">
        <v>20.02</v>
      </c>
    </row>
    <row r="2621" spans="1:4" x14ac:dyDescent="0.25">
      <c r="A2621" s="55">
        <v>43463</v>
      </c>
      <c r="B2621" s="7">
        <v>2</v>
      </c>
      <c r="C2621" s="61">
        <v>14.38</v>
      </c>
    </row>
    <row r="2622" spans="1:4" x14ac:dyDescent="0.25">
      <c r="A2622" s="55">
        <v>43463</v>
      </c>
      <c r="B2622" s="7">
        <v>1</v>
      </c>
      <c r="C2622" s="61">
        <v>7.19</v>
      </c>
    </row>
    <row r="2623" spans="1:4" x14ac:dyDescent="0.25">
      <c r="A2623" s="55">
        <v>43463</v>
      </c>
      <c r="B2623" s="7">
        <v>4</v>
      </c>
      <c r="C2623" s="61">
        <v>28.76</v>
      </c>
      <c r="D2623" s="29"/>
    </row>
    <row r="2624" spans="1:4" x14ac:dyDescent="0.25">
      <c r="A2624" s="55">
        <v>43464</v>
      </c>
      <c r="B2624" s="7">
        <v>1</v>
      </c>
      <c r="C2624" s="61">
        <v>7.19</v>
      </c>
    </row>
    <row r="2625" spans="1:3" x14ac:dyDescent="0.25">
      <c r="A2625" s="55">
        <v>43464</v>
      </c>
      <c r="B2625" s="7">
        <v>2</v>
      </c>
      <c r="C2625" s="61">
        <v>28.78</v>
      </c>
    </row>
    <row r="2626" spans="1:3" x14ac:dyDescent="0.25">
      <c r="A2626" s="55">
        <v>43464</v>
      </c>
      <c r="B2626" s="7">
        <v>1</v>
      </c>
      <c r="C2626" s="61">
        <v>0.86</v>
      </c>
    </row>
    <row r="2627" spans="1:3" x14ac:dyDescent="0.25">
      <c r="A2627" s="55">
        <v>43464</v>
      </c>
      <c r="B2627" s="7">
        <v>1</v>
      </c>
      <c r="C2627" s="61">
        <v>4.32</v>
      </c>
    </row>
    <row r="2628" spans="1:3" x14ac:dyDescent="0.25">
      <c r="A2628" s="55">
        <v>43464</v>
      </c>
      <c r="B2628" s="7">
        <v>1</v>
      </c>
      <c r="C2628" s="61">
        <v>100.72</v>
      </c>
    </row>
    <row r="2629" spans="1:3" x14ac:dyDescent="0.25">
      <c r="A2629" s="55">
        <v>43464</v>
      </c>
      <c r="B2629" s="7">
        <v>5</v>
      </c>
      <c r="C2629" s="61">
        <v>145.21</v>
      </c>
    </row>
    <row r="2630" spans="1:3" x14ac:dyDescent="0.25">
      <c r="A2630" s="55">
        <v>43464</v>
      </c>
      <c r="B2630" s="7">
        <v>2</v>
      </c>
      <c r="C2630" s="61">
        <v>1.91</v>
      </c>
    </row>
    <row r="2631" spans="1:3" x14ac:dyDescent="0.25">
      <c r="A2631" s="55">
        <v>43464</v>
      </c>
      <c r="B2631" s="7">
        <v>1</v>
      </c>
      <c r="C2631" s="61">
        <v>4.32</v>
      </c>
    </row>
    <row r="2632" spans="1:3" x14ac:dyDescent="0.25">
      <c r="A2632" s="55">
        <v>43464</v>
      </c>
      <c r="B2632" s="7">
        <v>5</v>
      </c>
      <c r="C2632" s="61">
        <v>18.47</v>
      </c>
    </row>
    <row r="2633" spans="1:3" x14ac:dyDescent="0.25">
      <c r="A2633" s="55">
        <v>43464</v>
      </c>
      <c r="B2633" s="7">
        <v>1</v>
      </c>
      <c r="C2633" s="61">
        <v>14.39</v>
      </c>
    </row>
    <row r="2634" spans="1:3" x14ac:dyDescent="0.25">
      <c r="A2634" s="55">
        <v>43464</v>
      </c>
      <c r="B2634" s="7">
        <v>1</v>
      </c>
      <c r="C2634" s="61">
        <v>0.72</v>
      </c>
    </row>
    <row r="2635" spans="1:3" x14ac:dyDescent="0.25">
      <c r="A2635" s="55">
        <v>43464</v>
      </c>
      <c r="B2635" s="7">
        <v>3</v>
      </c>
      <c r="C2635" s="61">
        <v>82.02</v>
      </c>
    </row>
    <row r="2636" spans="1:3" x14ac:dyDescent="0.25">
      <c r="A2636" s="55">
        <v>43464</v>
      </c>
      <c r="B2636" s="7">
        <v>1</v>
      </c>
      <c r="C2636" s="61">
        <v>1.44</v>
      </c>
    </row>
    <row r="2637" spans="1:3" x14ac:dyDescent="0.25">
      <c r="A2637" s="55">
        <v>43464</v>
      </c>
      <c r="B2637" s="7">
        <v>2</v>
      </c>
      <c r="C2637" s="61">
        <v>71.94</v>
      </c>
    </row>
    <row r="2638" spans="1:3" x14ac:dyDescent="0.25">
      <c r="A2638" s="55">
        <v>43464</v>
      </c>
      <c r="B2638" s="7">
        <v>1</v>
      </c>
      <c r="C2638" s="61">
        <v>1.37</v>
      </c>
    </row>
    <row r="2639" spans="1:3" x14ac:dyDescent="0.25">
      <c r="A2639" s="55">
        <v>43464</v>
      </c>
      <c r="B2639" s="7">
        <v>4</v>
      </c>
      <c r="C2639" s="61">
        <v>93.48</v>
      </c>
    </row>
    <row r="2640" spans="1:3" x14ac:dyDescent="0.25">
      <c r="A2640" s="55">
        <v>43464</v>
      </c>
      <c r="B2640" s="7">
        <v>3</v>
      </c>
      <c r="C2640" s="61">
        <v>3.6</v>
      </c>
    </row>
    <row r="2641" spans="1:3" x14ac:dyDescent="0.25">
      <c r="A2641" s="55">
        <v>43464</v>
      </c>
      <c r="B2641" s="7">
        <v>1</v>
      </c>
      <c r="C2641" s="61">
        <v>1.44</v>
      </c>
    </row>
    <row r="2642" spans="1:3" x14ac:dyDescent="0.25">
      <c r="A2642" s="55">
        <v>43464</v>
      </c>
      <c r="B2642" s="7">
        <v>2</v>
      </c>
      <c r="C2642" s="61">
        <v>1.97</v>
      </c>
    </row>
    <row r="2643" spans="1:3" x14ac:dyDescent="0.25">
      <c r="A2643" s="55">
        <v>43464</v>
      </c>
      <c r="B2643" s="7">
        <v>1</v>
      </c>
      <c r="C2643" s="61">
        <v>43.16</v>
      </c>
    </row>
    <row r="2644" spans="1:3" x14ac:dyDescent="0.25">
      <c r="A2644" s="55">
        <v>43464</v>
      </c>
      <c r="B2644" s="7">
        <v>2</v>
      </c>
      <c r="C2644" s="61">
        <v>1.73</v>
      </c>
    </row>
    <row r="2645" spans="1:3" x14ac:dyDescent="0.25">
      <c r="A2645" s="55">
        <v>43464</v>
      </c>
      <c r="B2645" s="7">
        <v>2</v>
      </c>
      <c r="C2645" s="61">
        <v>5.04</v>
      </c>
    </row>
    <row r="2646" spans="1:3" x14ac:dyDescent="0.25">
      <c r="A2646" s="55">
        <v>43464</v>
      </c>
      <c r="B2646" s="7">
        <v>10</v>
      </c>
      <c r="C2646" s="61">
        <v>135.26</v>
      </c>
    </row>
    <row r="2647" spans="1:3" x14ac:dyDescent="0.25">
      <c r="A2647" s="55">
        <v>43464</v>
      </c>
      <c r="B2647" s="7">
        <v>2</v>
      </c>
      <c r="C2647" s="61">
        <v>100.72</v>
      </c>
    </row>
    <row r="2648" spans="1:3" x14ac:dyDescent="0.25">
      <c r="A2648" s="55">
        <v>43464</v>
      </c>
      <c r="B2648" s="7">
        <v>7</v>
      </c>
      <c r="C2648" s="61">
        <v>15.83</v>
      </c>
    </row>
    <row r="2649" spans="1:3" x14ac:dyDescent="0.25">
      <c r="A2649" s="55">
        <v>43464</v>
      </c>
      <c r="B2649" s="7">
        <v>1</v>
      </c>
      <c r="C2649" s="61">
        <v>1.65</v>
      </c>
    </row>
    <row r="2650" spans="1:3" x14ac:dyDescent="0.25">
      <c r="A2650" s="55">
        <v>43464</v>
      </c>
      <c r="B2650" s="7">
        <v>2</v>
      </c>
      <c r="C2650" s="61">
        <v>79.13</v>
      </c>
    </row>
    <row r="2651" spans="1:3" x14ac:dyDescent="0.25">
      <c r="A2651" s="55">
        <v>43464</v>
      </c>
      <c r="B2651" s="7">
        <v>3</v>
      </c>
      <c r="C2651" s="61">
        <v>12.96</v>
      </c>
    </row>
    <row r="2652" spans="1:3" x14ac:dyDescent="0.25">
      <c r="A2652" s="55">
        <v>43464</v>
      </c>
      <c r="B2652" s="7">
        <v>1</v>
      </c>
      <c r="C2652" s="61">
        <v>1.44</v>
      </c>
    </row>
    <row r="2653" spans="1:3" x14ac:dyDescent="0.25">
      <c r="A2653" s="55">
        <v>43464</v>
      </c>
      <c r="B2653" s="7">
        <v>3</v>
      </c>
      <c r="C2653" s="61">
        <v>15.25</v>
      </c>
    </row>
    <row r="2654" spans="1:3" x14ac:dyDescent="0.25">
      <c r="A2654" s="55">
        <v>43464</v>
      </c>
      <c r="B2654" s="7">
        <v>1</v>
      </c>
      <c r="C2654" s="61">
        <v>14.39</v>
      </c>
    </row>
    <row r="2655" spans="1:3" x14ac:dyDescent="0.25">
      <c r="A2655" s="55">
        <v>43464</v>
      </c>
      <c r="B2655" s="7">
        <v>2</v>
      </c>
      <c r="C2655" s="61">
        <v>8.64</v>
      </c>
    </row>
    <row r="2656" spans="1:3" x14ac:dyDescent="0.25">
      <c r="A2656" s="55">
        <v>43464</v>
      </c>
      <c r="B2656" s="7">
        <v>2</v>
      </c>
      <c r="C2656" s="61">
        <v>14.38</v>
      </c>
    </row>
    <row r="2657" spans="1:3" x14ac:dyDescent="0.25">
      <c r="A2657" s="55">
        <v>43464</v>
      </c>
      <c r="B2657" s="7">
        <v>1</v>
      </c>
      <c r="C2657" s="61">
        <v>2.59</v>
      </c>
    </row>
    <row r="2658" spans="1:3" x14ac:dyDescent="0.25">
      <c r="A2658" s="55">
        <v>43464</v>
      </c>
      <c r="B2658" s="7">
        <v>6</v>
      </c>
      <c r="C2658" s="61">
        <v>8.64</v>
      </c>
    </row>
    <row r="2659" spans="1:3" x14ac:dyDescent="0.25">
      <c r="A2659" s="55">
        <v>43464</v>
      </c>
      <c r="B2659" s="7">
        <v>2</v>
      </c>
      <c r="C2659" s="61">
        <v>40.29</v>
      </c>
    </row>
    <row r="2660" spans="1:3" x14ac:dyDescent="0.25">
      <c r="A2660" s="55">
        <v>43464</v>
      </c>
      <c r="B2660" s="7">
        <v>1</v>
      </c>
      <c r="C2660" s="61">
        <v>13.52</v>
      </c>
    </row>
    <row r="2661" spans="1:3" x14ac:dyDescent="0.25">
      <c r="A2661" s="55">
        <v>43464</v>
      </c>
      <c r="B2661" s="7">
        <v>2</v>
      </c>
      <c r="C2661" s="61">
        <v>35.97</v>
      </c>
    </row>
    <row r="2662" spans="1:3" x14ac:dyDescent="0.25">
      <c r="A2662" s="55">
        <v>43464</v>
      </c>
      <c r="B2662" s="7">
        <v>9</v>
      </c>
      <c r="C2662" s="61">
        <v>313.63</v>
      </c>
    </row>
    <row r="2663" spans="1:3" x14ac:dyDescent="0.25">
      <c r="A2663" s="55">
        <v>43464</v>
      </c>
      <c r="B2663" s="7">
        <v>1</v>
      </c>
      <c r="C2663" s="61">
        <v>3.6</v>
      </c>
    </row>
    <row r="2664" spans="1:3" x14ac:dyDescent="0.25">
      <c r="A2664" s="55">
        <v>43464</v>
      </c>
      <c r="B2664" s="7">
        <v>5</v>
      </c>
      <c r="C2664" s="61">
        <v>16.559999999999999</v>
      </c>
    </row>
    <row r="2665" spans="1:3" x14ac:dyDescent="0.25">
      <c r="A2665" s="55">
        <v>43464</v>
      </c>
      <c r="B2665" s="7">
        <v>1</v>
      </c>
      <c r="C2665" s="61">
        <v>2.0099999999999998</v>
      </c>
    </row>
    <row r="2666" spans="1:3" x14ac:dyDescent="0.25">
      <c r="A2666" s="55">
        <v>43464</v>
      </c>
      <c r="B2666" s="7">
        <v>1</v>
      </c>
      <c r="C2666" s="61">
        <v>7.74</v>
      </c>
    </row>
    <row r="2667" spans="1:3" x14ac:dyDescent="0.25">
      <c r="A2667" s="55">
        <v>43464</v>
      </c>
      <c r="B2667" s="7">
        <v>1</v>
      </c>
      <c r="C2667" s="61">
        <v>14.39</v>
      </c>
    </row>
    <row r="2668" spans="1:3" x14ac:dyDescent="0.25">
      <c r="A2668" s="55">
        <v>43464</v>
      </c>
      <c r="B2668" s="7">
        <v>2</v>
      </c>
      <c r="C2668" s="61">
        <v>7.02</v>
      </c>
    </row>
    <row r="2669" spans="1:3" x14ac:dyDescent="0.25">
      <c r="A2669" s="55">
        <v>43464</v>
      </c>
      <c r="B2669" s="7">
        <v>1</v>
      </c>
      <c r="C2669" s="61">
        <v>12.23</v>
      </c>
    </row>
    <row r="2670" spans="1:3" x14ac:dyDescent="0.25">
      <c r="A2670" s="55">
        <v>43464</v>
      </c>
      <c r="B2670" s="7">
        <v>1</v>
      </c>
      <c r="C2670" s="61">
        <v>0.72</v>
      </c>
    </row>
    <row r="2671" spans="1:3" x14ac:dyDescent="0.25">
      <c r="A2671" s="55">
        <v>43464</v>
      </c>
      <c r="B2671" s="7">
        <v>2</v>
      </c>
      <c r="C2671" s="61">
        <v>11.51</v>
      </c>
    </row>
    <row r="2672" spans="1:3" x14ac:dyDescent="0.25">
      <c r="A2672" s="55">
        <v>43464</v>
      </c>
      <c r="B2672" s="7">
        <v>6</v>
      </c>
      <c r="C2672" s="61">
        <v>24.47</v>
      </c>
    </row>
    <row r="2673" spans="1:3" x14ac:dyDescent="0.25">
      <c r="A2673" s="55">
        <v>43464</v>
      </c>
      <c r="B2673" s="7">
        <v>1</v>
      </c>
      <c r="C2673" s="61">
        <v>4.32</v>
      </c>
    </row>
    <row r="2674" spans="1:3" x14ac:dyDescent="0.25">
      <c r="A2674" s="55">
        <v>43464</v>
      </c>
      <c r="B2674" s="7">
        <v>7</v>
      </c>
      <c r="C2674" s="61">
        <v>11.73</v>
      </c>
    </row>
    <row r="2675" spans="1:3" x14ac:dyDescent="0.25">
      <c r="A2675" s="55">
        <v>43464</v>
      </c>
      <c r="B2675" s="7">
        <v>1</v>
      </c>
      <c r="C2675" s="61">
        <v>0.72</v>
      </c>
    </row>
    <row r="2676" spans="1:3" x14ac:dyDescent="0.25">
      <c r="A2676" s="55">
        <v>43464</v>
      </c>
      <c r="B2676" s="7">
        <v>6</v>
      </c>
      <c r="C2676" s="61">
        <v>7.2</v>
      </c>
    </row>
    <row r="2677" spans="1:3" x14ac:dyDescent="0.25">
      <c r="A2677" s="55">
        <v>43464</v>
      </c>
      <c r="B2677" s="7">
        <v>1</v>
      </c>
      <c r="C2677" s="61">
        <v>14.39</v>
      </c>
    </row>
    <row r="2678" spans="1:3" x14ac:dyDescent="0.25">
      <c r="A2678" s="55">
        <v>43464</v>
      </c>
      <c r="B2678" s="7">
        <v>9</v>
      </c>
      <c r="C2678" s="61">
        <v>17.28</v>
      </c>
    </row>
    <row r="2679" spans="1:3" x14ac:dyDescent="0.25">
      <c r="A2679" s="55">
        <v>43464</v>
      </c>
      <c r="B2679" s="7">
        <v>5</v>
      </c>
      <c r="C2679" s="61">
        <v>7.2</v>
      </c>
    </row>
    <row r="2680" spans="1:3" x14ac:dyDescent="0.25">
      <c r="A2680" s="55">
        <v>43464</v>
      </c>
      <c r="B2680" s="7">
        <v>1</v>
      </c>
      <c r="C2680" s="61">
        <v>2.16</v>
      </c>
    </row>
    <row r="2681" spans="1:3" x14ac:dyDescent="0.25">
      <c r="A2681" s="55">
        <v>43464</v>
      </c>
      <c r="B2681" s="7">
        <v>1</v>
      </c>
      <c r="C2681" s="61">
        <v>1.44</v>
      </c>
    </row>
    <row r="2682" spans="1:3" x14ac:dyDescent="0.25">
      <c r="A2682" s="55">
        <v>43464</v>
      </c>
      <c r="B2682" s="7">
        <v>1</v>
      </c>
      <c r="C2682" s="61">
        <v>3.31</v>
      </c>
    </row>
    <row r="2683" spans="1:3" x14ac:dyDescent="0.25">
      <c r="A2683" s="55">
        <v>43464</v>
      </c>
      <c r="B2683" s="7">
        <v>2</v>
      </c>
      <c r="C2683" s="61">
        <v>2.88</v>
      </c>
    </row>
    <row r="2684" spans="1:3" x14ac:dyDescent="0.25">
      <c r="A2684" s="55">
        <v>43464</v>
      </c>
      <c r="B2684" s="7">
        <v>5</v>
      </c>
      <c r="C2684" s="61">
        <v>7.87</v>
      </c>
    </row>
    <row r="2685" spans="1:3" x14ac:dyDescent="0.25">
      <c r="A2685" s="55">
        <v>43464</v>
      </c>
      <c r="B2685" s="7">
        <v>3</v>
      </c>
      <c r="C2685" s="61">
        <v>43.17</v>
      </c>
    </row>
    <row r="2686" spans="1:3" x14ac:dyDescent="0.25">
      <c r="A2686" s="55">
        <v>43464</v>
      </c>
      <c r="B2686" s="7">
        <v>1</v>
      </c>
      <c r="C2686" s="61">
        <v>14.39</v>
      </c>
    </row>
    <row r="2687" spans="1:3" x14ac:dyDescent="0.25">
      <c r="A2687" s="55">
        <v>43464</v>
      </c>
      <c r="B2687" s="7">
        <v>1</v>
      </c>
      <c r="C2687" s="61">
        <v>1.44</v>
      </c>
    </row>
    <row r="2688" spans="1:3" x14ac:dyDescent="0.25">
      <c r="A2688" s="55">
        <v>43464</v>
      </c>
      <c r="B2688" s="7">
        <v>4</v>
      </c>
      <c r="C2688" s="61">
        <v>4.6100000000000003</v>
      </c>
    </row>
    <row r="2689" spans="1:3" x14ac:dyDescent="0.25">
      <c r="A2689" s="55">
        <v>43464</v>
      </c>
      <c r="B2689" s="7">
        <v>1</v>
      </c>
      <c r="C2689" s="61">
        <v>14.39</v>
      </c>
    </row>
    <row r="2690" spans="1:3" x14ac:dyDescent="0.25">
      <c r="A2690" s="55">
        <v>43464</v>
      </c>
      <c r="B2690" s="7">
        <v>1</v>
      </c>
      <c r="C2690" s="61">
        <v>1.21</v>
      </c>
    </row>
    <row r="2691" spans="1:3" x14ac:dyDescent="0.25">
      <c r="A2691" s="55">
        <v>43464</v>
      </c>
      <c r="B2691" s="7">
        <v>1</v>
      </c>
      <c r="C2691" s="61">
        <v>0.72</v>
      </c>
    </row>
    <row r="2692" spans="1:3" x14ac:dyDescent="0.25">
      <c r="A2692" s="55">
        <v>43464</v>
      </c>
      <c r="B2692" s="7">
        <v>3</v>
      </c>
      <c r="C2692" s="61">
        <v>18.7</v>
      </c>
    </row>
    <row r="2693" spans="1:3" x14ac:dyDescent="0.25">
      <c r="A2693" s="55">
        <v>43464</v>
      </c>
      <c r="B2693" s="7">
        <v>7</v>
      </c>
      <c r="C2693" s="61">
        <v>6.48</v>
      </c>
    </row>
    <row r="2694" spans="1:3" x14ac:dyDescent="0.25">
      <c r="A2694" s="55">
        <v>43464</v>
      </c>
      <c r="B2694" s="7">
        <v>2</v>
      </c>
      <c r="C2694" s="61">
        <v>15.45</v>
      </c>
    </row>
    <row r="2695" spans="1:3" x14ac:dyDescent="0.25">
      <c r="A2695" s="55">
        <v>43464</v>
      </c>
      <c r="B2695" s="7">
        <v>1</v>
      </c>
      <c r="C2695" s="61">
        <v>1.44</v>
      </c>
    </row>
    <row r="2696" spans="1:3" x14ac:dyDescent="0.25">
      <c r="A2696" s="55">
        <v>43464</v>
      </c>
      <c r="B2696" s="7">
        <v>1</v>
      </c>
      <c r="C2696" s="61">
        <v>0.72</v>
      </c>
    </row>
    <row r="2697" spans="1:3" x14ac:dyDescent="0.25">
      <c r="A2697" s="55">
        <v>43464</v>
      </c>
      <c r="B2697" s="7">
        <v>1</v>
      </c>
      <c r="C2697" s="61">
        <v>0.72</v>
      </c>
    </row>
  </sheetData>
  <autoFilter ref="A1:C1">
    <sortState ref="A2:C2697">
      <sortCondition ref="A1"/>
    </sortState>
  </autoFilter>
  <mergeCells count="4">
    <mergeCell ref="E1:G1"/>
    <mergeCell ref="P15:P21"/>
    <mergeCell ref="I1:K1"/>
    <mergeCell ref="I9:K9"/>
  </mergeCells>
  <pageMargins left="0.7" right="0.7" top="0.75" bottom="0.75" header="0.3" footer="0.3"/>
  <pageSetup paperSize="9" orientation="portrait" horizontalDpi="300" verticalDpi="0" copies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02"/>
  <sheetViews>
    <sheetView tabSelected="1" zoomScale="85" zoomScaleNormal="85" workbookViewId="0">
      <selection activeCell="K25" sqref="K25"/>
    </sheetView>
  </sheetViews>
  <sheetFormatPr defaultRowHeight="15" x14ac:dyDescent="0.25"/>
  <cols>
    <col min="1" max="1" width="10" bestFit="1" customWidth="1"/>
    <col min="2" max="2" width="10.28515625" bestFit="1" customWidth="1"/>
    <col min="3" max="3" width="15.42578125" bestFit="1" customWidth="1"/>
    <col min="4" max="4" width="17" bestFit="1" customWidth="1"/>
    <col min="5" max="5" width="9.28515625" customWidth="1"/>
    <col min="6" max="7" width="10.85546875" customWidth="1"/>
    <col min="8" max="8" width="3" customWidth="1"/>
    <col min="9" max="9" width="10.28515625" bestFit="1" customWidth="1"/>
    <col min="10" max="10" width="13.5703125" customWidth="1"/>
    <col min="11" max="11" width="23.140625" customWidth="1"/>
    <col min="12" max="12" width="13.140625" customWidth="1"/>
    <col min="13" max="13" width="15.5703125" bestFit="1" customWidth="1"/>
    <col min="14" max="14" width="6.7109375" bestFit="1" customWidth="1"/>
    <col min="15" max="15" width="8.140625" customWidth="1"/>
    <col min="16" max="16" width="13.5703125" customWidth="1"/>
    <col min="17" max="17" width="13.140625" bestFit="1" customWidth="1"/>
    <col min="32" max="32" width="12" customWidth="1"/>
  </cols>
  <sheetData>
    <row r="1" spans="1:44" ht="15.75" x14ac:dyDescent="0.25">
      <c r="A1" s="110" t="s">
        <v>164</v>
      </c>
      <c r="B1" s="111"/>
      <c r="C1" s="111"/>
      <c r="D1" s="111"/>
      <c r="E1" s="111"/>
      <c r="F1" s="111"/>
      <c r="G1" s="112"/>
      <c r="I1" s="95" t="s">
        <v>165</v>
      </c>
      <c r="J1" s="96"/>
      <c r="K1" s="97"/>
      <c r="M1" s="95" t="s">
        <v>166</v>
      </c>
      <c r="N1" s="97"/>
      <c r="P1" s="2" t="s">
        <v>185</v>
      </c>
    </row>
    <row r="2" spans="1:44" x14ac:dyDescent="0.25">
      <c r="A2" s="113" t="s">
        <v>0</v>
      </c>
      <c r="B2" s="113" t="s">
        <v>167</v>
      </c>
      <c r="C2" s="113" t="s">
        <v>168</v>
      </c>
      <c r="D2" s="113" t="s">
        <v>169</v>
      </c>
      <c r="E2" s="113" t="s">
        <v>170</v>
      </c>
      <c r="F2" s="113" t="s">
        <v>171</v>
      </c>
      <c r="G2" s="113" t="s">
        <v>11</v>
      </c>
      <c r="I2" s="113" t="s">
        <v>167</v>
      </c>
      <c r="J2" s="113" t="s">
        <v>168</v>
      </c>
      <c r="K2" s="113" t="s">
        <v>171</v>
      </c>
      <c r="M2" s="113" t="s">
        <v>172</v>
      </c>
      <c r="N2" s="113" t="s">
        <v>11</v>
      </c>
      <c r="P2" s="32"/>
    </row>
    <row r="3" spans="1:44" ht="15.75" x14ac:dyDescent="0.25">
      <c r="A3" s="7">
        <v>1</v>
      </c>
      <c r="B3" s="7">
        <v>1</v>
      </c>
      <c r="C3" s="58" t="str">
        <f t="shared" ref="C3:C66" si="0">VLOOKUP(B3,$I$3:$J$12, 2)</f>
        <v>Виргінія</v>
      </c>
      <c r="D3" s="7">
        <v>56</v>
      </c>
      <c r="E3" s="7">
        <v>25</v>
      </c>
      <c r="F3" s="58">
        <f>D3*E3</f>
        <v>1400</v>
      </c>
      <c r="G3" s="58" t="str">
        <f>IF(F3&lt;100, "А", IF(AND(F3&gt;100, F3&lt;1000), "Б", IF(F3&gt;1000,"В")))</f>
        <v>В</v>
      </c>
      <c r="I3" s="7">
        <v>1</v>
      </c>
      <c r="J3" s="7" t="s">
        <v>173</v>
      </c>
      <c r="K3" s="73">
        <v>108225</v>
      </c>
      <c r="M3" s="76" t="s">
        <v>12</v>
      </c>
      <c r="N3" s="7" t="s">
        <v>13</v>
      </c>
      <c r="P3" s="5" t="s">
        <v>180</v>
      </c>
    </row>
    <row r="4" spans="1:44" x14ac:dyDescent="0.25">
      <c r="A4" s="7">
        <v>4</v>
      </c>
      <c r="B4" s="7">
        <v>1</v>
      </c>
      <c r="C4" s="58" t="str">
        <f t="shared" si="0"/>
        <v>Виргінія</v>
      </c>
      <c r="D4" s="7">
        <v>6</v>
      </c>
      <c r="E4" s="7">
        <v>25</v>
      </c>
      <c r="F4" s="58">
        <f t="shared" ref="F4:F67" si="1">D4*E4</f>
        <v>150</v>
      </c>
      <c r="G4" s="58" t="str">
        <f t="shared" ref="G4:G67" si="2">IF(F4&lt;100, "А", IF(AND(F4&gt;100, F4&lt;1000), "Б", IF(F4&gt;1000,"В")))</f>
        <v>Б</v>
      </c>
      <c r="I4" s="7">
        <v>2</v>
      </c>
      <c r="J4" s="7" t="s">
        <v>14</v>
      </c>
      <c r="K4" s="73">
        <v>112750</v>
      </c>
      <c r="M4" s="76" t="s">
        <v>15</v>
      </c>
      <c r="N4" s="7" t="s">
        <v>16</v>
      </c>
      <c r="P4" s="32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</row>
    <row r="5" spans="1:44" ht="15.75" x14ac:dyDescent="0.25">
      <c r="A5" s="7">
        <v>29</v>
      </c>
      <c r="B5" s="7">
        <v>1</v>
      </c>
      <c r="C5" s="58" t="str">
        <f t="shared" si="0"/>
        <v>Виргінія</v>
      </c>
      <c r="D5" s="7">
        <v>97</v>
      </c>
      <c r="E5" s="7">
        <v>25</v>
      </c>
      <c r="F5" s="58">
        <f t="shared" si="1"/>
        <v>2425</v>
      </c>
      <c r="G5" s="58" t="str">
        <f t="shared" si="2"/>
        <v>В</v>
      </c>
      <c r="I5" s="7">
        <v>3</v>
      </c>
      <c r="J5" s="7" t="s">
        <v>174</v>
      </c>
      <c r="K5" s="73">
        <v>143575</v>
      </c>
      <c r="M5" s="7" t="s">
        <v>17</v>
      </c>
      <c r="N5" s="7" t="s">
        <v>18</v>
      </c>
      <c r="P5" s="5" t="s">
        <v>181</v>
      </c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</row>
    <row r="6" spans="1:44" x14ac:dyDescent="0.25">
      <c r="A6" s="7">
        <v>32</v>
      </c>
      <c r="B6" s="7">
        <v>1</v>
      </c>
      <c r="C6" s="58" t="str">
        <f t="shared" si="0"/>
        <v>Виргінія</v>
      </c>
      <c r="D6" s="7">
        <v>72</v>
      </c>
      <c r="E6" s="7">
        <v>25</v>
      </c>
      <c r="F6" s="58">
        <f t="shared" si="1"/>
        <v>1800</v>
      </c>
      <c r="G6" s="58" t="str">
        <f t="shared" si="2"/>
        <v>В</v>
      </c>
      <c r="I6" s="7">
        <v>4</v>
      </c>
      <c r="J6" s="7" t="s">
        <v>19</v>
      </c>
      <c r="K6" s="73">
        <v>143050</v>
      </c>
      <c r="P6" s="32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</row>
    <row r="7" spans="1:44" ht="15.75" x14ac:dyDescent="0.25">
      <c r="A7" s="7">
        <v>33</v>
      </c>
      <c r="B7" s="7">
        <v>1</v>
      </c>
      <c r="C7" s="58" t="str">
        <f t="shared" si="0"/>
        <v>Виргінія</v>
      </c>
      <c r="D7" s="7">
        <v>4</v>
      </c>
      <c r="E7" s="7">
        <v>25</v>
      </c>
      <c r="F7" s="58">
        <f t="shared" si="1"/>
        <v>100</v>
      </c>
      <c r="G7" s="58" t="b">
        <f t="shared" si="2"/>
        <v>0</v>
      </c>
      <c r="I7" s="7">
        <v>5</v>
      </c>
      <c r="J7" s="7" t="s">
        <v>20</v>
      </c>
      <c r="K7" s="73">
        <v>118575</v>
      </c>
      <c r="P7" s="5" t="s">
        <v>182</v>
      </c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</row>
    <row r="8" spans="1:44" x14ac:dyDescent="0.25">
      <c r="A8" s="7">
        <v>40</v>
      </c>
      <c r="B8" s="7">
        <v>1</v>
      </c>
      <c r="C8" s="58" t="str">
        <f t="shared" si="0"/>
        <v>Виргінія</v>
      </c>
      <c r="D8" s="7">
        <v>60</v>
      </c>
      <c r="E8" s="7">
        <v>25</v>
      </c>
      <c r="F8" s="58">
        <f t="shared" si="1"/>
        <v>1500</v>
      </c>
      <c r="G8" s="58" t="str">
        <f t="shared" si="2"/>
        <v>В</v>
      </c>
      <c r="I8" s="7">
        <v>6</v>
      </c>
      <c r="J8" s="7" t="s">
        <v>21</v>
      </c>
      <c r="K8" s="73">
        <v>128775</v>
      </c>
      <c r="P8" s="32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</row>
    <row r="9" spans="1:44" ht="15.75" x14ac:dyDescent="0.25">
      <c r="A9" s="7">
        <v>42</v>
      </c>
      <c r="B9" s="7">
        <v>1</v>
      </c>
      <c r="C9" s="58" t="str">
        <f t="shared" si="0"/>
        <v>Виргінія</v>
      </c>
      <c r="D9" s="7">
        <v>23</v>
      </c>
      <c r="E9" s="7">
        <v>25</v>
      </c>
      <c r="F9" s="58">
        <f t="shared" si="1"/>
        <v>575</v>
      </c>
      <c r="G9" s="58" t="str">
        <f t="shared" si="2"/>
        <v>Б</v>
      </c>
      <c r="I9" s="7">
        <v>7</v>
      </c>
      <c r="J9" s="7" t="s">
        <v>175</v>
      </c>
      <c r="K9" s="73">
        <v>112300</v>
      </c>
      <c r="P9" s="5" t="s">
        <v>183</v>
      </c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</row>
    <row r="10" spans="1:44" x14ac:dyDescent="0.25">
      <c r="A10" s="7">
        <v>61</v>
      </c>
      <c r="B10" s="7">
        <v>1</v>
      </c>
      <c r="C10" s="58" t="str">
        <f t="shared" si="0"/>
        <v>Виргінія</v>
      </c>
      <c r="D10" s="7">
        <v>60</v>
      </c>
      <c r="E10" s="7">
        <v>25</v>
      </c>
      <c r="F10" s="58">
        <f t="shared" si="1"/>
        <v>1500</v>
      </c>
      <c r="G10" s="58" t="str">
        <f t="shared" si="2"/>
        <v>В</v>
      </c>
      <c r="I10" s="7">
        <v>8</v>
      </c>
      <c r="J10" s="7" t="s">
        <v>176</v>
      </c>
      <c r="K10" s="73">
        <v>132850</v>
      </c>
      <c r="P10" s="33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</row>
    <row r="11" spans="1:44" x14ac:dyDescent="0.25">
      <c r="A11" s="7">
        <v>62</v>
      </c>
      <c r="B11" s="7">
        <v>1</v>
      </c>
      <c r="C11" s="58" t="str">
        <f t="shared" si="0"/>
        <v>Виргінія</v>
      </c>
      <c r="D11" s="7">
        <v>52</v>
      </c>
      <c r="E11" s="7">
        <v>25</v>
      </c>
      <c r="F11" s="58">
        <f t="shared" si="1"/>
        <v>1300</v>
      </c>
      <c r="G11" s="58" t="str">
        <f t="shared" si="2"/>
        <v>В</v>
      </c>
      <c r="I11" s="7">
        <v>9</v>
      </c>
      <c r="J11" s="7" t="s">
        <v>177</v>
      </c>
      <c r="K11" s="73">
        <v>108450</v>
      </c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</row>
    <row r="12" spans="1:44" x14ac:dyDescent="0.25">
      <c r="A12" s="7">
        <v>77</v>
      </c>
      <c r="B12" s="7">
        <v>1</v>
      </c>
      <c r="C12" s="58" t="str">
        <f t="shared" si="0"/>
        <v>Виргінія</v>
      </c>
      <c r="D12" s="7">
        <v>63</v>
      </c>
      <c r="E12" s="7">
        <v>25</v>
      </c>
      <c r="F12" s="58">
        <f t="shared" si="1"/>
        <v>1575</v>
      </c>
      <c r="G12" s="58" t="str">
        <f t="shared" si="2"/>
        <v>В</v>
      </c>
      <c r="I12" s="7">
        <v>10</v>
      </c>
      <c r="J12" s="7" t="s">
        <v>178</v>
      </c>
      <c r="K12" s="73">
        <v>115625</v>
      </c>
      <c r="AC12" s="78"/>
      <c r="AD12" s="78"/>
      <c r="AE12" s="78"/>
      <c r="AF12" s="78" t="s">
        <v>245</v>
      </c>
      <c r="AG12" s="78" t="s">
        <v>7</v>
      </c>
      <c r="AH12" s="78" t="s">
        <v>244</v>
      </c>
      <c r="AI12" s="78" t="s">
        <v>246</v>
      </c>
      <c r="AJ12" s="78" t="s">
        <v>247</v>
      </c>
      <c r="AK12" s="78"/>
      <c r="AL12" s="78"/>
      <c r="AM12" s="78"/>
      <c r="AN12" s="78"/>
      <c r="AO12" s="78"/>
      <c r="AP12" s="78"/>
      <c r="AQ12" s="78"/>
      <c r="AR12" s="78"/>
    </row>
    <row r="13" spans="1:44" x14ac:dyDescent="0.25">
      <c r="A13" s="7">
        <v>83</v>
      </c>
      <c r="B13" s="7">
        <v>1</v>
      </c>
      <c r="C13" s="58" t="str">
        <f t="shared" si="0"/>
        <v>Виргінія</v>
      </c>
      <c r="D13" s="7">
        <v>67</v>
      </c>
      <c r="E13" s="7">
        <v>25</v>
      </c>
      <c r="F13" s="58">
        <f t="shared" si="1"/>
        <v>1675</v>
      </c>
      <c r="G13" s="58" t="str">
        <f t="shared" si="2"/>
        <v>В</v>
      </c>
      <c r="J13" s="74" t="s">
        <v>179</v>
      </c>
      <c r="K13" s="75">
        <f>SUM(K3:K12)</f>
        <v>1224175</v>
      </c>
      <c r="AC13" s="78"/>
      <c r="AD13" s="78"/>
      <c r="AE13" s="78"/>
      <c r="AF13" s="78" t="s">
        <v>20</v>
      </c>
      <c r="AG13" s="78">
        <v>4743</v>
      </c>
      <c r="AH13" s="78">
        <v>118575</v>
      </c>
      <c r="AI13" s="79">
        <f>AG13/$AG$23</f>
        <v>9.686115138766925E-2</v>
      </c>
      <c r="AJ13" s="79">
        <f>AH13/$AH$23</f>
        <v>9.686115138766925E-2</v>
      </c>
      <c r="AK13" s="78"/>
      <c r="AL13" s="78"/>
      <c r="AM13" s="78"/>
      <c r="AN13" s="78"/>
      <c r="AO13" s="78"/>
      <c r="AP13" s="78"/>
      <c r="AQ13" s="78"/>
      <c r="AR13" s="78"/>
    </row>
    <row r="14" spans="1:44" x14ac:dyDescent="0.25">
      <c r="A14" s="7">
        <v>89</v>
      </c>
      <c r="B14" s="7">
        <v>1</v>
      </c>
      <c r="C14" s="58" t="str">
        <f t="shared" si="0"/>
        <v>Виргінія</v>
      </c>
      <c r="D14" s="7">
        <v>95</v>
      </c>
      <c r="E14" s="7">
        <v>25</v>
      </c>
      <c r="F14" s="58">
        <f t="shared" si="1"/>
        <v>2375</v>
      </c>
      <c r="G14" s="58" t="str">
        <f t="shared" si="2"/>
        <v>В</v>
      </c>
      <c r="AC14" s="78"/>
      <c r="AD14" s="78"/>
      <c r="AE14" s="78"/>
      <c r="AF14" s="78" t="s">
        <v>21</v>
      </c>
      <c r="AG14" s="78">
        <v>5151</v>
      </c>
      <c r="AH14" s="78">
        <v>128775</v>
      </c>
      <c r="AI14" s="79">
        <f t="shared" ref="AI14:AI23" si="3">AG14/$AG$23</f>
        <v>0.10519329344252251</v>
      </c>
      <c r="AJ14" s="79">
        <f t="shared" ref="AJ14:AJ23" si="4">AH14/$AH$23</f>
        <v>0.10519329344252251</v>
      </c>
      <c r="AK14" s="78"/>
      <c r="AL14" s="78"/>
      <c r="AM14" s="78"/>
      <c r="AN14" s="78"/>
      <c r="AO14" s="78"/>
      <c r="AP14" s="78"/>
      <c r="AQ14" s="78"/>
      <c r="AR14" s="78"/>
    </row>
    <row r="15" spans="1:44" x14ac:dyDescent="0.25">
      <c r="A15" s="7">
        <v>116</v>
      </c>
      <c r="B15" s="7">
        <v>1</v>
      </c>
      <c r="C15" s="58" t="str">
        <f t="shared" si="0"/>
        <v>Виргінія</v>
      </c>
      <c r="D15" s="7">
        <v>63</v>
      </c>
      <c r="E15" s="7">
        <v>25</v>
      </c>
      <c r="F15" s="58">
        <f t="shared" si="1"/>
        <v>1575</v>
      </c>
      <c r="G15" s="58" t="str">
        <f t="shared" si="2"/>
        <v>В</v>
      </c>
      <c r="AC15" s="78"/>
      <c r="AD15" s="78"/>
      <c r="AE15" s="78"/>
      <c r="AF15" s="78" t="s">
        <v>173</v>
      </c>
      <c r="AG15" s="78">
        <v>4329</v>
      </c>
      <c r="AH15" s="78">
        <v>108225</v>
      </c>
      <c r="AI15" s="79">
        <f>AG15/$AG$23</f>
        <v>8.8406477832009306E-2</v>
      </c>
      <c r="AJ15" s="79">
        <f t="shared" si="4"/>
        <v>8.8406477832009306E-2</v>
      </c>
      <c r="AK15" s="78"/>
      <c r="AL15" s="78"/>
      <c r="AM15" s="78"/>
      <c r="AN15" s="78"/>
      <c r="AO15" s="78"/>
      <c r="AP15" s="78"/>
      <c r="AQ15" s="78"/>
      <c r="AR15" s="78"/>
    </row>
    <row r="16" spans="1:44" x14ac:dyDescent="0.25">
      <c r="A16" s="7">
        <v>118</v>
      </c>
      <c r="B16" s="7">
        <v>1</v>
      </c>
      <c r="C16" s="58" t="str">
        <f t="shared" si="0"/>
        <v>Виргінія</v>
      </c>
      <c r="D16" s="7">
        <v>34</v>
      </c>
      <c r="E16" s="7">
        <v>25</v>
      </c>
      <c r="F16" s="58">
        <f t="shared" si="1"/>
        <v>850</v>
      </c>
      <c r="G16" s="58" t="str">
        <f t="shared" si="2"/>
        <v>Б</v>
      </c>
      <c r="AC16" s="78"/>
      <c r="AD16" s="78"/>
      <c r="AE16" s="78"/>
      <c r="AF16" s="78" t="s">
        <v>175</v>
      </c>
      <c r="AG16" s="78">
        <v>4492</v>
      </c>
      <c r="AH16" s="78">
        <v>112300</v>
      </c>
      <c r="AI16" s="79">
        <f t="shared" si="3"/>
        <v>9.1735250270590402E-2</v>
      </c>
      <c r="AJ16" s="79">
        <f t="shared" si="4"/>
        <v>9.1735250270590402E-2</v>
      </c>
      <c r="AK16" s="78"/>
      <c r="AL16" s="78"/>
      <c r="AM16" s="78"/>
      <c r="AN16" s="78"/>
      <c r="AO16" s="78"/>
      <c r="AP16" s="78"/>
      <c r="AQ16" s="78"/>
      <c r="AR16" s="78"/>
    </row>
    <row r="17" spans="1:44" x14ac:dyDescent="0.25">
      <c r="A17" s="7">
        <v>138</v>
      </c>
      <c r="B17" s="7">
        <v>1</v>
      </c>
      <c r="C17" s="58" t="str">
        <f t="shared" si="0"/>
        <v>Виргінія</v>
      </c>
      <c r="D17" s="7">
        <v>57</v>
      </c>
      <c r="E17" s="7">
        <v>25</v>
      </c>
      <c r="F17" s="58">
        <f t="shared" si="1"/>
        <v>1425</v>
      </c>
      <c r="G17" s="58" t="str">
        <f t="shared" si="2"/>
        <v>В</v>
      </c>
      <c r="AC17" s="78"/>
      <c r="AD17" s="78"/>
      <c r="AE17" s="78"/>
      <c r="AF17" s="78" t="s">
        <v>176</v>
      </c>
      <c r="AG17" s="78">
        <v>5314</v>
      </c>
      <c r="AH17" s="78">
        <v>132850</v>
      </c>
      <c r="AI17" s="79">
        <f t="shared" si="3"/>
        <v>0.10852206588110359</v>
      </c>
      <c r="AJ17" s="79">
        <f t="shared" si="4"/>
        <v>0.10852206588110359</v>
      </c>
      <c r="AK17" s="78"/>
      <c r="AL17" s="78"/>
      <c r="AM17" s="78"/>
      <c r="AN17" s="78"/>
      <c r="AO17" s="78"/>
      <c r="AP17" s="78"/>
      <c r="AQ17" s="78"/>
      <c r="AR17" s="78"/>
    </row>
    <row r="18" spans="1:44" x14ac:dyDescent="0.25">
      <c r="A18" s="7">
        <v>179</v>
      </c>
      <c r="B18" s="7">
        <v>1</v>
      </c>
      <c r="C18" s="58" t="str">
        <f t="shared" si="0"/>
        <v>Виргінія</v>
      </c>
      <c r="D18" s="7">
        <v>7</v>
      </c>
      <c r="E18" s="7">
        <v>25</v>
      </c>
      <c r="F18" s="58">
        <f t="shared" si="1"/>
        <v>175</v>
      </c>
      <c r="G18" s="58" t="str">
        <f t="shared" si="2"/>
        <v>Б</v>
      </c>
      <c r="AC18" s="78"/>
      <c r="AD18" s="78"/>
      <c r="AE18" s="78"/>
      <c r="AF18" s="78" t="s">
        <v>174</v>
      </c>
      <c r="AG18" s="78">
        <v>5743</v>
      </c>
      <c r="AH18" s="78">
        <v>143575</v>
      </c>
      <c r="AI18" s="79">
        <f t="shared" si="3"/>
        <v>0.1172830681887802</v>
      </c>
      <c r="AJ18" s="79">
        <f t="shared" si="4"/>
        <v>0.1172830681887802</v>
      </c>
      <c r="AK18" s="78"/>
      <c r="AL18" s="78"/>
      <c r="AM18" s="78"/>
      <c r="AN18" s="78"/>
      <c r="AO18" s="78"/>
      <c r="AP18" s="78"/>
      <c r="AQ18" s="78"/>
      <c r="AR18" s="78"/>
    </row>
    <row r="19" spans="1:44" x14ac:dyDescent="0.25">
      <c r="A19" s="7">
        <v>223</v>
      </c>
      <c r="B19" s="7">
        <v>1</v>
      </c>
      <c r="C19" s="58" t="str">
        <f t="shared" si="0"/>
        <v>Виргінія</v>
      </c>
      <c r="D19" s="7">
        <v>62</v>
      </c>
      <c r="E19" s="7">
        <v>25</v>
      </c>
      <c r="F19" s="58">
        <f t="shared" si="1"/>
        <v>1550</v>
      </c>
      <c r="G19" s="58" t="str">
        <f t="shared" si="2"/>
        <v>В</v>
      </c>
      <c r="I19" s="100" t="s">
        <v>243</v>
      </c>
      <c r="J19" s="101"/>
      <c r="K19" s="101"/>
      <c r="AC19" s="78"/>
      <c r="AD19" s="78"/>
      <c r="AE19" s="78"/>
      <c r="AF19" s="78" t="s">
        <v>177</v>
      </c>
      <c r="AG19" s="78">
        <v>4338</v>
      </c>
      <c r="AH19" s="78">
        <v>108450</v>
      </c>
      <c r="AI19" s="79">
        <f t="shared" si="3"/>
        <v>8.8590275083219316E-2</v>
      </c>
      <c r="AJ19" s="79">
        <f t="shared" si="4"/>
        <v>8.8590275083219316E-2</v>
      </c>
      <c r="AK19" s="78"/>
      <c r="AL19" s="78"/>
      <c r="AM19" s="78"/>
      <c r="AN19" s="78"/>
      <c r="AO19" s="78"/>
      <c r="AP19" s="78"/>
      <c r="AQ19" s="78"/>
      <c r="AR19" s="78"/>
    </row>
    <row r="20" spans="1:44" x14ac:dyDescent="0.25">
      <c r="A20" s="7">
        <v>225</v>
      </c>
      <c r="B20" s="7">
        <v>1</v>
      </c>
      <c r="C20" s="58" t="str">
        <f t="shared" si="0"/>
        <v>Виргінія</v>
      </c>
      <c r="D20" s="7">
        <v>23</v>
      </c>
      <c r="E20" s="7">
        <v>25</v>
      </c>
      <c r="F20" s="58">
        <f t="shared" si="1"/>
        <v>575</v>
      </c>
      <c r="G20" s="58" t="str">
        <f t="shared" si="2"/>
        <v>Б</v>
      </c>
      <c r="I20" s="101"/>
      <c r="J20" s="101"/>
      <c r="K20" s="101"/>
      <c r="P20" s="49"/>
      <c r="Q20" s="50"/>
      <c r="AC20" s="78"/>
      <c r="AD20" s="78"/>
      <c r="AE20" s="78"/>
      <c r="AF20" s="78" t="s">
        <v>19</v>
      </c>
      <c r="AG20" s="78">
        <v>5722</v>
      </c>
      <c r="AH20" s="78">
        <v>143050</v>
      </c>
      <c r="AI20" s="79">
        <f t="shared" si="3"/>
        <v>0.11685420793595687</v>
      </c>
      <c r="AJ20" s="79">
        <f t="shared" si="4"/>
        <v>0.11685420793595687</v>
      </c>
      <c r="AK20" s="78"/>
      <c r="AL20" s="78"/>
      <c r="AM20" s="78"/>
      <c r="AN20" s="78"/>
      <c r="AO20" s="78"/>
      <c r="AP20" s="78"/>
      <c r="AQ20" s="78"/>
      <c r="AR20" s="78"/>
    </row>
    <row r="21" spans="1:44" x14ac:dyDescent="0.25">
      <c r="A21" s="7">
        <v>249</v>
      </c>
      <c r="B21" s="7">
        <v>1</v>
      </c>
      <c r="C21" s="58" t="str">
        <f t="shared" si="0"/>
        <v>Виргінія</v>
      </c>
      <c r="D21" s="7">
        <v>76</v>
      </c>
      <c r="E21" s="7">
        <v>25</v>
      </c>
      <c r="F21" s="58">
        <f t="shared" si="1"/>
        <v>1900</v>
      </c>
      <c r="G21" s="58" t="str">
        <f t="shared" si="2"/>
        <v>В</v>
      </c>
      <c r="I21" s="101"/>
      <c r="J21" s="101"/>
      <c r="K21" s="101"/>
      <c r="P21" s="49"/>
      <c r="Q21" s="50"/>
      <c r="AC21" s="78"/>
      <c r="AD21" s="78"/>
      <c r="AE21" s="78"/>
      <c r="AF21" s="78" t="s">
        <v>178</v>
      </c>
      <c r="AG21" s="78">
        <v>4625</v>
      </c>
      <c r="AH21" s="78">
        <v>115625</v>
      </c>
      <c r="AI21" s="79">
        <f t="shared" si="3"/>
        <v>9.4451365205138152E-2</v>
      </c>
      <c r="AJ21" s="79">
        <f t="shared" si="4"/>
        <v>9.4451365205138152E-2</v>
      </c>
      <c r="AK21" s="78"/>
      <c r="AL21" s="78"/>
      <c r="AM21" s="78"/>
      <c r="AN21" s="78"/>
      <c r="AO21" s="78"/>
      <c r="AP21" s="78"/>
      <c r="AQ21" s="78"/>
      <c r="AR21" s="78"/>
    </row>
    <row r="22" spans="1:44" x14ac:dyDescent="0.25">
      <c r="A22" s="7">
        <v>254</v>
      </c>
      <c r="B22" s="7">
        <v>1</v>
      </c>
      <c r="C22" s="58" t="str">
        <f t="shared" si="0"/>
        <v>Виргінія</v>
      </c>
      <c r="D22" s="7">
        <v>67</v>
      </c>
      <c r="E22" s="7">
        <v>25</v>
      </c>
      <c r="F22" s="58">
        <f t="shared" si="1"/>
        <v>1675</v>
      </c>
      <c r="G22" s="58" t="str">
        <f t="shared" si="2"/>
        <v>В</v>
      </c>
      <c r="I22" s="101"/>
      <c r="J22" s="101"/>
      <c r="K22" s="101"/>
      <c r="P22" s="49"/>
      <c r="Q22" s="50"/>
      <c r="AC22" s="78"/>
      <c r="AD22" s="78"/>
      <c r="AE22" s="78"/>
      <c r="AF22" s="78" t="s">
        <v>14</v>
      </c>
      <c r="AG22" s="78">
        <v>4510</v>
      </c>
      <c r="AH22" s="78">
        <v>112750</v>
      </c>
      <c r="AI22" s="79">
        <f t="shared" si="3"/>
        <v>9.2102844773010395E-2</v>
      </c>
      <c r="AJ22" s="79">
        <f t="shared" si="4"/>
        <v>9.2102844773010395E-2</v>
      </c>
      <c r="AK22" s="78"/>
      <c r="AL22" s="78"/>
      <c r="AM22" s="78"/>
      <c r="AN22" s="78"/>
      <c r="AO22" s="78"/>
      <c r="AP22" s="78"/>
      <c r="AQ22" s="78"/>
      <c r="AR22" s="78"/>
    </row>
    <row r="23" spans="1:44" x14ac:dyDescent="0.25">
      <c r="A23" s="7">
        <v>256</v>
      </c>
      <c r="B23" s="7">
        <v>1</v>
      </c>
      <c r="C23" s="58" t="str">
        <f t="shared" si="0"/>
        <v>Виргінія</v>
      </c>
      <c r="D23" s="7">
        <v>71</v>
      </c>
      <c r="E23" s="7">
        <v>25</v>
      </c>
      <c r="F23" s="58">
        <f t="shared" si="1"/>
        <v>1775</v>
      </c>
      <c r="G23" s="58" t="str">
        <f t="shared" si="2"/>
        <v>В</v>
      </c>
      <c r="I23" s="101"/>
      <c r="J23" s="101"/>
      <c r="K23" s="101"/>
      <c r="P23" s="49"/>
      <c r="Q23" s="50"/>
      <c r="AC23" s="78"/>
      <c r="AD23" s="78"/>
      <c r="AE23" s="78"/>
      <c r="AF23" s="80" t="s">
        <v>204</v>
      </c>
      <c r="AG23" s="80">
        <v>48967</v>
      </c>
      <c r="AH23" s="80">
        <v>1224175</v>
      </c>
      <c r="AI23" s="81">
        <f t="shared" si="3"/>
        <v>1</v>
      </c>
      <c r="AJ23" s="81">
        <f t="shared" si="4"/>
        <v>1</v>
      </c>
      <c r="AK23" s="78"/>
      <c r="AL23" s="78"/>
      <c r="AM23" s="78"/>
      <c r="AN23" s="78"/>
      <c r="AO23" s="78"/>
      <c r="AP23" s="78"/>
      <c r="AQ23" s="78"/>
      <c r="AR23" s="78"/>
    </row>
    <row r="24" spans="1:44" x14ac:dyDescent="0.25">
      <c r="A24" s="7">
        <v>262</v>
      </c>
      <c r="B24" s="7">
        <v>1</v>
      </c>
      <c r="C24" s="58" t="str">
        <f t="shared" si="0"/>
        <v>Виргінія</v>
      </c>
      <c r="D24" s="7">
        <v>8</v>
      </c>
      <c r="E24" s="7">
        <v>25</v>
      </c>
      <c r="F24" s="58">
        <f t="shared" si="1"/>
        <v>200</v>
      </c>
      <c r="G24" s="58" t="str">
        <f t="shared" si="2"/>
        <v>Б</v>
      </c>
      <c r="I24" s="101"/>
      <c r="J24" s="101"/>
      <c r="K24" s="101"/>
      <c r="P24" s="49"/>
      <c r="Q24" s="50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</row>
    <row r="25" spans="1:44" x14ac:dyDescent="0.25">
      <c r="A25" s="7">
        <v>267</v>
      </c>
      <c r="B25" s="7">
        <v>1</v>
      </c>
      <c r="C25" s="58" t="str">
        <f t="shared" si="0"/>
        <v>Виргінія</v>
      </c>
      <c r="D25" s="7">
        <v>11</v>
      </c>
      <c r="E25" s="7">
        <v>25</v>
      </c>
      <c r="F25" s="58">
        <f t="shared" si="1"/>
        <v>275</v>
      </c>
      <c r="G25" s="58" t="str">
        <f t="shared" si="2"/>
        <v>Б</v>
      </c>
      <c r="P25" s="49"/>
      <c r="Q25" s="50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</row>
    <row r="26" spans="1:44" x14ac:dyDescent="0.25">
      <c r="A26" s="7">
        <v>269</v>
      </c>
      <c r="B26" s="7">
        <v>1</v>
      </c>
      <c r="C26" s="58" t="str">
        <f t="shared" si="0"/>
        <v>Виргінія</v>
      </c>
      <c r="D26" s="7">
        <v>24</v>
      </c>
      <c r="E26" s="7">
        <v>25</v>
      </c>
      <c r="F26" s="58">
        <f t="shared" si="1"/>
        <v>600</v>
      </c>
      <c r="G26" s="58" t="str">
        <f t="shared" si="2"/>
        <v>Б</v>
      </c>
      <c r="P26" s="49"/>
      <c r="Q26" s="50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</row>
    <row r="27" spans="1:44" x14ac:dyDescent="0.25">
      <c r="A27" s="7">
        <v>280</v>
      </c>
      <c r="B27" s="7">
        <v>1</v>
      </c>
      <c r="C27" s="58" t="str">
        <f t="shared" si="0"/>
        <v>Виргінія</v>
      </c>
      <c r="D27" s="7">
        <v>56</v>
      </c>
      <c r="E27" s="7">
        <v>25</v>
      </c>
      <c r="F27" s="58">
        <f t="shared" si="1"/>
        <v>1400</v>
      </c>
      <c r="G27" s="58" t="str">
        <f t="shared" si="2"/>
        <v>В</v>
      </c>
      <c r="P27" s="49"/>
      <c r="Q27" s="50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</row>
    <row r="28" spans="1:44" x14ac:dyDescent="0.25">
      <c r="A28" s="7">
        <v>284</v>
      </c>
      <c r="B28" s="7">
        <v>1</v>
      </c>
      <c r="C28" s="58" t="str">
        <f t="shared" si="0"/>
        <v>Виргінія</v>
      </c>
      <c r="D28" s="7">
        <v>31</v>
      </c>
      <c r="E28" s="7">
        <v>25</v>
      </c>
      <c r="F28" s="58">
        <f t="shared" si="1"/>
        <v>775</v>
      </c>
      <c r="G28" s="58" t="str">
        <f t="shared" si="2"/>
        <v>Б</v>
      </c>
      <c r="P28" s="49"/>
      <c r="Q28" s="50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</row>
    <row r="29" spans="1:44" x14ac:dyDescent="0.25">
      <c r="A29" s="7">
        <v>295</v>
      </c>
      <c r="B29" s="7">
        <v>1</v>
      </c>
      <c r="C29" s="58" t="str">
        <f t="shared" si="0"/>
        <v>Виргінія</v>
      </c>
      <c r="D29" s="7">
        <v>36</v>
      </c>
      <c r="E29" s="7">
        <v>25</v>
      </c>
      <c r="F29" s="58">
        <f t="shared" si="1"/>
        <v>900</v>
      </c>
      <c r="G29" s="58" t="str">
        <f t="shared" si="2"/>
        <v>Б</v>
      </c>
      <c r="P29" s="49"/>
      <c r="Q29" s="50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</row>
    <row r="30" spans="1:44" x14ac:dyDescent="0.25">
      <c r="A30" s="7">
        <v>303</v>
      </c>
      <c r="B30" s="7">
        <v>1</v>
      </c>
      <c r="C30" s="58" t="str">
        <f t="shared" si="0"/>
        <v>Виргінія</v>
      </c>
      <c r="D30" s="7">
        <v>86</v>
      </c>
      <c r="E30" s="7">
        <v>25</v>
      </c>
      <c r="F30" s="58">
        <f t="shared" si="1"/>
        <v>2150</v>
      </c>
      <c r="G30" s="58" t="str">
        <f t="shared" si="2"/>
        <v>В</v>
      </c>
      <c r="P30" s="49"/>
      <c r="Q30" s="50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</row>
    <row r="31" spans="1:44" x14ac:dyDescent="0.25">
      <c r="A31" s="7">
        <v>305</v>
      </c>
      <c r="B31" s="7">
        <v>1</v>
      </c>
      <c r="C31" s="58" t="str">
        <f t="shared" si="0"/>
        <v>Виргінія</v>
      </c>
      <c r="D31" s="7">
        <v>68</v>
      </c>
      <c r="E31" s="7">
        <v>25</v>
      </c>
      <c r="F31" s="58">
        <f t="shared" si="1"/>
        <v>1700</v>
      </c>
      <c r="G31" s="58" t="str">
        <f t="shared" si="2"/>
        <v>В</v>
      </c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</row>
    <row r="32" spans="1:44" x14ac:dyDescent="0.25">
      <c r="A32" s="7">
        <v>338</v>
      </c>
      <c r="B32" s="7">
        <v>1</v>
      </c>
      <c r="C32" s="58" t="str">
        <f t="shared" si="0"/>
        <v>Виргінія</v>
      </c>
      <c r="D32" s="7">
        <v>4</v>
      </c>
      <c r="E32" s="7">
        <v>25</v>
      </c>
      <c r="F32" s="58">
        <f t="shared" si="1"/>
        <v>100</v>
      </c>
      <c r="G32" s="58" t="b">
        <f t="shared" si="2"/>
        <v>0</v>
      </c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</row>
    <row r="33" spans="1:44" x14ac:dyDescent="0.25">
      <c r="A33" s="7">
        <v>345</v>
      </c>
      <c r="B33" s="7">
        <v>1</v>
      </c>
      <c r="C33" s="58" t="str">
        <f t="shared" si="0"/>
        <v>Виргінія</v>
      </c>
      <c r="D33" s="7">
        <v>17</v>
      </c>
      <c r="E33" s="7">
        <v>25</v>
      </c>
      <c r="F33" s="58">
        <f t="shared" si="1"/>
        <v>425</v>
      </c>
      <c r="G33" s="58" t="str">
        <f t="shared" si="2"/>
        <v>Б</v>
      </c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</row>
    <row r="34" spans="1:44" x14ac:dyDescent="0.25">
      <c r="A34" s="7">
        <v>377</v>
      </c>
      <c r="B34" s="7">
        <v>1</v>
      </c>
      <c r="C34" s="58" t="str">
        <f t="shared" si="0"/>
        <v>Виргінія</v>
      </c>
      <c r="D34" s="7">
        <v>73</v>
      </c>
      <c r="E34" s="7">
        <v>25</v>
      </c>
      <c r="F34" s="58">
        <f t="shared" si="1"/>
        <v>1825</v>
      </c>
      <c r="G34" s="58" t="str">
        <f t="shared" si="2"/>
        <v>В</v>
      </c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</row>
    <row r="35" spans="1:44" x14ac:dyDescent="0.25">
      <c r="A35" s="7">
        <v>384</v>
      </c>
      <c r="B35" s="7">
        <v>1</v>
      </c>
      <c r="C35" s="58" t="str">
        <f t="shared" si="0"/>
        <v>Виргінія</v>
      </c>
      <c r="D35" s="7">
        <v>42</v>
      </c>
      <c r="E35" s="7">
        <v>25</v>
      </c>
      <c r="F35" s="58">
        <f t="shared" si="1"/>
        <v>1050</v>
      </c>
      <c r="G35" s="58" t="str">
        <f t="shared" si="2"/>
        <v>В</v>
      </c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</row>
    <row r="36" spans="1:44" x14ac:dyDescent="0.25">
      <c r="A36" s="7">
        <v>392</v>
      </c>
      <c r="B36" s="7">
        <v>1</v>
      </c>
      <c r="C36" s="58" t="str">
        <f t="shared" si="0"/>
        <v>Виргінія</v>
      </c>
      <c r="D36" s="7">
        <v>6</v>
      </c>
      <c r="E36" s="7">
        <v>25</v>
      </c>
      <c r="F36" s="58">
        <f t="shared" si="1"/>
        <v>150</v>
      </c>
      <c r="G36" s="58" t="str">
        <f t="shared" si="2"/>
        <v>Б</v>
      </c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</row>
    <row r="37" spans="1:44" x14ac:dyDescent="0.25">
      <c r="A37" s="7">
        <v>477</v>
      </c>
      <c r="B37" s="7">
        <v>1</v>
      </c>
      <c r="C37" s="58" t="str">
        <f t="shared" si="0"/>
        <v>Виргінія</v>
      </c>
      <c r="D37" s="7">
        <v>39</v>
      </c>
      <c r="E37" s="7">
        <v>25</v>
      </c>
      <c r="F37" s="58">
        <f t="shared" si="1"/>
        <v>975</v>
      </c>
      <c r="G37" s="58" t="str">
        <f t="shared" si="2"/>
        <v>Б</v>
      </c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</row>
    <row r="38" spans="1:44" x14ac:dyDescent="0.25">
      <c r="A38" s="7">
        <v>485</v>
      </c>
      <c r="B38" s="7">
        <v>1</v>
      </c>
      <c r="C38" s="58" t="str">
        <f t="shared" si="0"/>
        <v>Виргінія</v>
      </c>
      <c r="D38" s="7">
        <v>27</v>
      </c>
      <c r="E38" s="7">
        <v>25</v>
      </c>
      <c r="F38" s="58">
        <f t="shared" si="1"/>
        <v>675</v>
      </c>
      <c r="G38" s="58" t="str">
        <f t="shared" si="2"/>
        <v>Б</v>
      </c>
      <c r="L38" s="50"/>
      <c r="M38" s="77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</row>
    <row r="39" spans="1:44" x14ac:dyDescent="0.25">
      <c r="A39" s="7">
        <v>486</v>
      </c>
      <c r="B39" s="7">
        <v>1</v>
      </c>
      <c r="C39" s="58" t="str">
        <f t="shared" si="0"/>
        <v>Виргінія</v>
      </c>
      <c r="D39" s="7">
        <v>83</v>
      </c>
      <c r="E39" s="7">
        <v>25</v>
      </c>
      <c r="F39" s="58">
        <f t="shared" si="1"/>
        <v>2075</v>
      </c>
      <c r="G39" s="58" t="str">
        <f t="shared" si="2"/>
        <v>В</v>
      </c>
      <c r="L39" s="50"/>
      <c r="M39" s="77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</row>
    <row r="40" spans="1:44" x14ac:dyDescent="0.25">
      <c r="A40" s="7">
        <v>490</v>
      </c>
      <c r="B40" s="7">
        <v>1</v>
      </c>
      <c r="C40" s="58" t="str">
        <f t="shared" si="0"/>
        <v>Виргінія</v>
      </c>
      <c r="D40" s="7">
        <v>16</v>
      </c>
      <c r="E40" s="7">
        <v>25</v>
      </c>
      <c r="F40" s="58">
        <f t="shared" si="1"/>
        <v>400</v>
      </c>
      <c r="G40" s="58" t="str">
        <f t="shared" si="2"/>
        <v>Б</v>
      </c>
      <c r="L40" s="50"/>
      <c r="M40" s="77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</row>
    <row r="41" spans="1:44" x14ac:dyDescent="0.25">
      <c r="A41" s="7">
        <v>498</v>
      </c>
      <c r="B41" s="7">
        <v>1</v>
      </c>
      <c r="C41" s="58" t="str">
        <f t="shared" si="0"/>
        <v>Виргінія</v>
      </c>
      <c r="D41" s="7">
        <v>72</v>
      </c>
      <c r="E41" s="7">
        <v>25</v>
      </c>
      <c r="F41" s="58">
        <f t="shared" si="1"/>
        <v>1800</v>
      </c>
      <c r="G41" s="58" t="str">
        <f t="shared" si="2"/>
        <v>В</v>
      </c>
      <c r="L41" s="50"/>
      <c r="M41" s="77"/>
    </row>
    <row r="42" spans="1:44" x14ac:dyDescent="0.25">
      <c r="A42" s="7">
        <v>520</v>
      </c>
      <c r="B42" s="7">
        <v>1</v>
      </c>
      <c r="C42" s="58" t="str">
        <f t="shared" si="0"/>
        <v>Виргінія</v>
      </c>
      <c r="D42" s="7">
        <v>19</v>
      </c>
      <c r="E42" s="7">
        <v>25</v>
      </c>
      <c r="F42" s="58">
        <f t="shared" si="1"/>
        <v>475</v>
      </c>
      <c r="G42" s="58" t="str">
        <f t="shared" si="2"/>
        <v>Б</v>
      </c>
      <c r="L42" s="50"/>
      <c r="M42" s="77"/>
    </row>
    <row r="43" spans="1:44" x14ac:dyDescent="0.25">
      <c r="A43" s="7">
        <v>522</v>
      </c>
      <c r="B43" s="7">
        <v>1</v>
      </c>
      <c r="C43" s="58" t="str">
        <f t="shared" si="0"/>
        <v>Виргінія</v>
      </c>
      <c r="D43" s="7">
        <v>84</v>
      </c>
      <c r="E43" s="7">
        <v>25</v>
      </c>
      <c r="F43" s="58">
        <f t="shared" si="1"/>
        <v>2100</v>
      </c>
      <c r="G43" s="58" t="str">
        <f t="shared" si="2"/>
        <v>В</v>
      </c>
      <c r="L43" s="50"/>
      <c r="M43" s="77"/>
    </row>
    <row r="44" spans="1:44" x14ac:dyDescent="0.25">
      <c r="A44" s="7">
        <v>531</v>
      </c>
      <c r="B44" s="7">
        <v>1</v>
      </c>
      <c r="C44" s="58" t="str">
        <f t="shared" si="0"/>
        <v>Виргінія</v>
      </c>
      <c r="D44" s="7">
        <v>13</v>
      </c>
      <c r="E44" s="7">
        <v>25</v>
      </c>
      <c r="F44" s="58">
        <f t="shared" si="1"/>
        <v>325</v>
      </c>
      <c r="G44" s="58" t="str">
        <f t="shared" si="2"/>
        <v>Б</v>
      </c>
      <c r="L44" s="50"/>
      <c r="M44" s="77"/>
    </row>
    <row r="45" spans="1:44" x14ac:dyDescent="0.25">
      <c r="A45" s="7">
        <v>532</v>
      </c>
      <c r="B45" s="7">
        <v>1</v>
      </c>
      <c r="C45" s="58" t="str">
        <f t="shared" si="0"/>
        <v>Виргінія</v>
      </c>
      <c r="D45" s="7">
        <v>16</v>
      </c>
      <c r="E45" s="7">
        <v>25</v>
      </c>
      <c r="F45" s="58">
        <f t="shared" si="1"/>
        <v>400</v>
      </c>
      <c r="G45" s="58" t="str">
        <f t="shared" si="2"/>
        <v>Б</v>
      </c>
      <c r="L45" s="50"/>
      <c r="M45" s="77"/>
    </row>
    <row r="46" spans="1:44" x14ac:dyDescent="0.25">
      <c r="A46" s="7">
        <v>565</v>
      </c>
      <c r="B46" s="7">
        <v>1</v>
      </c>
      <c r="C46" s="58" t="str">
        <f t="shared" si="0"/>
        <v>Виргінія</v>
      </c>
      <c r="D46" s="7">
        <v>34</v>
      </c>
      <c r="E46" s="7">
        <v>25</v>
      </c>
      <c r="F46" s="58">
        <f t="shared" si="1"/>
        <v>850</v>
      </c>
      <c r="G46" s="58" t="str">
        <f t="shared" si="2"/>
        <v>Б</v>
      </c>
      <c r="L46" s="50"/>
      <c r="M46" s="77"/>
    </row>
    <row r="47" spans="1:44" x14ac:dyDescent="0.25">
      <c r="A47" s="7">
        <v>603</v>
      </c>
      <c r="B47" s="7">
        <v>1</v>
      </c>
      <c r="C47" s="58" t="str">
        <f t="shared" si="0"/>
        <v>Виргінія</v>
      </c>
      <c r="D47" s="7">
        <v>10</v>
      </c>
      <c r="E47" s="7">
        <v>25</v>
      </c>
      <c r="F47" s="58">
        <f t="shared" si="1"/>
        <v>250</v>
      </c>
      <c r="G47" s="58" t="str">
        <f t="shared" si="2"/>
        <v>Б</v>
      </c>
      <c r="J47" s="49"/>
      <c r="K47" s="50"/>
      <c r="L47" s="50"/>
      <c r="M47" s="77"/>
    </row>
    <row r="48" spans="1:44" x14ac:dyDescent="0.25">
      <c r="A48" s="7">
        <v>616</v>
      </c>
      <c r="B48" s="7">
        <v>1</v>
      </c>
      <c r="C48" s="58" t="str">
        <f t="shared" si="0"/>
        <v>Виргінія</v>
      </c>
      <c r="D48" s="7">
        <v>12</v>
      </c>
      <c r="E48" s="7">
        <v>25</v>
      </c>
      <c r="F48" s="58">
        <f t="shared" si="1"/>
        <v>300</v>
      </c>
      <c r="G48" s="58" t="str">
        <f t="shared" si="2"/>
        <v>Б</v>
      </c>
      <c r="J48" s="49"/>
      <c r="K48" s="50"/>
      <c r="L48" s="50"/>
    </row>
    <row r="49" spans="1:7" x14ac:dyDescent="0.25">
      <c r="A49" s="7">
        <v>618</v>
      </c>
      <c r="B49" s="7">
        <v>1</v>
      </c>
      <c r="C49" s="58" t="str">
        <f t="shared" si="0"/>
        <v>Виргінія</v>
      </c>
      <c r="D49" s="7">
        <v>61</v>
      </c>
      <c r="E49" s="7">
        <v>25</v>
      </c>
      <c r="F49" s="58">
        <f t="shared" si="1"/>
        <v>1525</v>
      </c>
      <c r="G49" s="58" t="str">
        <f t="shared" si="2"/>
        <v>В</v>
      </c>
    </row>
    <row r="50" spans="1:7" x14ac:dyDescent="0.25">
      <c r="A50" s="7">
        <v>662</v>
      </c>
      <c r="B50" s="7">
        <v>1</v>
      </c>
      <c r="C50" s="58" t="str">
        <f t="shared" si="0"/>
        <v>Виргінія</v>
      </c>
      <c r="D50" s="7">
        <v>48</v>
      </c>
      <c r="E50" s="7">
        <v>25</v>
      </c>
      <c r="F50" s="58">
        <f t="shared" si="1"/>
        <v>1200</v>
      </c>
      <c r="G50" s="58" t="str">
        <f t="shared" si="2"/>
        <v>В</v>
      </c>
    </row>
    <row r="51" spans="1:7" x14ac:dyDescent="0.25">
      <c r="A51" s="7">
        <v>666</v>
      </c>
      <c r="B51" s="7">
        <v>1</v>
      </c>
      <c r="C51" s="58" t="str">
        <f t="shared" si="0"/>
        <v>Виргінія</v>
      </c>
      <c r="D51" s="7">
        <v>75</v>
      </c>
      <c r="E51" s="7">
        <v>25</v>
      </c>
      <c r="F51" s="58">
        <f t="shared" si="1"/>
        <v>1875</v>
      </c>
      <c r="G51" s="58" t="str">
        <f t="shared" si="2"/>
        <v>В</v>
      </c>
    </row>
    <row r="52" spans="1:7" x14ac:dyDescent="0.25">
      <c r="A52" s="7">
        <v>676</v>
      </c>
      <c r="B52" s="7">
        <v>1</v>
      </c>
      <c r="C52" s="58" t="str">
        <f t="shared" si="0"/>
        <v>Виргінія</v>
      </c>
      <c r="D52" s="7">
        <v>20</v>
      </c>
      <c r="E52" s="7">
        <v>25</v>
      </c>
      <c r="F52" s="58">
        <f t="shared" si="1"/>
        <v>500</v>
      </c>
      <c r="G52" s="58" t="str">
        <f t="shared" si="2"/>
        <v>Б</v>
      </c>
    </row>
    <row r="53" spans="1:7" x14ac:dyDescent="0.25">
      <c r="A53" s="7">
        <v>687</v>
      </c>
      <c r="B53" s="7">
        <v>1</v>
      </c>
      <c r="C53" s="58" t="str">
        <f t="shared" si="0"/>
        <v>Виргінія</v>
      </c>
      <c r="D53" s="7">
        <v>87</v>
      </c>
      <c r="E53" s="7">
        <v>25</v>
      </c>
      <c r="F53" s="58">
        <f t="shared" si="1"/>
        <v>2175</v>
      </c>
      <c r="G53" s="58" t="str">
        <f t="shared" si="2"/>
        <v>В</v>
      </c>
    </row>
    <row r="54" spans="1:7" x14ac:dyDescent="0.25">
      <c r="A54" s="7">
        <v>690</v>
      </c>
      <c r="B54" s="7">
        <v>1</v>
      </c>
      <c r="C54" s="58" t="str">
        <f t="shared" si="0"/>
        <v>Виргінія</v>
      </c>
      <c r="D54" s="7">
        <v>61</v>
      </c>
      <c r="E54" s="7">
        <v>25</v>
      </c>
      <c r="F54" s="58">
        <f t="shared" si="1"/>
        <v>1525</v>
      </c>
      <c r="G54" s="58" t="str">
        <f t="shared" si="2"/>
        <v>В</v>
      </c>
    </row>
    <row r="55" spans="1:7" x14ac:dyDescent="0.25">
      <c r="A55" s="7">
        <v>695</v>
      </c>
      <c r="B55" s="7">
        <v>1</v>
      </c>
      <c r="C55" s="58" t="str">
        <f t="shared" si="0"/>
        <v>Виргінія</v>
      </c>
      <c r="D55" s="7">
        <v>32</v>
      </c>
      <c r="E55" s="7">
        <v>25</v>
      </c>
      <c r="F55" s="58">
        <f t="shared" si="1"/>
        <v>800</v>
      </c>
      <c r="G55" s="58" t="str">
        <f t="shared" si="2"/>
        <v>Б</v>
      </c>
    </row>
    <row r="56" spans="1:7" x14ac:dyDescent="0.25">
      <c r="A56" s="7">
        <v>697</v>
      </c>
      <c r="B56" s="7">
        <v>1</v>
      </c>
      <c r="C56" s="58" t="str">
        <f t="shared" si="0"/>
        <v>Виргінія</v>
      </c>
      <c r="D56" s="7">
        <v>14</v>
      </c>
      <c r="E56" s="7">
        <v>25</v>
      </c>
      <c r="F56" s="58">
        <f t="shared" si="1"/>
        <v>350</v>
      </c>
      <c r="G56" s="58" t="str">
        <f t="shared" si="2"/>
        <v>Б</v>
      </c>
    </row>
    <row r="57" spans="1:7" x14ac:dyDescent="0.25">
      <c r="A57" s="7">
        <v>698</v>
      </c>
      <c r="B57" s="7">
        <v>1</v>
      </c>
      <c r="C57" s="58" t="str">
        <f t="shared" si="0"/>
        <v>Виргінія</v>
      </c>
      <c r="D57" s="7">
        <v>64</v>
      </c>
      <c r="E57" s="7">
        <v>25</v>
      </c>
      <c r="F57" s="58">
        <f t="shared" si="1"/>
        <v>1600</v>
      </c>
      <c r="G57" s="58" t="str">
        <f t="shared" si="2"/>
        <v>В</v>
      </c>
    </row>
    <row r="58" spans="1:7" x14ac:dyDescent="0.25">
      <c r="A58" s="7">
        <v>706</v>
      </c>
      <c r="B58" s="7">
        <v>1</v>
      </c>
      <c r="C58" s="58" t="str">
        <f t="shared" si="0"/>
        <v>Виргінія</v>
      </c>
      <c r="D58" s="7">
        <v>56</v>
      </c>
      <c r="E58" s="7">
        <v>25</v>
      </c>
      <c r="F58" s="58">
        <f t="shared" si="1"/>
        <v>1400</v>
      </c>
      <c r="G58" s="58" t="str">
        <f t="shared" si="2"/>
        <v>В</v>
      </c>
    </row>
    <row r="59" spans="1:7" x14ac:dyDescent="0.25">
      <c r="A59" s="7">
        <v>707</v>
      </c>
      <c r="B59" s="7">
        <v>1</v>
      </c>
      <c r="C59" s="58" t="str">
        <f t="shared" si="0"/>
        <v>Виргінія</v>
      </c>
      <c r="D59" s="7">
        <v>39</v>
      </c>
      <c r="E59" s="7">
        <v>25</v>
      </c>
      <c r="F59" s="58">
        <f t="shared" si="1"/>
        <v>975</v>
      </c>
      <c r="G59" s="58" t="str">
        <f t="shared" si="2"/>
        <v>Б</v>
      </c>
    </row>
    <row r="60" spans="1:7" x14ac:dyDescent="0.25">
      <c r="A60" s="7">
        <v>716</v>
      </c>
      <c r="B60" s="7">
        <v>1</v>
      </c>
      <c r="C60" s="58" t="str">
        <f t="shared" si="0"/>
        <v>Виргінія</v>
      </c>
      <c r="D60" s="7">
        <v>17</v>
      </c>
      <c r="E60" s="7">
        <v>25</v>
      </c>
      <c r="F60" s="58">
        <f t="shared" si="1"/>
        <v>425</v>
      </c>
      <c r="G60" s="58" t="str">
        <f t="shared" si="2"/>
        <v>Б</v>
      </c>
    </row>
    <row r="61" spans="1:7" x14ac:dyDescent="0.25">
      <c r="A61" s="7">
        <v>729</v>
      </c>
      <c r="B61" s="7">
        <v>1</v>
      </c>
      <c r="C61" s="58" t="str">
        <f t="shared" si="0"/>
        <v>Виргінія</v>
      </c>
      <c r="D61" s="7">
        <v>100</v>
      </c>
      <c r="E61" s="7">
        <v>25</v>
      </c>
      <c r="F61" s="58">
        <f t="shared" si="1"/>
        <v>2500</v>
      </c>
      <c r="G61" s="58" t="str">
        <f t="shared" si="2"/>
        <v>В</v>
      </c>
    </row>
    <row r="62" spans="1:7" x14ac:dyDescent="0.25">
      <c r="A62" s="7">
        <v>771</v>
      </c>
      <c r="B62" s="7">
        <v>1</v>
      </c>
      <c r="C62" s="58" t="str">
        <f t="shared" si="0"/>
        <v>Виргінія</v>
      </c>
      <c r="D62" s="7">
        <v>84</v>
      </c>
      <c r="E62" s="7">
        <v>25</v>
      </c>
      <c r="F62" s="58">
        <f t="shared" si="1"/>
        <v>2100</v>
      </c>
      <c r="G62" s="58" t="str">
        <f t="shared" si="2"/>
        <v>В</v>
      </c>
    </row>
    <row r="63" spans="1:7" x14ac:dyDescent="0.25">
      <c r="A63" s="7">
        <v>784</v>
      </c>
      <c r="B63" s="7">
        <v>1</v>
      </c>
      <c r="C63" s="58" t="str">
        <f t="shared" si="0"/>
        <v>Виргінія</v>
      </c>
      <c r="D63" s="7">
        <v>99</v>
      </c>
      <c r="E63" s="7">
        <v>25</v>
      </c>
      <c r="F63" s="58">
        <f t="shared" si="1"/>
        <v>2475</v>
      </c>
      <c r="G63" s="58" t="str">
        <f t="shared" si="2"/>
        <v>В</v>
      </c>
    </row>
    <row r="64" spans="1:7" x14ac:dyDescent="0.25">
      <c r="A64" s="7">
        <v>787</v>
      </c>
      <c r="B64" s="7">
        <v>1</v>
      </c>
      <c r="C64" s="58" t="str">
        <f t="shared" si="0"/>
        <v>Виргінія</v>
      </c>
      <c r="D64" s="7">
        <v>16</v>
      </c>
      <c r="E64" s="7">
        <v>25</v>
      </c>
      <c r="F64" s="58">
        <f t="shared" si="1"/>
        <v>400</v>
      </c>
      <c r="G64" s="58" t="str">
        <f t="shared" si="2"/>
        <v>Б</v>
      </c>
    </row>
    <row r="65" spans="1:7" x14ac:dyDescent="0.25">
      <c r="A65" s="7">
        <v>790</v>
      </c>
      <c r="B65" s="7">
        <v>1</v>
      </c>
      <c r="C65" s="58" t="str">
        <f t="shared" si="0"/>
        <v>Виргінія</v>
      </c>
      <c r="D65" s="7">
        <v>72</v>
      </c>
      <c r="E65" s="7">
        <v>25</v>
      </c>
      <c r="F65" s="58">
        <f t="shared" si="1"/>
        <v>1800</v>
      </c>
      <c r="G65" s="58" t="str">
        <f t="shared" si="2"/>
        <v>В</v>
      </c>
    </row>
    <row r="66" spans="1:7" x14ac:dyDescent="0.25">
      <c r="A66" s="7">
        <v>801</v>
      </c>
      <c r="B66" s="7">
        <v>1</v>
      </c>
      <c r="C66" s="58" t="str">
        <f t="shared" si="0"/>
        <v>Виргінія</v>
      </c>
      <c r="D66" s="7">
        <v>13</v>
      </c>
      <c r="E66" s="7">
        <v>25</v>
      </c>
      <c r="F66" s="58">
        <f t="shared" si="1"/>
        <v>325</v>
      </c>
      <c r="G66" s="58" t="str">
        <f t="shared" si="2"/>
        <v>Б</v>
      </c>
    </row>
    <row r="67" spans="1:7" x14ac:dyDescent="0.25">
      <c r="A67" s="7">
        <v>803</v>
      </c>
      <c r="B67" s="7">
        <v>1</v>
      </c>
      <c r="C67" s="58" t="str">
        <f t="shared" ref="C67:C130" si="5">VLOOKUP(B67,$I$3:$J$12, 2)</f>
        <v>Виргінія</v>
      </c>
      <c r="D67" s="7">
        <v>61</v>
      </c>
      <c r="E67" s="7">
        <v>25</v>
      </c>
      <c r="F67" s="58">
        <f t="shared" si="1"/>
        <v>1525</v>
      </c>
      <c r="G67" s="58" t="str">
        <f t="shared" si="2"/>
        <v>В</v>
      </c>
    </row>
    <row r="68" spans="1:7" x14ac:dyDescent="0.25">
      <c r="A68" s="7">
        <v>805</v>
      </c>
      <c r="B68" s="7">
        <v>1</v>
      </c>
      <c r="C68" s="58" t="str">
        <f t="shared" si="5"/>
        <v>Виргінія</v>
      </c>
      <c r="D68" s="7">
        <v>96</v>
      </c>
      <c r="E68" s="7">
        <v>25</v>
      </c>
      <c r="F68" s="58">
        <f t="shared" ref="F68:F131" si="6">D68*E68</f>
        <v>2400</v>
      </c>
      <c r="G68" s="58" t="str">
        <f t="shared" ref="G68:G131" si="7">IF(F68&lt;100, "А", IF(AND(F68&gt;100, F68&lt;1000), "Б", IF(F68&gt;1000,"В")))</f>
        <v>В</v>
      </c>
    </row>
    <row r="69" spans="1:7" x14ac:dyDescent="0.25">
      <c r="A69" s="7">
        <v>807</v>
      </c>
      <c r="B69" s="7">
        <v>1</v>
      </c>
      <c r="C69" s="58" t="str">
        <f t="shared" si="5"/>
        <v>Виргінія</v>
      </c>
      <c r="D69" s="7">
        <v>51</v>
      </c>
      <c r="E69" s="7">
        <v>25</v>
      </c>
      <c r="F69" s="58">
        <f t="shared" si="6"/>
        <v>1275</v>
      </c>
      <c r="G69" s="58" t="str">
        <f t="shared" si="7"/>
        <v>В</v>
      </c>
    </row>
    <row r="70" spans="1:7" x14ac:dyDescent="0.25">
      <c r="A70" s="7">
        <v>818</v>
      </c>
      <c r="B70" s="7">
        <v>1</v>
      </c>
      <c r="C70" s="58" t="str">
        <f t="shared" si="5"/>
        <v>Виргінія</v>
      </c>
      <c r="D70" s="7">
        <v>93</v>
      </c>
      <c r="E70" s="7">
        <v>25</v>
      </c>
      <c r="F70" s="58">
        <f t="shared" si="6"/>
        <v>2325</v>
      </c>
      <c r="G70" s="58" t="str">
        <f t="shared" si="7"/>
        <v>В</v>
      </c>
    </row>
    <row r="71" spans="1:7" x14ac:dyDescent="0.25">
      <c r="A71" s="7">
        <v>871</v>
      </c>
      <c r="B71" s="7">
        <v>1</v>
      </c>
      <c r="C71" s="58" t="str">
        <f t="shared" si="5"/>
        <v>Виргінія</v>
      </c>
      <c r="D71" s="7">
        <v>57</v>
      </c>
      <c r="E71" s="7">
        <v>25</v>
      </c>
      <c r="F71" s="58">
        <f t="shared" si="6"/>
        <v>1425</v>
      </c>
      <c r="G71" s="58" t="str">
        <f t="shared" si="7"/>
        <v>В</v>
      </c>
    </row>
    <row r="72" spans="1:7" x14ac:dyDescent="0.25">
      <c r="A72" s="7">
        <v>879</v>
      </c>
      <c r="B72" s="7">
        <v>1</v>
      </c>
      <c r="C72" s="58" t="str">
        <f t="shared" si="5"/>
        <v>Виргінія</v>
      </c>
      <c r="D72" s="7">
        <v>35</v>
      </c>
      <c r="E72" s="7">
        <v>25</v>
      </c>
      <c r="F72" s="58">
        <f t="shared" si="6"/>
        <v>875</v>
      </c>
      <c r="G72" s="58" t="str">
        <f t="shared" si="7"/>
        <v>Б</v>
      </c>
    </row>
    <row r="73" spans="1:7" x14ac:dyDescent="0.25">
      <c r="A73" s="7">
        <v>880</v>
      </c>
      <c r="B73" s="7">
        <v>1</v>
      </c>
      <c r="C73" s="58" t="str">
        <f t="shared" si="5"/>
        <v>Виргінія</v>
      </c>
      <c r="D73" s="7">
        <v>24</v>
      </c>
      <c r="E73" s="7">
        <v>25</v>
      </c>
      <c r="F73" s="58">
        <f t="shared" si="6"/>
        <v>600</v>
      </c>
      <c r="G73" s="58" t="str">
        <f t="shared" si="7"/>
        <v>Б</v>
      </c>
    </row>
    <row r="74" spans="1:7" x14ac:dyDescent="0.25">
      <c r="A74" s="7">
        <v>886</v>
      </c>
      <c r="B74" s="7">
        <v>1</v>
      </c>
      <c r="C74" s="58" t="str">
        <f t="shared" si="5"/>
        <v>Виргінія</v>
      </c>
      <c r="D74" s="7">
        <v>40</v>
      </c>
      <c r="E74" s="7">
        <v>25</v>
      </c>
      <c r="F74" s="58">
        <f t="shared" si="6"/>
        <v>1000</v>
      </c>
      <c r="G74" s="58" t="b">
        <f t="shared" si="7"/>
        <v>0</v>
      </c>
    </row>
    <row r="75" spans="1:7" x14ac:dyDescent="0.25">
      <c r="A75" s="7">
        <v>897</v>
      </c>
      <c r="B75" s="7">
        <v>1</v>
      </c>
      <c r="C75" s="58" t="str">
        <f t="shared" si="5"/>
        <v>Виргінія</v>
      </c>
      <c r="D75" s="7">
        <v>56</v>
      </c>
      <c r="E75" s="7">
        <v>25</v>
      </c>
      <c r="F75" s="58">
        <f t="shared" si="6"/>
        <v>1400</v>
      </c>
      <c r="G75" s="58" t="str">
        <f t="shared" si="7"/>
        <v>В</v>
      </c>
    </row>
    <row r="76" spans="1:7" x14ac:dyDescent="0.25">
      <c r="A76" s="7">
        <v>911</v>
      </c>
      <c r="B76" s="7">
        <v>1</v>
      </c>
      <c r="C76" s="58" t="str">
        <f t="shared" si="5"/>
        <v>Виргінія</v>
      </c>
      <c r="D76" s="7">
        <v>14</v>
      </c>
      <c r="E76" s="7">
        <v>25</v>
      </c>
      <c r="F76" s="58">
        <f t="shared" si="6"/>
        <v>350</v>
      </c>
      <c r="G76" s="58" t="str">
        <f t="shared" si="7"/>
        <v>Б</v>
      </c>
    </row>
    <row r="77" spans="1:7" x14ac:dyDescent="0.25">
      <c r="A77" s="7">
        <v>929</v>
      </c>
      <c r="B77" s="7">
        <v>1</v>
      </c>
      <c r="C77" s="58" t="str">
        <f t="shared" si="5"/>
        <v>Виргінія</v>
      </c>
      <c r="D77" s="7">
        <v>6</v>
      </c>
      <c r="E77" s="7">
        <v>25</v>
      </c>
      <c r="F77" s="58">
        <f t="shared" si="6"/>
        <v>150</v>
      </c>
      <c r="G77" s="58" t="str">
        <f t="shared" si="7"/>
        <v>Б</v>
      </c>
    </row>
    <row r="78" spans="1:7" x14ac:dyDescent="0.25">
      <c r="A78" s="7">
        <v>934</v>
      </c>
      <c r="B78" s="7">
        <v>1</v>
      </c>
      <c r="C78" s="58" t="str">
        <f t="shared" si="5"/>
        <v>Виргінія</v>
      </c>
      <c r="D78" s="7">
        <v>80</v>
      </c>
      <c r="E78" s="7">
        <v>25</v>
      </c>
      <c r="F78" s="58">
        <f t="shared" si="6"/>
        <v>2000</v>
      </c>
      <c r="G78" s="58" t="str">
        <f t="shared" si="7"/>
        <v>В</v>
      </c>
    </row>
    <row r="79" spans="1:7" x14ac:dyDescent="0.25">
      <c r="A79" s="7">
        <v>935</v>
      </c>
      <c r="B79" s="7">
        <v>1</v>
      </c>
      <c r="C79" s="58" t="str">
        <f t="shared" si="5"/>
        <v>Виргінія</v>
      </c>
      <c r="D79" s="7">
        <v>64</v>
      </c>
      <c r="E79" s="7">
        <v>25</v>
      </c>
      <c r="F79" s="58">
        <f t="shared" si="6"/>
        <v>1600</v>
      </c>
      <c r="G79" s="58" t="str">
        <f t="shared" si="7"/>
        <v>В</v>
      </c>
    </row>
    <row r="80" spans="1:7" x14ac:dyDescent="0.25">
      <c r="A80" s="7">
        <v>940</v>
      </c>
      <c r="B80" s="7">
        <v>1</v>
      </c>
      <c r="C80" s="58" t="str">
        <f t="shared" si="5"/>
        <v>Виргінія</v>
      </c>
      <c r="D80" s="7">
        <v>54</v>
      </c>
      <c r="E80" s="7">
        <v>25</v>
      </c>
      <c r="F80" s="58">
        <f t="shared" si="6"/>
        <v>1350</v>
      </c>
      <c r="G80" s="58" t="str">
        <f t="shared" si="7"/>
        <v>В</v>
      </c>
    </row>
    <row r="81" spans="1:7" x14ac:dyDescent="0.25">
      <c r="A81" s="7">
        <v>944</v>
      </c>
      <c r="B81" s="7">
        <v>1</v>
      </c>
      <c r="C81" s="58" t="str">
        <f t="shared" si="5"/>
        <v>Виргінія</v>
      </c>
      <c r="D81" s="7">
        <v>20</v>
      </c>
      <c r="E81" s="7">
        <v>25</v>
      </c>
      <c r="F81" s="58">
        <f t="shared" si="6"/>
        <v>500</v>
      </c>
      <c r="G81" s="58" t="str">
        <f t="shared" si="7"/>
        <v>Б</v>
      </c>
    </row>
    <row r="82" spans="1:7" x14ac:dyDescent="0.25">
      <c r="A82" s="7">
        <v>945</v>
      </c>
      <c r="B82" s="7">
        <v>1</v>
      </c>
      <c r="C82" s="58" t="str">
        <f t="shared" si="5"/>
        <v>Виргінія</v>
      </c>
      <c r="D82" s="7">
        <v>89</v>
      </c>
      <c r="E82" s="7">
        <v>25</v>
      </c>
      <c r="F82" s="58">
        <f t="shared" si="6"/>
        <v>2225</v>
      </c>
      <c r="G82" s="58" t="str">
        <f t="shared" si="7"/>
        <v>В</v>
      </c>
    </row>
    <row r="83" spans="1:7" x14ac:dyDescent="0.25">
      <c r="A83" s="7">
        <v>951</v>
      </c>
      <c r="B83" s="7">
        <v>1</v>
      </c>
      <c r="C83" s="58" t="str">
        <f t="shared" si="5"/>
        <v>Виргінія</v>
      </c>
      <c r="D83" s="7">
        <v>46</v>
      </c>
      <c r="E83" s="7">
        <v>25</v>
      </c>
      <c r="F83" s="58">
        <f t="shared" si="6"/>
        <v>1150</v>
      </c>
      <c r="G83" s="58" t="str">
        <f t="shared" si="7"/>
        <v>В</v>
      </c>
    </row>
    <row r="84" spans="1:7" x14ac:dyDescent="0.25">
      <c r="A84" s="7">
        <v>956</v>
      </c>
      <c r="B84" s="7">
        <v>1</v>
      </c>
      <c r="C84" s="58" t="str">
        <f t="shared" si="5"/>
        <v>Виргінія</v>
      </c>
      <c r="D84" s="7">
        <v>27</v>
      </c>
      <c r="E84" s="7">
        <v>25</v>
      </c>
      <c r="F84" s="58">
        <f t="shared" si="6"/>
        <v>675</v>
      </c>
      <c r="G84" s="58" t="str">
        <f t="shared" si="7"/>
        <v>Б</v>
      </c>
    </row>
    <row r="85" spans="1:7" x14ac:dyDescent="0.25">
      <c r="A85" s="7">
        <v>963</v>
      </c>
      <c r="B85" s="7">
        <v>1</v>
      </c>
      <c r="C85" s="58" t="str">
        <f t="shared" si="5"/>
        <v>Виргінія</v>
      </c>
      <c r="D85" s="7">
        <v>26</v>
      </c>
      <c r="E85" s="7">
        <v>25</v>
      </c>
      <c r="F85" s="58">
        <f t="shared" si="6"/>
        <v>650</v>
      </c>
      <c r="G85" s="58" t="str">
        <f t="shared" si="7"/>
        <v>Б</v>
      </c>
    </row>
    <row r="86" spans="1:7" x14ac:dyDescent="0.25">
      <c r="A86" s="7">
        <v>965</v>
      </c>
      <c r="B86" s="7">
        <v>1</v>
      </c>
      <c r="C86" s="58" t="str">
        <f t="shared" si="5"/>
        <v>Виргінія</v>
      </c>
      <c r="D86" s="7">
        <v>96</v>
      </c>
      <c r="E86" s="7">
        <v>25</v>
      </c>
      <c r="F86" s="58">
        <f t="shared" si="6"/>
        <v>2400</v>
      </c>
      <c r="G86" s="58" t="str">
        <f t="shared" si="7"/>
        <v>В</v>
      </c>
    </row>
    <row r="87" spans="1:7" x14ac:dyDescent="0.25">
      <c r="A87" s="7">
        <v>971</v>
      </c>
      <c r="B87" s="7">
        <v>1</v>
      </c>
      <c r="C87" s="58" t="str">
        <f t="shared" si="5"/>
        <v>Виргінія</v>
      </c>
      <c r="D87" s="7">
        <v>32</v>
      </c>
      <c r="E87" s="7">
        <v>25</v>
      </c>
      <c r="F87" s="58">
        <f t="shared" si="6"/>
        <v>800</v>
      </c>
      <c r="G87" s="58" t="str">
        <f t="shared" si="7"/>
        <v>Б</v>
      </c>
    </row>
    <row r="88" spans="1:7" x14ac:dyDescent="0.25">
      <c r="A88" s="7">
        <v>972</v>
      </c>
      <c r="B88" s="7">
        <v>1</v>
      </c>
      <c r="C88" s="58" t="str">
        <f t="shared" si="5"/>
        <v>Виргінія</v>
      </c>
      <c r="D88" s="7">
        <v>89</v>
      </c>
      <c r="E88" s="7">
        <v>25</v>
      </c>
      <c r="F88" s="58">
        <f t="shared" si="6"/>
        <v>2225</v>
      </c>
      <c r="G88" s="58" t="str">
        <f t="shared" si="7"/>
        <v>В</v>
      </c>
    </row>
    <row r="89" spans="1:7" x14ac:dyDescent="0.25">
      <c r="A89" s="7">
        <v>975</v>
      </c>
      <c r="B89" s="7">
        <v>1</v>
      </c>
      <c r="C89" s="58" t="str">
        <f t="shared" si="5"/>
        <v>Виргінія</v>
      </c>
      <c r="D89" s="7">
        <v>60</v>
      </c>
      <c r="E89" s="7">
        <v>25</v>
      </c>
      <c r="F89" s="58">
        <f t="shared" si="6"/>
        <v>1500</v>
      </c>
      <c r="G89" s="58" t="str">
        <f t="shared" si="7"/>
        <v>В</v>
      </c>
    </row>
    <row r="90" spans="1:7" x14ac:dyDescent="0.25">
      <c r="A90" s="7">
        <v>987</v>
      </c>
      <c r="B90" s="7">
        <v>1</v>
      </c>
      <c r="C90" s="58" t="str">
        <f t="shared" si="5"/>
        <v>Виргінія</v>
      </c>
      <c r="D90" s="7">
        <v>69</v>
      </c>
      <c r="E90" s="7">
        <v>25</v>
      </c>
      <c r="F90" s="58">
        <f t="shared" si="6"/>
        <v>1725</v>
      </c>
      <c r="G90" s="58" t="str">
        <f t="shared" si="7"/>
        <v>В</v>
      </c>
    </row>
    <row r="91" spans="1:7" x14ac:dyDescent="0.25">
      <c r="A91" s="7">
        <v>994</v>
      </c>
      <c r="B91" s="7">
        <v>1</v>
      </c>
      <c r="C91" s="58" t="str">
        <f t="shared" si="5"/>
        <v>Виргінія</v>
      </c>
      <c r="D91" s="7">
        <v>50</v>
      </c>
      <c r="E91" s="7">
        <v>25</v>
      </c>
      <c r="F91" s="58">
        <f t="shared" si="6"/>
        <v>1250</v>
      </c>
      <c r="G91" s="58" t="str">
        <f t="shared" si="7"/>
        <v>В</v>
      </c>
    </row>
    <row r="92" spans="1:7" x14ac:dyDescent="0.25">
      <c r="A92" s="7">
        <v>995</v>
      </c>
      <c r="B92" s="7">
        <v>1</v>
      </c>
      <c r="C92" s="58" t="str">
        <f t="shared" si="5"/>
        <v>Виргінія</v>
      </c>
      <c r="D92" s="7">
        <v>34</v>
      </c>
      <c r="E92" s="7">
        <v>25</v>
      </c>
      <c r="F92" s="58">
        <f t="shared" si="6"/>
        <v>850</v>
      </c>
      <c r="G92" s="58" t="str">
        <f t="shared" si="7"/>
        <v>Б</v>
      </c>
    </row>
    <row r="93" spans="1:7" x14ac:dyDescent="0.25">
      <c r="A93" s="7">
        <v>47</v>
      </c>
      <c r="B93" s="7">
        <v>2</v>
      </c>
      <c r="C93" s="58" t="str">
        <f t="shared" si="5"/>
        <v xml:space="preserve">Техас </v>
      </c>
      <c r="D93" s="7">
        <v>83</v>
      </c>
      <c r="E93" s="7">
        <v>25</v>
      </c>
      <c r="F93" s="58">
        <f t="shared" si="6"/>
        <v>2075</v>
      </c>
      <c r="G93" s="58" t="str">
        <f t="shared" si="7"/>
        <v>В</v>
      </c>
    </row>
    <row r="94" spans="1:7" x14ac:dyDescent="0.25">
      <c r="A94" s="7">
        <v>57</v>
      </c>
      <c r="B94" s="7">
        <v>2</v>
      </c>
      <c r="C94" s="58" t="str">
        <f t="shared" si="5"/>
        <v xml:space="preserve">Техас </v>
      </c>
      <c r="D94" s="7">
        <v>61</v>
      </c>
      <c r="E94" s="7">
        <v>25</v>
      </c>
      <c r="F94" s="58">
        <f t="shared" si="6"/>
        <v>1525</v>
      </c>
      <c r="G94" s="58" t="str">
        <f t="shared" si="7"/>
        <v>В</v>
      </c>
    </row>
    <row r="95" spans="1:7" x14ac:dyDescent="0.25">
      <c r="A95" s="7">
        <v>94</v>
      </c>
      <c r="B95" s="7">
        <v>2</v>
      </c>
      <c r="C95" s="58" t="str">
        <f t="shared" si="5"/>
        <v xml:space="preserve">Техас </v>
      </c>
      <c r="D95" s="7">
        <v>80</v>
      </c>
      <c r="E95" s="7">
        <v>25</v>
      </c>
      <c r="F95" s="58">
        <f t="shared" si="6"/>
        <v>2000</v>
      </c>
      <c r="G95" s="58" t="str">
        <f t="shared" si="7"/>
        <v>В</v>
      </c>
    </row>
    <row r="96" spans="1:7" x14ac:dyDescent="0.25">
      <c r="A96" s="7">
        <v>107</v>
      </c>
      <c r="B96" s="7">
        <v>2</v>
      </c>
      <c r="C96" s="58" t="str">
        <f t="shared" si="5"/>
        <v xml:space="preserve">Техас </v>
      </c>
      <c r="D96" s="7">
        <v>54</v>
      </c>
      <c r="E96" s="7">
        <v>25</v>
      </c>
      <c r="F96" s="58">
        <f t="shared" si="6"/>
        <v>1350</v>
      </c>
      <c r="G96" s="58" t="str">
        <f t="shared" si="7"/>
        <v>В</v>
      </c>
    </row>
    <row r="97" spans="1:7" x14ac:dyDescent="0.25">
      <c r="A97" s="7">
        <v>110</v>
      </c>
      <c r="B97" s="7">
        <v>2</v>
      </c>
      <c r="C97" s="58" t="str">
        <f t="shared" si="5"/>
        <v xml:space="preserve">Техас </v>
      </c>
      <c r="D97" s="7">
        <v>36</v>
      </c>
      <c r="E97" s="7">
        <v>25</v>
      </c>
      <c r="F97" s="58">
        <f t="shared" si="6"/>
        <v>900</v>
      </c>
      <c r="G97" s="58" t="str">
        <f t="shared" si="7"/>
        <v>Б</v>
      </c>
    </row>
    <row r="98" spans="1:7" x14ac:dyDescent="0.25">
      <c r="A98" s="7">
        <v>119</v>
      </c>
      <c r="B98" s="7">
        <v>2</v>
      </c>
      <c r="C98" s="58" t="str">
        <f t="shared" si="5"/>
        <v xml:space="preserve">Техас </v>
      </c>
      <c r="D98" s="7">
        <v>82</v>
      </c>
      <c r="E98" s="7">
        <v>25</v>
      </c>
      <c r="F98" s="58">
        <f t="shared" si="6"/>
        <v>2050</v>
      </c>
      <c r="G98" s="58" t="str">
        <f t="shared" si="7"/>
        <v>В</v>
      </c>
    </row>
    <row r="99" spans="1:7" x14ac:dyDescent="0.25">
      <c r="A99" s="7">
        <v>123</v>
      </c>
      <c r="B99" s="7">
        <v>2</v>
      </c>
      <c r="C99" s="58" t="str">
        <f t="shared" si="5"/>
        <v xml:space="preserve">Техас </v>
      </c>
      <c r="D99" s="7">
        <v>70</v>
      </c>
      <c r="E99" s="7">
        <v>25</v>
      </c>
      <c r="F99" s="58">
        <f t="shared" si="6"/>
        <v>1750</v>
      </c>
      <c r="G99" s="58" t="str">
        <f t="shared" si="7"/>
        <v>В</v>
      </c>
    </row>
    <row r="100" spans="1:7" x14ac:dyDescent="0.25">
      <c r="A100" s="7">
        <v>127</v>
      </c>
      <c r="B100" s="7">
        <v>2</v>
      </c>
      <c r="C100" s="58" t="str">
        <f t="shared" si="5"/>
        <v xml:space="preserve">Техас </v>
      </c>
      <c r="D100" s="7">
        <v>55</v>
      </c>
      <c r="E100" s="7">
        <v>25</v>
      </c>
      <c r="F100" s="58">
        <f t="shared" si="6"/>
        <v>1375</v>
      </c>
      <c r="G100" s="58" t="str">
        <f t="shared" si="7"/>
        <v>В</v>
      </c>
    </row>
    <row r="101" spans="1:7" x14ac:dyDescent="0.25">
      <c r="A101" s="7">
        <v>154</v>
      </c>
      <c r="B101" s="7">
        <v>2</v>
      </c>
      <c r="C101" s="58" t="str">
        <f t="shared" si="5"/>
        <v xml:space="preserve">Техас </v>
      </c>
      <c r="D101" s="7">
        <v>61</v>
      </c>
      <c r="E101" s="7">
        <v>25</v>
      </c>
      <c r="F101" s="58">
        <f t="shared" si="6"/>
        <v>1525</v>
      </c>
      <c r="G101" s="58" t="str">
        <f t="shared" si="7"/>
        <v>В</v>
      </c>
    </row>
    <row r="102" spans="1:7" x14ac:dyDescent="0.25">
      <c r="A102" s="7">
        <v>159</v>
      </c>
      <c r="B102" s="7">
        <v>2</v>
      </c>
      <c r="C102" s="58" t="str">
        <f t="shared" si="5"/>
        <v xml:space="preserve">Техас </v>
      </c>
      <c r="D102" s="7">
        <v>12</v>
      </c>
      <c r="E102" s="7">
        <v>25</v>
      </c>
      <c r="F102" s="58">
        <f t="shared" si="6"/>
        <v>300</v>
      </c>
      <c r="G102" s="58" t="str">
        <f t="shared" si="7"/>
        <v>Б</v>
      </c>
    </row>
    <row r="103" spans="1:7" x14ac:dyDescent="0.25">
      <c r="A103" s="7">
        <v>164</v>
      </c>
      <c r="B103" s="7">
        <v>2</v>
      </c>
      <c r="C103" s="58" t="str">
        <f t="shared" si="5"/>
        <v xml:space="preserve">Техас </v>
      </c>
      <c r="D103" s="7">
        <v>6</v>
      </c>
      <c r="E103" s="7">
        <v>25</v>
      </c>
      <c r="F103" s="58">
        <f t="shared" si="6"/>
        <v>150</v>
      </c>
      <c r="G103" s="58" t="str">
        <f t="shared" si="7"/>
        <v>Б</v>
      </c>
    </row>
    <row r="104" spans="1:7" x14ac:dyDescent="0.25">
      <c r="A104" s="7">
        <v>174</v>
      </c>
      <c r="B104" s="7">
        <v>2</v>
      </c>
      <c r="C104" s="58" t="str">
        <f t="shared" si="5"/>
        <v xml:space="preserve">Техас </v>
      </c>
      <c r="D104" s="7">
        <v>53</v>
      </c>
      <c r="E104" s="7">
        <v>25</v>
      </c>
      <c r="F104" s="58">
        <f t="shared" si="6"/>
        <v>1325</v>
      </c>
      <c r="G104" s="58" t="str">
        <f t="shared" si="7"/>
        <v>В</v>
      </c>
    </row>
    <row r="105" spans="1:7" x14ac:dyDescent="0.25">
      <c r="A105" s="7">
        <v>180</v>
      </c>
      <c r="B105" s="7">
        <v>2</v>
      </c>
      <c r="C105" s="58" t="str">
        <f t="shared" si="5"/>
        <v xml:space="preserve">Техас </v>
      </c>
      <c r="D105" s="7">
        <v>77</v>
      </c>
      <c r="E105" s="7">
        <v>25</v>
      </c>
      <c r="F105" s="58">
        <f t="shared" si="6"/>
        <v>1925</v>
      </c>
      <c r="G105" s="58" t="str">
        <f t="shared" si="7"/>
        <v>В</v>
      </c>
    </row>
    <row r="106" spans="1:7" x14ac:dyDescent="0.25">
      <c r="A106" s="7">
        <v>192</v>
      </c>
      <c r="B106" s="7">
        <v>2</v>
      </c>
      <c r="C106" s="58" t="str">
        <f t="shared" si="5"/>
        <v xml:space="preserve">Техас </v>
      </c>
      <c r="D106" s="7">
        <v>33</v>
      </c>
      <c r="E106" s="7">
        <v>25</v>
      </c>
      <c r="F106" s="58">
        <f t="shared" si="6"/>
        <v>825</v>
      </c>
      <c r="G106" s="58" t="str">
        <f t="shared" si="7"/>
        <v>Б</v>
      </c>
    </row>
    <row r="107" spans="1:7" x14ac:dyDescent="0.25">
      <c r="A107" s="7">
        <v>199</v>
      </c>
      <c r="B107" s="7">
        <v>2</v>
      </c>
      <c r="C107" s="58" t="str">
        <f t="shared" si="5"/>
        <v xml:space="preserve">Техас </v>
      </c>
      <c r="D107" s="7">
        <v>40</v>
      </c>
      <c r="E107" s="7">
        <v>25</v>
      </c>
      <c r="F107" s="58">
        <f t="shared" si="6"/>
        <v>1000</v>
      </c>
      <c r="G107" s="58" t="b">
        <f t="shared" si="7"/>
        <v>0</v>
      </c>
    </row>
    <row r="108" spans="1:7" x14ac:dyDescent="0.25">
      <c r="A108" s="7">
        <v>202</v>
      </c>
      <c r="B108" s="7">
        <v>2</v>
      </c>
      <c r="C108" s="58" t="str">
        <f t="shared" si="5"/>
        <v xml:space="preserve">Техас </v>
      </c>
      <c r="D108" s="7">
        <v>43</v>
      </c>
      <c r="E108" s="7">
        <v>25</v>
      </c>
      <c r="F108" s="58">
        <f t="shared" si="6"/>
        <v>1075</v>
      </c>
      <c r="G108" s="58" t="str">
        <f t="shared" si="7"/>
        <v>В</v>
      </c>
    </row>
    <row r="109" spans="1:7" x14ac:dyDescent="0.25">
      <c r="A109" s="7">
        <v>209</v>
      </c>
      <c r="B109" s="7">
        <v>2</v>
      </c>
      <c r="C109" s="58" t="str">
        <f t="shared" si="5"/>
        <v xml:space="preserve">Техас </v>
      </c>
      <c r="D109" s="7">
        <v>69</v>
      </c>
      <c r="E109" s="7">
        <v>25</v>
      </c>
      <c r="F109" s="58">
        <f t="shared" si="6"/>
        <v>1725</v>
      </c>
      <c r="G109" s="58" t="str">
        <f t="shared" si="7"/>
        <v>В</v>
      </c>
    </row>
    <row r="110" spans="1:7" x14ac:dyDescent="0.25">
      <c r="A110" s="7">
        <v>227</v>
      </c>
      <c r="B110" s="7">
        <v>2</v>
      </c>
      <c r="C110" s="58" t="str">
        <f t="shared" si="5"/>
        <v xml:space="preserve">Техас </v>
      </c>
      <c r="D110" s="7">
        <v>95</v>
      </c>
      <c r="E110" s="7">
        <v>25</v>
      </c>
      <c r="F110" s="58">
        <f t="shared" si="6"/>
        <v>2375</v>
      </c>
      <c r="G110" s="58" t="str">
        <f t="shared" si="7"/>
        <v>В</v>
      </c>
    </row>
    <row r="111" spans="1:7" x14ac:dyDescent="0.25">
      <c r="A111" s="7">
        <v>241</v>
      </c>
      <c r="B111" s="7">
        <v>2</v>
      </c>
      <c r="C111" s="58" t="str">
        <f t="shared" si="5"/>
        <v xml:space="preserve">Техас </v>
      </c>
      <c r="D111" s="7">
        <v>43</v>
      </c>
      <c r="E111" s="7">
        <v>25</v>
      </c>
      <c r="F111" s="58">
        <f t="shared" si="6"/>
        <v>1075</v>
      </c>
      <c r="G111" s="58" t="str">
        <f t="shared" si="7"/>
        <v>В</v>
      </c>
    </row>
    <row r="112" spans="1:7" x14ac:dyDescent="0.25">
      <c r="A112" s="7">
        <v>247</v>
      </c>
      <c r="B112" s="7">
        <v>2</v>
      </c>
      <c r="C112" s="58" t="str">
        <f t="shared" si="5"/>
        <v xml:space="preserve">Техас </v>
      </c>
      <c r="D112" s="7">
        <v>71</v>
      </c>
      <c r="E112" s="7">
        <v>25</v>
      </c>
      <c r="F112" s="58">
        <f t="shared" si="6"/>
        <v>1775</v>
      </c>
      <c r="G112" s="58" t="str">
        <f t="shared" si="7"/>
        <v>В</v>
      </c>
    </row>
    <row r="113" spans="1:7" x14ac:dyDescent="0.25">
      <c r="A113" s="7">
        <v>257</v>
      </c>
      <c r="B113" s="7">
        <v>2</v>
      </c>
      <c r="C113" s="58" t="str">
        <f t="shared" si="5"/>
        <v xml:space="preserve">Техас </v>
      </c>
      <c r="D113" s="7">
        <v>60</v>
      </c>
      <c r="E113" s="7">
        <v>25</v>
      </c>
      <c r="F113" s="58">
        <f t="shared" si="6"/>
        <v>1500</v>
      </c>
      <c r="G113" s="58" t="str">
        <f t="shared" si="7"/>
        <v>В</v>
      </c>
    </row>
    <row r="114" spans="1:7" x14ac:dyDescent="0.25">
      <c r="A114" s="7">
        <v>266</v>
      </c>
      <c r="B114" s="7">
        <v>2</v>
      </c>
      <c r="C114" s="58" t="str">
        <f t="shared" si="5"/>
        <v xml:space="preserve">Техас </v>
      </c>
      <c r="D114" s="7">
        <v>44</v>
      </c>
      <c r="E114" s="7">
        <v>25</v>
      </c>
      <c r="F114" s="58">
        <f t="shared" si="6"/>
        <v>1100</v>
      </c>
      <c r="G114" s="58" t="str">
        <f t="shared" si="7"/>
        <v>В</v>
      </c>
    </row>
    <row r="115" spans="1:7" x14ac:dyDescent="0.25">
      <c r="A115" s="7">
        <v>270</v>
      </c>
      <c r="B115" s="7">
        <v>2</v>
      </c>
      <c r="C115" s="58" t="str">
        <f t="shared" si="5"/>
        <v xml:space="preserve">Техас </v>
      </c>
      <c r="D115" s="7">
        <v>67</v>
      </c>
      <c r="E115" s="7">
        <v>25</v>
      </c>
      <c r="F115" s="58">
        <f t="shared" si="6"/>
        <v>1675</v>
      </c>
      <c r="G115" s="58" t="str">
        <f t="shared" si="7"/>
        <v>В</v>
      </c>
    </row>
    <row r="116" spans="1:7" x14ac:dyDescent="0.25">
      <c r="A116" s="7">
        <v>282</v>
      </c>
      <c r="B116" s="7">
        <v>2</v>
      </c>
      <c r="C116" s="58" t="str">
        <f t="shared" si="5"/>
        <v xml:space="preserve">Техас </v>
      </c>
      <c r="D116" s="7">
        <v>45</v>
      </c>
      <c r="E116" s="7">
        <v>25</v>
      </c>
      <c r="F116" s="58">
        <f t="shared" si="6"/>
        <v>1125</v>
      </c>
      <c r="G116" s="58" t="str">
        <f t="shared" si="7"/>
        <v>В</v>
      </c>
    </row>
    <row r="117" spans="1:7" x14ac:dyDescent="0.25">
      <c r="A117" s="7">
        <v>290</v>
      </c>
      <c r="B117" s="7">
        <v>2</v>
      </c>
      <c r="C117" s="58" t="str">
        <f t="shared" si="5"/>
        <v xml:space="preserve">Техас </v>
      </c>
      <c r="D117" s="7">
        <v>31</v>
      </c>
      <c r="E117" s="7">
        <v>25</v>
      </c>
      <c r="F117" s="58">
        <f t="shared" si="6"/>
        <v>775</v>
      </c>
      <c r="G117" s="58" t="str">
        <f t="shared" si="7"/>
        <v>Б</v>
      </c>
    </row>
    <row r="118" spans="1:7" x14ac:dyDescent="0.25">
      <c r="A118" s="7">
        <v>311</v>
      </c>
      <c r="B118" s="7">
        <v>2</v>
      </c>
      <c r="C118" s="58" t="str">
        <f t="shared" si="5"/>
        <v xml:space="preserve">Техас </v>
      </c>
      <c r="D118" s="7">
        <v>76</v>
      </c>
      <c r="E118" s="7">
        <v>25</v>
      </c>
      <c r="F118" s="58">
        <f t="shared" si="6"/>
        <v>1900</v>
      </c>
      <c r="G118" s="58" t="str">
        <f t="shared" si="7"/>
        <v>В</v>
      </c>
    </row>
    <row r="119" spans="1:7" x14ac:dyDescent="0.25">
      <c r="A119" s="7">
        <v>312</v>
      </c>
      <c r="B119" s="7">
        <v>2</v>
      </c>
      <c r="C119" s="58" t="str">
        <f t="shared" si="5"/>
        <v xml:space="preserve">Техас </v>
      </c>
      <c r="D119" s="7">
        <v>21</v>
      </c>
      <c r="E119" s="7">
        <v>25</v>
      </c>
      <c r="F119" s="58">
        <f t="shared" si="6"/>
        <v>525</v>
      </c>
      <c r="G119" s="58" t="str">
        <f t="shared" si="7"/>
        <v>Б</v>
      </c>
    </row>
    <row r="120" spans="1:7" x14ac:dyDescent="0.25">
      <c r="A120" s="7">
        <v>323</v>
      </c>
      <c r="B120" s="7">
        <v>2</v>
      </c>
      <c r="C120" s="58" t="str">
        <f t="shared" si="5"/>
        <v xml:space="preserve">Техас </v>
      </c>
      <c r="D120" s="7">
        <v>1</v>
      </c>
      <c r="E120" s="7">
        <v>25</v>
      </c>
      <c r="F120" s="58">
        <f t="shared" si="6"/>
        <v>25</v>
      </c>
      <c r="G120" s="58" t="str">
        <f t="shared" si="7"/>
        <v>А</v>
      </c>
    </row>
    <row r="121" spans="1:7" x14ac:dyDescent="0.25">
      <c r="A121" s="7">
        <v>326</v>
      </c>
      <c r="B121" s="7">
        <v>2</v>
      </c>
      <c r="C121" s="58" t="str">
        <f t="shared" si="5"/>
        <v xml:space="preserve">Техас </v>
      </c>
      <c r="D121" s="7">
        <v>62</v>
      </c>
      <c r="E121" s="7">
        <v>25</v>
      </c>
      <c r="F121" s="58">
        <f t="shared" si="6"/>
        <v>1550</v>
      </c>
      <c r="G121" s="58" t="str">
        <f t="shared" si="7"/>
        <v>В</v>
      </c>
    </row>
    <row r="122" spans="1:7" x14ac:dyDescent="0.25">
      <c r="A122" s="7">
        <v>335</v>
      </c>
      <c r="B122" s="7">
        <v>2</v>
      </c>
      <c r="C122" s="58" t="str">
        <f t="shared" si="5"/>
        <v xml:space="preserve">Техас </v>
      </c>
      <c r="D122" s="7">
        <v>7</v>
      </c>
      <c r="E122" s="7">
        <v>25</v>
      </c>
      <c r="F122" s="58">
        <f t="shared" si="6"/>
        <v>175</v>
      </c>
      <c r="G122" s="58" t="str">
        <f t="shared" si="7"/>
        <v>Б</v>
      </c>
    </row>
    <row r="123" spans="1:7" x14ac:dyDescent="0.25">
      <c r="A123" s="7">
        <v>356</v>
      </c>
      <c r="B123" s="7">
        <v>2</v>
      </c>
      <c r="C123" s="58" t="str">
        <f t="shared" si="5"/>
        <v xml:space="preserve">Техас </v>
      </c>
      <c r="D123" s="7">
        <v>37</v>
      </c>
      <c r="E123" s="7">
        <v>25</v>
      </c>
      <c r="F123" s="58">
        <f t="shared" si="6"/>
        <v>925</v>
      </c>
      <c r="G123" s="58" t="str">
        <f t="shared" si="7"/>
        <v>Б</v>
      </c>
    </row>
    <row r="124" spans="1:7" x14ac:dyDescent="0.25">
      <c r="A124" s="7">
        <v>381</v>
      </c>
      <c r="B124" s="7">
        <v>2</v>
      </c>
      <c r="C124" s="58" t="str">
        <f t="shared" si="5"/>
        <v xml:space="preserve">Техас </v>
      </c>
      <c r="D124" s="7">
        <v>45</v>
      </c>
      <c r="E124" s="7">
        <v>25</v>
      </c>
      <c r="F124" s="58">
        <f t="shared" si="6"/>
        <v>1125</v>
      </c>
      <c r="G124" s="58" t="str">
        <f t="shared" si="7"/>
        <v>В</v>
      </c>
    </row>
    <row r="125" spans="1:7" x14ac:dyDescent="0.25">
      <c r="A125" s="7">
        <v>394</v>
      </c>
      <c r="B125" s="7">
        <v>2</v>
      </c>
      <c r="C125" s="58" t="str">
        <f t="shared" si="5"/>
        <v xml:space="preserve">Техас </v>
      </c>
      <c r="D125" s="7">
        <v>87</v>
      </c>
      <c r="E125" s="7">
        <v>25</v>
      </c>
      <c r="F125" s="58">
        <f t="shared" si="6"/>
        <v>2175</v>
      </c>
      <c r="G125" s="58" t="str">
        <f t="shared" si="7"/>
        <v>В</v>
      </c>
    </row>
    <row r="126" spans="1:7" x14ac:dyDescent="0.25">
      <c r="A126" s="7">
        <v>409</v>
      </c>
      <c r="B126" s="7">
        <v>2</v>
      </c>
      <c r="C126" s="58" t="str">
        <f t="shared" si="5"/>
        <v xml:space="preserve">Техас </v>
      </c>
      <c r="D126" s="7">
        <v>2</v>
      </c>
      <c r="E126" s="7">
        <v>25</v>
      </c>
      <c r="F126" s="58">
        <f t="shared" si="6"/>
        <v>50</v>
      </c>
      <c r="G126" s="58" t="str">
        <f t="shared" si="7"/>
        <v>А</v>
      </c>
    </row>
    <row r="127" spans="1:7" x14ac:dyDescent="0.25">
      <c r="A127" s="7">
        <v>411</v>
      </c>
      <c r="B127" s="7">
        <v>2</v>
      </c>
      <c r="C127" s="58" t="str">
        <f t="shared" si="5"/>
        <v xml:space="preserve">Техас </v>
      </c>
      <c r="D127" s="7">
        <v>58</v>
      </c>
      <c r="E127" s="7">
        <v>25</v>
      </c>
      <c r="F127" s="58">
        <f t="shared" si="6"/>
        <v>1450</v>
      </c>
      <c r="G127" s="58" t="str">
        <f t="shared" si="7"/>
        <v>В</v>
      </c>
    </row>
    <row r="128" spans="1:7" x14ac:dyDescent="0.25">
      <c r="A128" s="7">
        <v>414</v>
      </c>
      <c r="B128" s="7">
        <v>2</v>
      </c>
      <c r="C128" s="58" t="str">
        <f t="shared" si="5"/>
        <v xml:space="preserve">Техас </v>
      </c>
      <c r="D128" s="7">
        <v>4</v>
      </c>
      <c r="E128" s="7">
        <v>25</v>
      </c>
      <c r="F128" s="58">
        <f t="shared" si="6"/>
        <v>100</v>
      </c>
      <c r="G128" s="58" t="b">
        <f t="shared" si="7"/>
        <v>0</v>
      </c>
    </row>
    <row r="129" spans="1:7" x14ac:dyDescent="0.25">
      <c r="A129" s="7">
        <v>454</v>
      </c>
      <c r="B129" s="7">
        <v>2</v>
      </c>
      <c r="C129" s="58" t="str">
        <f t="shared" si="5"/>
        <v xml:space="preserve">Техас </v>
      </c>
      <c r="D129" s="7">
        <v>56</v>
      </c>
      <c r="E129" s="7">
        <v>25</v>
      </c>
      <c r="F129" s="58">
        <f t="shared" si="6"/>
        <v>1400</v>
      </c>
      <c r="G129" s="58" t="str">
        <f t="shared" si="7"/>
        <v>В</v>
      </c>
    </row>
    <row r="130" spans="1:7" x14ac:dyDescent="0.25">
      <c r="A130" s="7">
        <v>455</v>
      </c>
      <c r="B130" s="7">
        <v>2</v>
      </c>
      <c r="C130" s="58" t="str">
        <f t="shared" si="5"/>
        <v xml:space="preserve">Техас </v>
      </c>
      <c r="D130" s="7">
        <v>48</v>
      </c>
      <c r="E130" s="7">
        <v>25</v>
      </c>
      <c r="F130" s="58">
        <f t="shared" si="6"/>
        <v>1200</v>
      </c>
      <c r="G130" s="58" t="str">
        <f t="shared" si="7"/>
        <v>В</v>
      </c>
    </row>
    <row r="131" spans="1:7" x14ac:dyDescent="0.25">
      <c r="A131" s="7">
        <v>467</v>
      </c>
      <c r="B131" s="7">
        <v>2</v>
      </c>
      <c r="C131" s="58" t="str">
        <f t="shared" ref="C131:C194" si="8">VLOOKUP(B131,$I$3:$J$12, 2)</f>
        <v xml:space="preserve">Техас </v>
      </c>
      <c r="D131" s="7">
        <v>22</v>
      </c>
      <c r="E131" s="7">
        <v>25</v>
      </c>
      <c r="F131" s="58">
        <f t="shared" si="6"/>
        <v>550</v>
      </c>
      <c r="G131" s="58" t="str">
        <f t="shared" si="7"/>
        <v>Б</v>
      </c>
    </row>
    <row r="132" spans="1:7" x14ac:dyDescent="0.25">
      <c r="A132" s="7">
        <v>474</v>
      </c>
      <c r="B132" s="7">
        <v>2</v>
      </c>
      <c r="C132" s="58" t="str">
        <f t="shared" si="8"/>
        <v xml:space="preserve">Техас </v>
      </c>
      <c r="D132" s="7">
        <v>45</v>
      </c>
      <c r="E132" s="7">
        <v>25</v>
      </c>
      <c r="F132" s="58">
        <f t="shared" ref="F132:F195" si="9">D132*E132</f>
        <v>1125</v>
      </c>
      <c r="G132" s="58" t="str">
        <f t="shared" ref="G132:G195" si="10">IF(F132&lt;100, "А", IF(AND(F132&gt;100, F132&lt;1000), "Б", IF(F132&gt;1000,"В")))</f>
        <v>В</v>
      </c>
    </row>
    <row r="133" spans="1:7" x14ac:dyDescent="0.25">
      <c r="A133" s="7">
        <v>476</v>
      </c>
      <c r="B133" s="7">
        <v>2</v>
      </c>
      <c r="C133" s="58" t="str">
        <f t="shared" si="8"/>
        <v xml:space="preserve">Техас </v>
      </c>
      <c r="D133" s="7">
        <v>1</v>
      </c>
      <c r="E133" s="7">
        <v>25</v>
      </c>
      <c r="F133" s="58">
        <f t="shared" si="9"/>
        <v>25</v>
      </c>
      <c r="G133" s="58" t="str">
        <f t="shared" si="10"/>
        <v>А</v>
      </c>
    </row>
    <row r="134" spans="1:7" x14ac:dyDescent="0.25">
      <c r="A134" s="7">
        <v>478</v>
      </c>
      <c r="B134" s="7">
        <v>2</v>
      </c>
      <c r="C134" s="58" t="str">
        <f t="shared" si="8"/>
        <v xml:space="preserve">Техас </v>
      </c>
      <c r="D134" s="7">
        <v>89</v>
      </c>
      <c r="E134" s="7">
        <v>25</v>
      </c>
      <c r="F134" s="58">
        <f t="shared" si="9"/>
        <v>2225</v>
      </c>
      <c r="G134" s="58" t="str">
        <f t="shared" si="10"/>
        <v>В</v>
      </c>
    </row>
    <row r="135" spans="1:7" x14ac:dyDescent="0.25">
      <c r="A135" s="7">
        <v>499</v>
      </c>
      <c r="B135" s="7">
        <v>2</v>
      </c>
      <c r="C135" s="58" t="str">
        <f t="shared" si="8"/>
        <v xml:space="preserve">Техас </v>
      </c>
      <c r="D135" s="7">
        <v>75</v>
      </c>
      <c r="E135" s="7">
        <v>25</v>
      </c>
      <c r="F135" s="58">
        <f t="shared" si="9"/>
        <v>1875</v>
      </c>
      <c r="G135" s="58" t="str">
        <f t="shared" si="10"/>
        <v>В</v>
      </c>
    </row>
    <row r="136" spans="1:7" x14ac:dyDescent="0.25">
      <c r="A136" s="7">
        <v>500</v>
      </c>
      <c r="B136" s="7">
        <v>2</v>
      </c>
      <c r="C136" s="58" t="str">
        <f t="shared" si="8"/>
        <v xml:space="preserve">Техас </v>
      </c>
      <c r="D136" s="7">
        <v>16</v>
      </c>
      <c r="E136" s="7">
        <v>25</v>
      </c>
      <c r="F136" s="58">
        <f t="shared" si="9"/>
        <v>400</v>
      </c>
      <c r="G136" s="58" t="str">
        <f t="shared" si="10"/>
        <v>Б</v>
      </c>
    </row>
    <row r="137" spans="1:7" x14ac:dyDescent="0.25">
      <c r="A137" s="7">
        <v>508</v>
      </c>
      <c r="B137" s="7">
        <v>2</v>
      </c>
      <c r="C137" s="58" t="str">
        <f t="shared" si="8"/>
        <v xml:space="preserve">Техас </v>
      </c>
      <c r="D137" s="7">
        <v>25</v>
      </c>
      <c r="E137" s="7">
        <v>25</v>
      </c>
      <c r="F137" s="58">
        <f t="shared" si="9"/>
        <v>625</v>
      </c>
      <c r="G137" s="58" t="str">
        <f t="shared" si="10"/>
        <v>Б</v>
      </c>
    </row>
    <row r="138" spans="1:7" x14ac:dyDescent="0.25">
      <c r="A138" s="7">
        <v>528</v>
      </c>
      <c r="B138" s="7">
        <v>2</v>
      </c>
      <c r="C138" s="58" t="str">
        <f t="shared" si="8"/>
        <v xml:space="preserve">Техас </v>
      </c>
      <c r="D138" s="7">
        <v>62</v>
      </c>
      <c r="E138" s="7">
        <v>25</v>
      </c>
      <c r="F138" s="58">
        <f t="shared" si="9"/>
        <v>1550</v>
      </c>
      <c r="G138" s="58" t="str">
        <f t="shared" si="10"/>
        <v>В</v>
      </c>
    </row>
    <row r="139" spans="1:7" x14ac:dyDescent="0.25">
      <c r="A139" s="7">
        <v>541</v>
      </c>
      <c r="B139" s="7">
        <v>2</v>
      </c>
      <c r="C139" s="58" t="str">
        <f t="shared" si="8"/>
        <v xml:space="preserve">Техас </v>
      </c>
      <c r="D139" s="7">
        <v>54</v>
      </c>
      <c r="E139" s="7">
        <v>25</v>
      </c>
      <c r="F139" s="58">
        <f t="shared" si="9"/>
        <v>1350</v>
      </c>
      <c r="G139" s="58" t="str">
        <f t="shared" si="10"/>
        <v>В</v>
      </c>
    </row>
    <row r="140" spans="1:7" x14ac:dyDescent="0.25">
      <c r="A140" s="7">
        <v>559</v>
      </c>
      <c r="B140" s="7">
        <v>2</v>
      </c>
      <c r="C140" s="58" t="str">
        <f t="shared" si="8"/>
        <v xml:space="preserve">Техас </v>
      </c>
      <c r="D140" s="7">
        <v>54</v>
      </c>
      <c r="E140" s="7">
        <v>25</v>
      </c>
      <c r="F140" s="58">
        <f t="shared" si="9"/>
        <v>1350</v>
      </c>
      <c r="G140" s="58" t="str">
        <f t="shared" si="10"/>
        <v>В</v>
      </c>
    </row>
    <row r="141" spans="1:7" x14ac:dyDescent="0.25">
      <c r="A141" s="7">
        <v>582</v>
      </c>
      <c r="B141" s="7">
        <v>2</v>
      </c>
      <c r="C141" s="58" t="str">
        <f t="shared" si="8"/>
        <v xml:space="preserve">Техас </v>
      </c>
      <c r="D141" s="7">
        <v>99</v>
      </c>
      <c r="E141" s="7">
        <v>25</v>
      </c>
      <c r="F141" s="58">
        <f t="shared" si="9"/>
        <v>2475</v>
      </c>
      <c r="G141" s="58" t="str">
        <f t="shared" si="10"/>
        <v>В</v>
      </c>
    </row>
    <row r="142" spans="1:7" x14ac:dyDescent="0.25">
      <c r="A142" s="7">
        <v>585</v>
      </c>
      <c r="B142" s="7">
        <v>2</v>
      </c>
      <c r="C142" s="58" t="str">
        <f t="shared" si="8"/>
        <v xml:space="preserve">Техас </v>
      </c>
      <c r="D142" s="7">
        <v>100</v>
      </c>
      <c r="E142" s="7">
        <v>25</v>
      </c>
      <c r="F142" s="58">
        <f t="shared" si="9"/>
        <v>2500</v>
      </c>
      <c r="G142" s="58" t="str">
        <f t="shared" si="10"/>
        <v>В</v>
      </c>
    </row>
    <row r="143" spans="1:7" x14ac:dyDescent="0.25">
      <c r="A143" s="7">
        <v>596</v>
      </c>
      <c r="B143" s="7">
        <v>2</v>
      </c>
      <c r="C143" s="58" t="str">
        <f t="shared" si="8"/>
        <v xml:space="preserve">Техас </v>
      </c>
      <c r="D143" s="7">
        <v>47</v>
      </c>
      <c r="E143" s="7">
        <v>25</v>
      </c>
      <c r="F143" s="58">
        <f t="shared" si="9"/>
        <v>1175</v>
      </c>
      <c r="G143" s="58" t="str">
        <f t="shared" si="10"/>
        <v>В</v>
      </c>
    </row>
    <row r="144" spans="1:7" x14ac:dyDescent="0.25">
      <c r="A144" s="7">
        <v>611</v>
      </c>
      <c r="B144" s="7">
        <v>2</v>
      </c>
      <c r="C144" s="58" t="str">
        <f t="shared" si="8"/>
        <v xml:space="preserve">Техас </v>
      </c>
      <c r="D144" s="7">
        <v>64</v>
      </c>
      <c r="E144" s="7">
        <v>25</v>
      </c>
      <c r="F144" s="58">
        <f t="shared" si="9"/>
        <v>1600</v>
      </c>
      <c r="G144" s="58" t="str">
        <f t="shared" si="10"/>
        <v>В</v>
      </c>
    </row>
    <row r="145" spans="1:7" x14ac:dyDescent="0.25">
      <c r="A145" s="7">
        <v>636</v>
      </c>
      <c r="B145" s="7">
        <v>2</v>
      </c>
      <c r="C145" s="58" t="str">
        <f t="shared" si="8"/>
        <v xml:space="preserve">Техас </v>
      </c>
      <c r="D145" s="7">
        <v>8</v>
      </c>
      <c r="E145" s="7">
        <v>25</v>
      </c>
      <c r="F145" s="58">
        <f t="shared" si="9"/>
        <v>200</v>
      </c>
      <c r="G145" s="58" t="str">
        <f t="shared" si="10"/>
        <v>Б</v>
      </c>
    </row>
    <row r="146" spans="1:7" x14ac:dyDescent="0.25">
      <c r="A146" s="7">
        <v>645</v>
      </c>
      <c r="B146" s="7">
        <v>2</v>
      </c>
      <c r="C146" s="58" t="str">
        <f t="shared" si="8"/>
        <v xml:space="preserve">Техас </v>
      </c>
      <c r="D146" s="7">
        <v>16</v>
      </c>
      <c r="E146" s="7">
        <v>25</v>
      </c>
      <c r="F146" s="58">
        <f t="shared" si="9"/>
        <v>400</v>
      </c>
      <c r="G146" s="58" t="str">
        <f t="shared" si="10"/>
        <v>Б</v>
      </c>
    </row>
    <row r="147" spans="1:7" x14ac:dyDescent="0.25">
      <c r="A147" s="7">
        <v>647</v>
      </c>
      <c r="B147" s="7">
        <v>2</v>
      </c>
      <c r="C147" s="58" t="str">
        <f t="shared" si="8"/>
        <v xml:space="preserve">Техас </v>
      </c>
      <c r="D147" s="7">
        <v>20</v>
      </c>
      <c r="E147" s="7">
        <v>25</v>
      </c>
      <c r="F147" s="58">
        <f t="shared" si="9"/>
        <v>500</v>
      </c>
      <c r="G147" s="58" t="str">
        <f t="shared" si="10"/>
        <v>Б</v>
      </c>
    </row>
    <row r="148" spans="1:7" x14ac:dyDescent="0.25">
      <c r="A148" s="7">
        <v>653</v>
      </c>
      <c r="B148" s="7">
        <v>2</v>
      </c>
      <c r="C148" s="58" t="str">
        <f t="shared" si="8"/>
        <v xml:space="preserve">Техас </v>
      </c>
      <c r="D148" s="7">
        <v>59</v>
      </c>
      <c r="E148" s="7">
        <v>25</v>
      </c>
      <c r="F148" s="58">
        <f t="shared" si="9"/>
        <v>1475</v>
      </c>
      <c r="G148" s="58" t="str">
        <f t="shared" si="10"/>
        <v>В</v>
      </c>
    </row>
    <row r="149" spans="1:7" x14ac:dyDescent="0.25">
      <c r="A149" s="7">
        <v>656</v>
      </c>
      <c r="B149" s="7">
        <v>2</v>
      </c>
      <c r="C149" s="58" t="str">
        <f t="shared" si="8"/>
        <v xml:space="preserve">Техас </v>
      </c>
      <c r="D149" s="7">
        <v>54</v>
      </c>
      <c r="E149" s="7">
        <v>25</v>
      </c>
      <c r="F149" s="58">
        <f t="shared" si="9"/>
        <v>1350</v>
      </c>
      <c r="G149" s="58" t="str">
        <f t="shared" si="10"/>
        <v>В</v>
      </c>
    </row>
    <row r="150" spans="1:7" x14ac:dyDescent="0.25">
      <c r="A150" s="7">
        <v>660</v>
      </c>
      <c r="B150" s="7">
        <v>2</v>
      </c>
      <c r="C150" s="58" t="str">
        <f t="shared" si="8"/>
        <v xml:space="preserve">Техас </v>
      </c>
      <c r="D150" s="7">
        <v>4</v>
      </c>
      <c r="E150" s="7">
        <v>25</v>
      </c>
      <c r="F150" s="58">
        <f t="shared" si="9"/>
        <v>100</v>
      </c>
      <c r="G150" s="58" t="b">
        <f t="shared" si="10"/>
        <v>0</v>
      </c>
    </row>
    <row r="151" spans="1:7" x14ac:dyDescent="0.25">
      <c r="A151" s="7">
        <v>678</v>
      </c>
      <c r="B151" s="7">
        <v>2</v>
      </c>
      <c r="C151" s="58" t="str">
        <f t="shared" si="8"/>
        <v xml:space="preserve">Техас </v>
      </c>
      <c r="D151" s="7">
        <v>12</v>
      </c>
      <c r="E151" s="7">
        <v>25</v>
      </c>
      <c r="F151" s="58">
        <f t="shared" si="9"/>
        <v>300</v>
      </c>
      <c r="G151" s="58" t="str">
        <f t="shared" si="10"/>
        <v>Б</v>
      </c>
    </row>
    <row r="152" spans="1:7" x14ac:dyDescent="0.25">
      <c r="A152" s="7">
        <v>708</v>
      </c>
      <c r="B152" s="7">
        <v>2</v>
      </c>
      <c r="C152" s="58" t="str">
        <f t="shared" si="8"/>
        <v xml:space="preserve">Техас </v>
      </c>
      <c r="D152" s="7">
        <v>74</v>
      </c>
      <c r="E152" s="7">
        <v>25</v>
      </c>
      <c r="F152" s="58">
        <f t="shared" si="9"/>
        <v>1850</v>
      </c>
      <c r="G152" s="58" t="str">
        <f t="shared" si="10"/>
        <v>В</v>
      </c>
    </row>
    <row r="153" spans="1:7" x14ac:dyDescent="0.25">
      <c r="A153" s="7">
        <v>718</v>
      </c>
      <c r="B153" s="7">
        <v>2</v>
      </c>
      <c r="C153" s="58" t="str">
        <f t="shared" si="8"/>
        <v xml:space="preserve">Техас </v>
      </c>
      <c r="D153" s="7">
        <v>87</v>
      </c>
      <c r="E153" s="7">
        <v>25</v>
      </c>
      <c r="F153" s="58">
        <f t="shared" si="9"/>
        <v>2175</v>
      </c>
      <c r="G153" s="58" t="str">
        <f t="shared" si="10"/>
        <v>В</v>
      </c>
    </row>
    <row r="154" spans="1:7" x14ac:dyDescent="0.25">
      <c r="A154" s="7">
        <v>737</v>
      </c>
      <c r="B154" s="7">
        <v>2</v>
      </c>
      <c r="C154" s="58" t="str">
        <f t="shared" si="8"/>
        <v xml:space="preserve">Техас </v>
      </c>
      <c r="D154" s="7">
        <v>67</v>
      </c>
      <c r="E154" s="7">
        <v>25</v>
      </c>
      <c r="F154" s="58">
        <f t="shared" si="9"/>
        <v>1675</v>
      </c>
      <c r="G154" s="58" t="str">
        <f t="shared" si="10"/>
        <v>В</v>
      </c>
    </row>
    <row r="155" spans="1:7" x14ac:dyDescent="0.25">
      <c r="A155" s="7">
        <v>744</v>
      </c>
      <c r="B155" s="7">
        <v>2</v>
      </c>
      <c r="C155" s="58" t="str">
        <f t="shared" si="8"/>
        <v xml:space="preserve">Техас </v>
      </c>
      <c r="D155" s="7">
        <v>75</v>
      </c>
      <c r="E155" s="7">
        <v>25</v>
      </c>
      <c r="F155" s="58">
        <f t="shared" si="9"/>
        <v>1875</v>
      </c>
      <c r="G155" s="58" t="str">
        <f t="shared" si="10"/>
        <v>В</v>
      </c>
    </row>
    <row r="156" spans="1:7" x14ac:dyDescent="0.25">
      <c r="A156" s="7">
        <v>747</v>
      </c>
      <c r="B156" s="7">
        <v>2</v>
      </c>
      <c r="C156" s="58" t="str">
        <f t="shared" si="8"/>
        <v xml:space="preserve">Техас </v>
      </c>
      <c r="D156" s="7">
        <v>32</v>
      </c>
      <c r="E156" s="7">
        <v>25</v>
      </c>
      <c r="F156" s="58">
        <f t="shared" si="9"/>
        <v>800</v>
      </c>
      <c r="G156" s="58" t="str">
        <f t="shared" si="10"/>
        <v>Б</v>
      </c>
    </row>
    <row r="157" spans="1:7" x14ac:dyDescent="0.25">
      <c r="A157" s="7">
        <v>751</v>
      </c>
      <c r="B157" s="7">
        <v>2</v>
      </c>
      <c r="C157" s="58" t="str">
        <f t="shared" si="8"/>
        <v xml:space="preserve">Техас </v>
      </c>
      <c r="D157" s="7">
        <v>78</v>
      </c>
      <c r="E157" s="7">
        <v>25</v>
      </c>
      <c r="F157" s="58">
        <f t="shared" si="9"/>
        <v>1950</v>
      </c>
      <c r="G157" s="58" t="str">
        <f t="shared" si="10"/>
        <v>В</v>
      </c>
    </row>
    <row r="158" spans="1:7" x14ac:dyDescent="0.25">
      <c r="A158" s="7">
        <v>752</v>
      </c>
      <c r="B158" s="7">
        <v>2</v>
      </c>
      <c r="C158" s="58" t="str">
        <f t="shared" si="8"/>
        <v xml:space="preserve">Техас </v>
      </c>
      <c r="D158" s="7">
        <v>9</v>
      </c>
      <c r="E158" s="7">
        <v>25</v>
      </c>
      <c r="F158" s="58">
        <f t="shared" si="9"/>
        <v>225</v>
      </c>
      <c r="G158" s="58" t="str">
        <f t="shared" si="10"/>
        <v>Б</v>
      </c>
    </row>
    <row r="159" spans="1:7" x14ac:dyDescent="0.25">
      <c r="A159" s="7">
        <v>769</v>
      </c>
      <c r="B159" s="7">
        <v>2</v>
      </c>
      <c r="C159" s="58" t="str">
        <f t="shared" si="8"/>
        <v xml:space="preserve">Техас </v>
      </c>
      <c r="D159" s="7">
        <v>99</v>
      </c>
      <c r="E159" s="7">
        <v>25</v>
      </c>
      <c r="F159" s="58">
        <f t="shared" si="9"/>
        <v>2475</v>
      </c>
      <c r="G159" s="58" t="str">
        <f t="shared" si="10"/>
        <v>В</v>
      </c>
    </row>
    <row r="160" spans="1:7" x14ac:dyDescent="0.25">
      <c r="A160" s="7">
        <v>775</v>
      </c>
      <c r="B160" s="7">
        <v>2</v>
      </c>
      <c r="C160" s="58" t="str">
        <f t="shared" si="8"/>
        <v xml:space="preserve">Техас </v>
      </c>
      <c r="D160" s="7">
        <v>9</v>
      </c>
      <c r="E160" s="7">
        <v>25</v>
      </c>
      <c r="F160" s="58">
        <f t="shared" si="9"/>
        <v>225</v>
      </c>
      <c r="G160" s="58" t="str">
        <f t="shared" si="10"/>
        <v>Б</v>
      </c>
    </row>
    <row r="161" spans="1:7" x14ac:dyDescent="0.25">
      <c r="A161" s="7">
        <v>777</v>
      </c>
      <c r="B161" s="7">
        <v>2</v>
      </c>
      <c r="C161" s="58" t="str">
        <f t="shared" si="8"/>
        <v xml:space="preserve">Техас </v>
      </c>
      <c r="D161" s="7">
        <v>49</v>
      </c>
      <c r="E161" s="7">
        <v>25</v>
      </c>
      <c r="F161" s="58">
        <f t="shared" si="9"/>
        <v>1225</v>
      </c>
      <c r="G161" s="58" t="str">
        <f t="shared" si="10"/>
        <v>В</v>
      </c>
    </row>
    <row r="162" spans="1:7" x14ac:dyDescent="0.25">
      <c r="A162" s="7">
        <v>796</v>
      </c>
      <c r="B162" s="7">
        <v>2</v>
      </c>
      <c r="C162" s="58" t="str">
        <f t="shared" si="8"/>
        <v xml:space="preserve">Техас </v>
      </c>
      <c r="D162" s="7">
        <v>20</v>
      </c>
      <c r="E162" s="7">
        <v>25</v>
      </c>
      <c r="F162" s="58">
        <f t="shared" si="9"/>
        <v>500</v>
      </c>
      <c r="G162" s="58" t="str">
        <f t="shared" si="10"/>
        <v>Б</v>
      </c>
    </row>
    <row r="163" spans="1:7" x14ac:dyDescent="0.25">
      <c r="A163" s="7">
        <v>798</v>
      </c>
      <c r="B163" s="7">
        <v>2</v>
      </c>
      <c r="C163" s="58" t="str">
        <f t="shared" si="8"/>
        <v xml:space="preserve">Техас </v>
      </c>
      <c r="D163" s="7">
        <v>85</v>
      </c>
      <c r="E163" s="7">
        <v>25</v>
      </c>
      <c r="F163" s="58">
        <f t="shared" si="9"/>
        <v>2125</v>
      </c>
      <c r="G163" s="58" t="str">
        <f t="shared" si="10"/>
        <v>В</v>
      </c>
    </row>
    <row r="164" spans="1:7" x14ac:dyDescent="0.25">
      <c r="A164" s="7">
        <v>816</v>
      </c>
      <c r="B164" s="7">
        <v>2</v>
      </c>
      <c r="C164" s="58" t="str">
        <f t="shared" si="8"/>
        <v xml:space="preserve">Техас </v>
      </c>
      <c r="D164" s="7">
        <v>29</v>
      </c>
      <c r="E164" s="7">
        <v>25</v>
      </c>
      <c r="F164" s="58">
        <f t="shared" si="9"/>
        <v>725</v>
      </c>
      <c r="G164" s="58" t="str">
        <f t="shared" si="10"/>
        <v>Б</v>
      </c>
    </row>
    <row r="165" spans="1:7" x14ac:dyDescent="0.25">
      <c r="A165" s="7">
        <v>819</v>
      </c>
      <c r="B165" s="7">
        <v>2</v>
      </c>
      <c r="C165" s="58" t="str">
        <f t="shared" si="8"/>
        <v xml:space="preserve">Техас </v>
      </c>
      <c r="D165" s="7">
        <v>64</v>
      </c>
      <c r="E165" s="7">
        <v>25</v>
      </c>
      <c r="F165" s="58">
        <f t="shared" si="9"/>
        <v>1600</v>
      </c>
      <c r="G165" s="58" t="str">
        <f t="shared" si="10"/>
        <v>В</v>
      </c>
    </row>
    <row r="166" spans="1:7" x14ac:dyDescent="0.25">
      <c r="A166" s="7">
        <v>828</v>
      </c>
      <c r="B166" s="7">
        <v>2</v>
      </c>
      <c r="C166" s="58" t="str">
        <f t="shared" si="8"/>
        <v xml:space="preserve">Техас </v>
      </c>
      <c r="D166" s="7">
        <v>41</v>
      </c>
      <c r="E166" s="7">
        <v>25</v>
      </c>
      <c r="F166" s="58">
        <f t="shared" si="9"/>
        <v>1025</v>
      </c>
      <c r="G166" s="58" t="str">
        <f t="shared" si="10"/>
        <v>В</v>
      </c>
    </row>
    <row r="167" spans="1:7" x14ac:dyDescent="0.25">
      <c r="A167" s="7">
        <v>830</v>
      </c>
      <c r="B167" s="7">
        <v>2</v>
      </c>
      <c r="C167" s="58" t="str">
        <f t="shared" si="8"/>
        <v xml:space="preserve">Техас </v>
      </c>
      <c r="D167" s="7">
        <v>54</v>
      </c>
      <c r="E167" s="7">
        <v>25</v>
      </c>
      <c r="F167" s="58">
        <f t="shared" si="9"/>
        <v>1350</v>
      </c>
      <c r="G167" s="58" t="str">
        <f t="shared" si="10"/>
        <v>В</v>
      </c>
    </row>
    <row r="168" spans="1:7" x14ac:dyDescent="0.25">
      <c r="A168" s="7">
        <v>834</v>
      </c>
      <c r="B168" s="7">
        <v>2</v>
      </c>
      <c r="C168" s="58" t="str">
        <f t="shared" si="8"/>
        <v xml:space="preserve">Техас </v>
      </c>
      <c r="D168" s="7">
        <v>54</v>
      </c>
      <c r="E168" s="7">
        <v>25</v>
      </c>
      <c r="F168" s="58">
        <f t="shared" si="9"/>
        <v>1350</v>
      </c>
      <c r="G168" s="58" t="str">
        <f t="shared" si="10"/>
        <v>В</v>
      </c>
    </row>
    <row r="169" spans="1:7" x14ac:dyDescent="0.25">
      <c r="A169" s="7">
        <v>849</v>
      </c>
      <c r="B169" s="7">
        <v>2</v>
      </c>
      <c r="C169" s="58" t="str">
        <f t="shared" si="8"/>
        <v xml:space="preserve">Техас </v>
      </c>
      <c r="D169" s="7">
        <v>68</v>
      </c>
      <c r="E169" s="7">
        <v>25</v>
      </c>
      <c r="F169" s="58">
        <f t="shared" si="9"/>
        <v>1700</v>
      </c>
      <c r="G169" s="58" t="str">
        <f t="shared" si="10"/>
        <v>В</v>
      </c>
    </row>
    <row r="170" spans="1:7" x14ac:dyDescent="0.25">
      <c r="A170" s="7">
        <v>856</v>
      </c>
      <c r="B170" s="7">
        <v>2</v>
      </c>
      <c r="C170" s="58" t="str">
        <f t="shared" si="8"/>
        <v xml:space="preserve">Техас </v>
      </c>
      <c r="D170" s="7">
        <v>16</v>
      </c>
      <c r="E170" s="7">
        <v>25</v>
      </c>
      <c r="F170" s="58">
        <f t="shared" si="9"/>
        <v>400</v>
      </c>
      <c r="G170" s="58" t="str">
        <f t="shared" si="10"/>
        <v>Б</v>
      </c>
    </row>
    <row r="171" spans="1:7" x14ac:dyDescent="0.25">
      <c r="A171" s="7">
        <v>860</v>
      </c>
      <c r="B171" s="7">
        <v>2</v>
      </c>
      <c r="C171" s="58" t="str">
        <f t="shared" si="8"/>
        <v xml:space="preserve">Техас </v>
      </c>
      <c r="D171" s="7">
        <v>30</v>
      </c>
      <c r="E171" s="7">
        <v>25</v>
      </c>
      <c r="F171" s="58">
        <f t="shared" si="9"/>
        <v>750</v>
      </c>
      <c r="G171" s="58" t="str">
        <f t="shared" si="10"/>
        <v>Б</v>
      </c>
    </row>
    <row r="172" spans="1:7" x14ac:dyDescent="0.25">
      <c r="A172" s="7">
        <v>861</v>
      </c>
      <c r="B172" s="7">
        <v>2</v>
      </c>
      <c r="C172" s="58" t="str">
        <f t="shared" si="8"/>
        <v xml:space="preserve">Техас </v>
      </c>
      <c r="D172" s="7">
        <v>48</v>
      </c>
      <c r="E172" s="7">
        <v>25</v>
      </c>
      <c r="F172" s="58">
        <f t="shared" si="9"/>
        <v>1200</v>
      </c>
      <c r="G172" s="58" t="str">
        <f t="shared" si="10"/>
        <v>В</v>
      </c>
    </row>
    <row r="173" spans="1:7" x14ac:dyDescent="0.25">
      <c r="A173" s="7">
        <v>863</v>
      </c>
      <c r="B173" s="7">
        <v>2</v>
      </c>
      <c r="C173" s="58" t="str">
        <f t="shared" si="8"/>
        <v xml:space="preserve">Техас </v>
      </c>
      <c r="D173" s="7">
        <v>71</v>
      </c>
      <c r="E173" s="7">
        <v>25</v>
      </c>
      <c r="F173" s="58">
        <f t="shared" si="9"/>
        <v>1775</v>
      </c>
      <c r="G173" s="58" t="str">
        <f t="shared" si="10"/>
        <v>В</v>
      </c>
    </row>
    <row r="174" spans="1:7" x14ac:dyDescent="0.25">
      <c r="A174" s="7">
        <v>866</v>
      </c>
      <c r="B174" s="7">
        <v>2</v>
      </c>
      <c r="C174" s="58" t="str">
        <f t="shared" si="8"/>
        <v xml:space="preserve">Техас </v>
      </c>
      <c r="D174" s="7">
        <v>93</v>
      </c>
      <c r="E174" s="7">
        <v>25</v>
      </c>
      <c r="F174" s="58">
        <f t="shared" si="9"/>
        <v>2325</v>
      </c>
      <c r="G174" s="58" t="str">
        <f t="shared" si="10"/>
        <v>В</v>
      </c>
    </row>
    <row r="175" spans="1:7" x14ac:dyDescent="0.25">
      <c r="A175" s="7">
        <v>874</v>
      </c>
      <c r="B175" s="7">
        <v>2</v>
      </c>
      <c r="C175" s="58" t="str">
        <f t="shared" si="8"/>
        <v xml:space="preserve">Техас </v>
      </c>
      <c r="D175" s="7">
        <v>66</v>
      </c>
      <c r="E175" s="7">
        <v>25</v>
      </c>
      <c r="F175" s="58">
        <f t="shared" si="9"/>
        <v>1650</v>
      </c>
      <c r="G175" s="58" t="str">
        <f t="shared" si="10"/>
        <v>В</v>
      </c>
    </row>
    <row r="176" spans="1:7" x14ac:dyDescent="0.25">
      <c r="A176" s="7">
        <v>910</v>
      </c>
      <c r="B176" s="7">
        <v>2</v>
      </c>
      <c r="C176" s="58" t="str">
        <f t="shared" si="8"/>
        <v xml:space="preserve">Техас </v>
      </c>
      <c r="D176" s="7">
        <v>68</v>
      </c>
      <c r="E176" s="7">
        <v>25</v>
      </c>
      <c r="F176" s="58">
        <f t="shared" si="9"/>
        <v>1700</v>
      </c>
      <c r="G176" s="58" t="str">
        <f t="shared" si="10"/>
        <v>В</v>
      </c>
    </row>
    <row r="177" spans="1:7" x14ac:dyDescent="0.25">
      <c r="A177" s="7">
        <v>918</v>
      </c>
      <c r="B177" s="7">
        <v>2</v>
      </c>
      <c r="C177" s="58" t="str">
        <f t="shared" si="8"/>
        <v xml:space="preserve">Техас </v>
      </c>
      <c r="D177" s="7">
        <v>70</v>
      </c>
      <c r="E177" s="7">
        <v>25</v>
      </c>
      <c r="F177" s="58">
        <f t="shared" si="9"/>
        <v>1750</v>
      </c>
      <c r="G177" s="58" t="str">
        <f t="shared" si="10"/>
        <v>В</v>
      </c>
    </row>
    <row r="178" spans="1:7" x14ac:dyDescent="0.25">
      <c r="A178" s="7">
        <v>932</v>
      </c>
      <c r="B178" s="7">
        <v>2</v>
      </c>
      <c r="C178" s="58" t="str">
        <f t="shared" si="8"/>
        <v xml:space="preserve">Техас </v>
      </c>
      <c r="D178" s="7">
        <v>25</v>
      </c>
      <c r="E178" s="7">
        <v>25</v>
      </c>
      <c r="F178" s="58">
        <f t="shared" si="9"/>
        <v>625</v>
      </c>
      <c r="G178" s="58" t="str">
        <f t="shared" si="10"/>
        <v>Б</v>
      </c>
    </row>
    <row r="179" spans="1:7" x14ac:dyDescent="0.25">
      <c r="A179" s="7">
        <v>953</v>
      </c>
      <c r="B179" s="7">
        <v>2</v>
      </c>
      <c r="C179" s="58" t="str">
        <f t="shared" si="8"/>
        <v xml:space="preserve">Техас </v>
      </c>
      <c r="D179" s="7">
        <v>12</v>
      </c>
      <c r="E179" s="7">
        <v>25</v>
      </c>
      <c r="F179" s="58">
        <f t="shared" si="9"/>
        <v>300</v>
      </c>
      <c r="G179" s="58" t="str">
        <f t="shared" si="10"/>
        <v>Б</v>
      </c>
    </row>
    <row r="180" spans="1:7" x14ac:dyDescent="0.25">
      <c r="A180" s="7">
        <v>957</v>
      </c>
      <c r="B180" s="7">
        <v>2</v>
      </c>
      <c r="C180" s="58" t="str">
        <f t="shared" si="8"/>
        <v xml:space="preserve">Техас </v>
      </c>
      <c r="D180" s="7">
        <v>42</v>
      </c>
      <c r="E180" s="7">
        <v>25</v>
      </c>
      <c r="F180" s="58">
        <f t="shared" si="9"/>
        <v>1050</v>
      </c>
      <c r="G180" s="58" t="str">
        <f t="shared" si="10"/>
        <v>В</v>
      </c>
    </row>
    <row r="181" spans="1:7" x14ac:dyDescent="0.25">
      <c r="A181" s="7">
        <v>958</v>
      </c>
      <c r="B181" s="7">
        <v>2</v>
      </c>
      <c r="C181" s="58" t="str">
        <f t="shared" si="8"/>
        <v xml:space="preserve">Техас </v>
      </c>
      <c r="D181" s="7">
        <v>31</v>
      </c>
      <c r="E181" s="7">
        <v>25</v>
      </c>
      <c r="F181" s="58">
        <f t="shared" si="9"/>
        <v>775</v>
      </c>
      <c r="G181" s="58" t="str">
        <f t="shared" si="10"/>
        <v>Б</v>
      </c>
    </row>
    <row r="182" spans="1:7" x14ac:dyDescent="0.25">
      <c r="A182" s="7">
        <v>961</v>
      </c>
      <c r="B182" s="7">
        <v>2</v>
      </c>
      <c r="C182" s="58" t="str">
        <f t="shared" si="8"/>
        <v xml:space="preserve">Техас </v>
      </c>
      <c r="D182" s="7">
        <v>42</v>
      </c>
      <c r="E182" s="7">
        <v>25</v>
      </c>
      <c r="F182" s="58">
        <f t="shared" si="9"/>
        <v>1050</v>
      </c>
      <c r="G182" s="58" t="str">
        <f t="shared" si="10"/>
        <v>В</v>
      </c>
    </row>
    <row r="183" spans="1:7" x14ac:dyDescent="0.25">
      <c r="A183" s="7">
        <v>966</v>
      </c>
      <c r="B183" s="7">
        <v>2</v>
      </c>
      <c r="C183" s="58" t="str">
        <f t="shared" si="8"/>
        <v xml:space="preserve">Техас </v>
      </c>
      <c r="D183" s="7">
        <v>21</v>
      </c>
      <c r="E183" s="7">
        <v>25</v>
      </c>
      <c r="F183" s="58">
        <f t="shared" si="9"/>
        <v>525</v>
      </c>
      <c r="G183" s="58" t="str">
        <f t="shared" si="10"/>
        <v>Б</v>
      </c>
    </row>
    <row r="184" spans="1:7" x14ac:dyDescent="0.25">
      <c r="A184" s="7">
        <v>982</v>
      </c>
      <c r="B184" s="7">
        <v>2</v>
      </c>
      <c r="C184" s="58" t="str">
        <f t="shared" si="8"/>
        <v xml:space="preserve">Техас </v>
      </c>
      <c r="D184" s="7">
        <v>59</v>
      </c>
      <c r="E184" s="7">
        <v>25</v>
      </c>
      <c r="F184" s="58">
        <f t="shared" si="9"/>
        <v>1475</v>
      </c>
      <c r="G184" s="58" t="str">
        <f t="shared" si="10"/>
        <v>В</v>
      </c>
    </row>
    <row r="185" spans="1:7" x14ac:dyDescent="0.25">
      <c r="A185" s="7">
        <v>998</v>
      </c>
      <c r="B185" s="7">
        <v>2</v>
      </c>
      <c r="C185" s="58" t="str">
        <f t="shared" si="8"/>
        <v xml:space="preserve">Техас </v>
      </c>
      <c r="D185" s="7">
        <v>21</v>
      </c>
      <c r="E185" s="7">
        <v>25</v>
      </c>
      <c r="F185" s="58">
        <f t="shared" si="9"/>
        <v>525</v>
      </c>
      <c r="G185" s="58" t="str">
        <f t="shared" si="10"/>
        <v>Б</v>
      </c>
    </row>
    <row r="186" spans="1:7" x14ac:dyDescent="0.25">
      <c r="A186" s="7">
        <v>20</v>
      </c>
      <c r="B186" s="7">
        <v>3</v>
      </c>
      <c r="C186" s="58" t="str">
        <f t="shared" si="8"/>
        <v xml:space="preserve">Каліфорнія </v>
      </c>
      <c r="D186" s="7">
        <v>46</v>
      </c>
      <c r="E186" s="7">
        <v>25</v>
      </c>
      <c r="F186" s="58">
        <f t="shared" si="9"/>
        <v>1150</v>
      </c>
      <c r="G186" s="58" t="str">
        <f t="shared" si="10"/>
        <v>В</v>
      </c>
    </row>
    <row r="187" spans="1:7" x14ac:dyDescent="0.25">
      <c r="A187" s="7">
        <v>21</v>
      </c>
      <c r="B187" s="7">
        <v>3</v>
      </c>
      <c r="C187" s="58" t="str">
        <f t="shared" si="8"/>
        <v xml:space="preserve">Каліфорнія </v>
      </c>
      <c r="D187" s="7">
        <v>54</v>
      </c>
      <c r="E187" s="7">
        <v>25</v>
      </c>
      <c r="F187" s="58">
        <f t="shared" si="9"/>
        <v>1350</v>
      </c>
      <c r="G187" s="58" t="str">
        <f t="shared" si="10"/>
        <v>В</v>
      </c>
    </row>
    <row r="188" spans="1:7" x14ac:dyDescent="0.25">
      <c r="A188" s="7">
        <v>24</v>
      </c>
      <c r="B188" s="7">
        <v>3</v>
      </c>
      <c r="C188" s="58" t="str">
        <f t="shared" si="8"/>
        <v xml:space="preserve">Каліфорнія </v>
      </c>
      <c r="D188" s="7">
        <v>65</v>
      </c>
      <c r="E188" s="7">
        <v>25</v>
      </c>
      <c r="F188" s="58">
        <f t="shared" si="9"/>
        <v>1625</v>
      </c>
      <c r="G188" s="58" t="str">
        <f t="shared" si="10"/>
        <v>В</v>
      </c>
    </row>
    <row r="189" spans="1:7" x14ac:dyDescent="0.25">
      <c r="A189" s="7">
        <v>30</v>
      </c>
      <c r="B189" s="7">
        <v>3</v>
      </c>
      <c r="C189" s="58" t="str">
        <f t="shared" si="8"/>
        <v xml:space="preserve">Каліфорнія </v>
      </c>
      <c r="D189" s="7">
        <v>100</v>
      </c>
      <c r="E189" s="7">
        <v>25</v>
      </c>
      <c r="F189" s="58">
        <f t="shared" si="9"/>
        <v>2500</v>
      </c>
      <c r="G189" s="58" t="str">
        <f t="shared" si="10"/>
        <v>В</v>
      </c>
    </row>
    <row r="190" spans="1:7" x14ac:dyDescent="0.25">
      <c r="A190" s="7">
        <v>53</v>
      </c>
      <c r="B190" s="7">
        <v>3</v>
      </c>
      <c r="C190" s="58" t="str">
        <f t="shared" si="8"/>
        <v xml:space="preserve">Каліфорнія </v>
      </c>
      <c r="D190" s="7">
        <v>15</v>
      </c>
      <c r="E190" s="7">
        <v>25</v>
      </c>
      <c r="F190" s="58">
        <f t="shared" si="9"/>
        <v>375</v>
      </c>
      <c r="G190" s="58" t="str">
        <f t="shared" si="10"/>
        <v>Б</v>
      </c>
    </row>
    <row r="191" spans="1:7" x14ac:dyDescent="0.25">
      <c r="A191" s="7">
        <v>60</v>
      </c>
      <c r="B191" s="7">
        <v>3</v>
      </c>
      <c r="C191" s="58" t="str">
        <f t="shared" si="8"/>
        <v xml:space="preserve">Каліфорнія </v>
      </c>
      <c r="D191" s="7">
        <v>13</v>
      </c>
      <c r="E191" s="7">
        <v>25</v>
      </c>
      <c r="F191" s="58">
        <f t="shared" si="9"/>
        <v>325</v>
      </c>
      <c r="G191" s="58" t="str">
        <f t="shared" si="10"/>
        <v>Б</v>
      </c>
    </row>
    <row r="192" spans="1:7" x14ac:dyDescent="0.25">
      <c r="A192" s="7">
        <v>67</v>
      </c>
      <c r="B192" s="7">
        <v>3</v>
      </c>
      <c r="C192" s="58" t="str">
        <f t="shared" si="8"/>
        <v xml:space="preserve">Каліфорнія </v>
      </c>
      <c r="D192" s="7">
        <v>37</v>
      </c>
      <c r="E192" s="7">
        <v>25</v>
      </c>
      <c r="F192" s="58">
        <f t="shared" si="9"/>
        <v>925</v>
      </c>
      <c r="G192" s="58" t="str">
        <f t="shared" si="10"/>
        <v>Б</v>
      </c>
    </row>
    <row r="193" spans="1:7" x14ac:dyDescent="0.25">
      <c r="A193" s="7">
        <v>86</v>
      </c>
      <c r="B193" s="7">
        <v>3</v>
      </c>
      <c r="C193" s="58" t="str">
        <f t="shared" si="8"/>
        <v xml:space="preserve">Каліфорнія </v>
      </c>
      <c r="D193" s="7">
        <v>42</v>
      </c>
      <c r="E193" s="7">
        <v>25</v>
      </c>
      <c r="F193" s="58">
        <f t="shared" si="9"/>
        <v>1050</v>
      </c>
      <c r="G193" s="58" t="str">
        <f t="shared" si="10"/>
        <v>В</v>
      </c>
    </row>
    <row r="194" spans="1:7" x14ac:dyDescent="0.25">
      <c r="A194" s="7">
        <v>90</v>
      </c>
      <c r="B194" s="7">
        <v>3</v>
      </c>
      <c r="C194" s="58" t="str">
        <f t="shared" si="8"/>
        <v xml:space="preserve">Каліфорнія </v>
      </c>
      <c r="D194" s="7">
        <v>100</v>
      </c>
      <c r="E194" s="7">
        <v>25</v>
      </c>
      <c r="F194" s="58">
        <f t="shared" si="9"/>
        <v>2500</v>
      </c>
      <c r="G194" s="58" t="str">
        <f t="shared" si="10"/>
        <v>В</v>
      </c>
    </row>
    <row r="195" spans="1:7" x14ac:dyDescent="0.25">
      <c r="A195" s="7">
        <v>93</v>
      </c>
      <c r="B195" s="7">
        <v>3</v>
      </c>
      <c r="C195" s="58" t="str">
        <f t="shared" ref="C195:C258" si="11">VLOOKUP(B195,$I$3:$J$12, 2)</f>
        <v xml:space="preserve">Каліфорнія </v>
      </c>
      <c r="D195" s="7">
        <v>71</v>
      </c>
      <c r="E195" s="7">
        <v>25</v>
      </c>
      <c r="F195" s="58">
        <f t="shared" si="9"/>
        <v>1775</v>
      </c>
      <c r="G195" s="58" t="str">
        <f t="shared" si="10"/>
        <v>В</v>
      </c>
    </row>
    <row r="196" spans="1:7" x14ac:dyDescent="0.25">
      <c r="A196" s="7">
        <v>104</v>
      </c>
      <c r="B196" s="7">
        <v>3</v>
      </c>
      <c r="C196" s="58" t="str">
        <f t="shared" si="11"/>
        <v xml:space="preserve">Каліфорнія </v>
      </c>
      <c r="D196" s="7">
        <v>54</v>
      </c>
      <c r="E196" s="7">
        <v>25</v>
      </c>
      <c r="F196" s="58">
        <f t="shared" ref="F196:F259" si="12">D196*E196</f>
        <v>1350</v>
      </c>
      <c r="G196" s="58" t="str">
        <f t="shared" ref="G196:G259" si="13">IF(F196&lt;100, "А", IF(AND(F196&gt;100, F196&lt;1000), "Б", IF(F196&gt;1000,"В")))</f>
        <v>В</v>
      </c>
    </row>
    <row r="197" spans="1:7" x14ac:dyDescent="0.25">
      <c r="A197" s="7">
        <v>133</v>
      </c>
      <c r="B197" s="7">
        <v>3</v>
      </c>
      <c r="C197" s="58" t="str">
        <f t="shared" si="11"/>
        <v xml:space="preserve">Каліфорнія </v>
      </c>
      <c r="D197" s="7">
        <v>3</v>
      </c>
      <c r="E197" s="7">
        <v>25</v>
      </c>
      <c r="F197" s="58">
        <f t="shared" si="12"/>
        <v>75</v>
      </c>
      <c r="G197" s="58" t="str">
        <f t="shared" si="13"/>
        <v>А</v>
      </c>
    </row>
    <row r="198" spans="1:7" x14ac:dyDescent="0.25">
      <c r="A198" s="7">
        <v>157</v>
      </c>
      <c r="B198" s="7">
        <v>3</v>
      </c>
      <c r="C198" s="58" t="str">
        <f t="shared" si="11"/>
        <v xml:space="preserve">Каліфорнія </v>
      </c>
      <c r="D198" s="7">
        <v>5</v>
      </c>
      <c r="E198" s="7">
        <v>25</v>
      </c>
      <c r="F198" s="58">
        <f t="shared" si="12"/>
        <v>125</v>
      </c>
      <c r="G198" s="58" t="str">
        <f t="shared" si="13"/>
        <v>Б</v>
      </c>
    </row>
    <row r="199" spans="1:7" x14ac:dyDescent="0.25">
      <c r="A199" s="7">
        <v>170</v>
      </c>
      <c r="B199" s="7">
        <v>3</v>
      </c>
      <c r="C199" s="58" t="str">
        <f t="shared" si="11"/>
        <v xml:space="preserve">Каліфорнія </v>
      </c>
      <c r="D199" s="7">
        <v>75</v>
      </c>
      <c r="E199" s="7">
        <v>25</v>
      </c>
      <c r="F199" s="58">
        <f t="shared" si="12"/>
        <v>1875</v>
      </c>
      <c r="G199" s="58" t="str">
        <f t="shared" si="13"/>
        <v>В</v>
      </c>
    </row>
    <row r="200" spans="1:7" x14ac:dyDescent="0.25">
      <c r="A200" s="7">
        <v>184</v>
      </c>
      <c r="B200" s="7">
        <v>3</v>
      </c>
      <c r="C200" s="58" t="str">
        <f t="shared" si="11"/>
        <v xml:space="preserve">Каліфорнія </v>
      </c>
      <c r="D200" s="7">
        <v>96</v>
      </c>
      <c r="E200" s="7">
        <v>25</v>
      </c>
      <c r="F200" s="58">
        <f t="shared" si="12"/>
        <v>2400</v>
      </c>
      <c r="G200" s="58" t="str">
        <f t="shared" si="13"/>
        <v>В</v>
      </c>
    </row>
    <row r="201" spans="1:7" x14ac:dyDescent="0.25">
      <c r="A201" s="7">
        <v>185</v>
      </c>
      <c r="B201" s="7">
        <v>3</v>
      </c>
      <c r="C201" s="58" t="str">
        <f t="shared" si="11"/>
        <v xml:space="preserve">Каліфорнія </v>
      </c>
      <c r="D201" s="7">
        <v>99</v>
      </c>
      <c r="E201" s="7">
        <v>25</v>
      </c>
      <c r="F201" s="58">
        <f t="shared" si="12"/>
        <v>2475</v>
      </c>
      <c r="G201" s="58" t="str">
        <f t="shared" si="13"/>
        <v>В</v>
      </c>
    </row>
    <row r="202" spans="1:7" x14ac:dyDescent="0.25">
      <c r="A202" s="7">
        <v>201</v>
      </c>
      <c r="B202" s="7">
        <v>3</v>
      </c>
      <c r="C202" s="58" t="str">
        <f t="shared" si="11"/>
        <v xml:space="preserve">Каліфорнія </v>
      </c>
      <c r="D202" s="7">
        <v>54</v>
      </c>
      <c r="E202" s="7">
        <v>25</v>
      </c>
      <c r="F202" s="58">
        <f t="shared" si="12"/>
        <v>1350</v>
      </c>
      <c r="G202" s="58" t="str">
        <f t="shared" si="13"/>
        <v>В</v>
      </c>
    </row>
    <row r="203" spans="1:7" x14ac:dyDescent="0.25">
      <c r="A203" s="7">
        <v>206</v>
      </c>
      <c r="B203" s="7">
        <v>3</v>
      </c>
      <c r="C203" s="58" t="str">
        <f t="shared" si="11"/>
        <v xml:space="preserve">Каліфорнія </v>
      </c>
      <c r="D203" s="7">
        <v>11</v>
      </c>
      <c r="E203" s="7">
        <v>25</v>
      </c>
      <c r="F203" s="58">
        <f t="shared" si="12"/>
        <v>275</v>
      </c>
      <c r="G203" s="58" t="str">
        <f t="shared" si="13"/>
        <v>Б</v>
      </c>
    </row>
    <row r="204" spans="1:7" x14ac:dyDescent="0.25">
      <c r="A204" s="7">
        <v>219</v>
      </c>
      <c r="B204" s="7">
        <v>3</v>
      </c>
      <c r="C204" s="58" t="str">
        <f t="shared" si="11"/>
        <v xml:space="preserve">Каліфорнія </v>
      </c>
      <c r="D204" s="7">
        <v>89</v>
      </c>
      <c r="E204" s="7">
        <v>25</v>
      </c>
      <c r="F204" s="58">
        <f t="shared" si="12"/>
        <v>2225</v>
      </c>
      <c r="G204" s="58" t="str">
        <f t="shared" si="13"/>
        <v>В</v>
      </c>
    </row>
    <row r="205" spans="1:7" x14ac:dyDescent="0.25">
      <c r="A205" s="7">
        <v>221</v>
      </c>
      <c r="B205" s="7">
        <v>3</v>
      </c>
      <c r="C205" s="58" t="str">
        <f t="shared" si="11"/>
        <v xml:space="preserve">Каліфорнія </v>
      </c>
      <c r="D205" s="7">
        <v>23</v>
      </c>
      <c r="E205" s="7">
        <v>25</v>
      </c>
      <c r="F205" s="58">
        <f t="shared" si="12"/>
        <v>575</v>
      </c>
      <c r="G205" s="58" t="str">
        <f t="shared" si="13"/>
        <v>Б</v>
      </c>
    </row>
    <row r="206" spans="1:7" x14ac:dyDescent="0.25">
      <c r="A206" s="7">
        <v>230</v>
      </c>
      <c r="B206" s="7">
        <v>3</v>
      </c>
      <c r="C206" s="58" t="str">
        <f t="shared" si="11"/>
        <v xml:space="preserve">Каліфорнія </v>
      </c>
      <c r="D206" s="7">
        <v>56</v>
      </c>
      <c r="E206" s="7">
        <v>25</v>
      </c>
      <c r="F206" s="58">
        <f t="shared" si="12"/>
        <v>1400</v>
      </c>
      <c r="G206" s="58" t="str">
        <f t="shared" si="13"/>
        <v>В</v>
      </c>
    </row>
    <row r="207" spans="1:7" x14ac:dyDescent="0.25">
      <c r="A207" s="7">
        <v>236</v>
      </c>
      <c r="B207" s="7">
        <v>3</v>
      </c>
      <c r="C207" s="58" t="str">
        <f t="shared" si="11"/>
        <v xml:space="preserve">Каліфорнія </v>
      </c>
      <c r="D207" s="7">
        <v>58</v>
      </c>
      <c r="E207" s="7">
        <v>25</v>
      </c>
      <c r="F207" s="58">
        <f t="shared" si="12"/>
        <v>1450</v>
      </c>
      <c r="G207" s="58" t="str">
        <f t="shared" si="13"/>
        <v>В</v>
      </c>
    </row>
    <row r="208" spans="1:7" x14ac:dyDescent="0.25">
      <c r="A208" s="7">
        <v>251</v>
      </c>
      <c r="B208" s="7">
        <v>3</v>
      </c>
      <c r="C208" s="58" t="str">
        <f t="shared" si="11"/>
        <v xml:space="preserve">Каліфорнія </v>
      </c>
      <c r="D208" s="7">
        <v>87</v>
      </c>
      <c r="E208" s="7">
        <v>25</v>
      </c>
      <c r="F208" s="58">
        <f t="shared" si="12"/>
        <v>2175</v>
      </c>
      <c r="G208" s="58" t="str">
        <f t="shared" si="13"/>
        <v>В</v>
      </c>
    </row>
    <row r="209" spans="1:7" x14ac:dyDescent="0.25">
      <c r="A209" s="7">
        <v>259</v>
      </c>
      <c r="B209" s="7">
        <v>3</v>
      </c>
      <c r="C209" s="58" t="str">
        <f t="shared" si="11"/>
        <v xml:space="preserve">Каліфорнія </v>
      </c>
      <c r="D209" s="7">
        <v>33</v>
      </c>
      <c r="E209" s="7">
        <v>25</v>
      </c>
      <c r="F209" s="58">
        <f t="shared" si="12"/>
        <v>825</v>
      </c>
      <c r="G209" s="58" t="str">
        <f t="shared" si="13"/>
        <v>Б</v>
      </c>
    </row>
    <row r="210" spans="1:7" x14ac:dyDescent="0.25">
      <c r="A210" s="7">
        <v>276</v>
      </c>
      <c r="B210" s="7">
        <v>3</v>
      </c>
      <c r="C210" s="58" t="str">
        <f t="shared" si="11"/>
        <v xml:space="preserve">Каліфорнія </v>
      </c>
      <c r="D210" s="7">
        <v>65</v>
      </c>
      <c r="E210" s="7">
        <v>25</v>
      </c>
      <c r="F210" s="58">
        <f t="shared" si="12"/>
        <v>1625</v>
      </c>
      <c r="G210" s="58" t="str">
        <f t="shared" si="13"/>
        <v>В</v>
      </c>
    </row>
    <row r="211" spans="1:7" x14ac:dyDescent="0.25">
      <c r="A211" s="7">
        <v>286</v>
      </c>
      <c r="B211" s="7">
        <v>3</v>
      </c>
      <c r="C211" s="58" t="str">
        <f t="shared" si="11"/>
        <v xml:space="preserve">Каліфорнія </v>
      </c>
      <c r="D211" s="7">
        <v>50</v>
      </c>
      <c r="E211" s="7">
        <v>25</v>
      </c>
      <c r="F211" s="58">
        <f t="shared" si="12"/>
        <v>1250</v>
      </c>
      <c r="G211" s="58" t="str">
        <f t="shared" si="13"/>
        <v>В</v>
      </c>
    </row>
    <row r="212" spans="1:7" x14ac:dyDescent="0.25">
      <c r="A212" s="7">
        <v>308</v>
      </c>
      <c r="B212" s="7">
        <v>3</v>
      </c>
      <c r="C212" s="58" t="str">
        <f t="shared" si="11"/>
        <v xml:space="preserve">Каліфорнія </v>
      </c>
      <c r="D212" s="7">
        <v>24</v>
      </c>
      <c r="E212" s="7">
        <v>25</v>
      </c>
      <c r="F212" s="58">
        <f t="shared" si="12"/>
        <v>600</v>
      </c>
      <c r="G212" s="58" t="str">
        <f t="shared" si="13"/>
        <v>Б</v>
      </c>
    </row>
    <row r="213" spans="1:7" x14ac:dyDescent="0.25">
      <c r="A213" s="7">
        <v>316</v>
      </c>
      <c r="B213" s="7">
        <v>3</v>
      </c>
      <c r="C213" s="58" t="str">
        <f t="shared" si="11"/>
        <v xml:space="preserve">Каліфорнія </v>
      </c>
      <c r="D213" s="7">
        <v>6</v>
      </c>
      <c r="E213" s="7">
        <v>25</v>
      </c>
      <c r="F213" s="58">
        <f t="shared" si="12"/>
        <v>150</v>
      </c>
      <c r="G213" s="58" t="str">
        <f t="shared" si="13"/>
        <v>Б</v>
      </c>
    </row>
    <row r="214" spans="1:7" x14ac:dyDescent="0.25">
      <c r="A214" s="7">
        <v>317</v>
      </c>
      <c r="B214" s="7">
        <v>3</v>
      </c>
      <c r="C214" s="58" t="str">
        <f t="shared" si="11"/>
        <v xml:space="preserve">Каліфорнія </v>
      </c>
      <c r="D214" s="7">
        <v>44</v>
      </c>
      <c r="E214" s="7">
        <v>25</v>
      </c>
      <c r="F214" s="58">
        <f t="shared" si="12"/>
        <v>1100</v>
      </c>
      <c r="G214" s="58" t="str">
        <f t="shared" si="13"/>
        <v>В</v>
      </c>
    </row>
    <row r="215" spans="1:7" x14ac:dyDescent="0.25">
      <c r="A215" s="7">
        <v>324</v>
      </c>
      <c r="B215" s="7">
        <v>3</v>
      </c>
      <c r="C215" s="58" t="str">
        <f t="shared" si="11"/>
        <v xml:space="preserve">Каліфорнія </v>
      </c>
      <c r="D215" s="7">
        <v>46</v>
      </c>
      <c r="E215" s="7">
        <v>25</v>
      </c>
      <c r="F215" s="58">
        <f t="shared" si="12"/>
        <v>1150</v>
      </c>
      <c r="G215" s="58" t="str">
        <f t="shared" si="13"/>
        <v>В</v>
      </c>
    </row>
    <row r="216" spans="1:7" x14ac:dyDescent="0.25">
      <c r="A216" s="7">
        <v>344</v>
      </c>
      <c r="B216" s="7">
        <v>3</v>
      </c>
      <c r="C216" s="58" t="str">
        <f t="shared" si="11"/>
        <v xml:space="preserve">Каліфорнія </v>
      </c>
      <c r="D216" s="7">
        <v>32</v>
      </c>
      <c r="E216" s="7">
        <v>25</v>
      </c>
      <c r="F216" s="58">
        <f t="shared" si="12"/>
        <v>800</v>
      </c>
      <c r="G216" s="58" t="str">
        <f t="shared" si="13"/>
        <v>Б</v>
      </c>
    </row>
    <row r="217" spans="1:7" x14ac:dyDescent="0.25">
      <c r="A217" s="7">
        <v>353</v>
      </c>
      <c r="B217" s="7">
        <v>3</v>
      </c>
      <c r="C217" s="58" t="str">
        <f t="shared" si="11"/>
        <v xml:space="preserve">Каліфорнія </v>
      </c>
      <c r="D217" s="7">
        <v>30</v>
      </c>
      <c r="E217" s="7">
        <v>25</v>
      </c>
      <c r="F217" s="58">
        <f t="shared" si="12"/>
        <v>750</v>
      </c>
      <c r="G217" s="58" t="str">
        <f t="shared" si="13"/>
        <v>Б</v>
      </c>
    </row>
    <row r="218" spans="1:7" x14ac:dyDescent="0.25">
      <c r="A218" s="7">
        <v>359</v>
      </c>
      <c r="B218" s="7">
        <v>3</v>
      </c>
      <c r="C218" s="58" t="str">
        <f t="shared" si="11"/>
        <v xml:space="preserve">Каліфорнія </v>
      </c>
      <c r="D218" s="7">
        <v>34</v>
      </c>
      <c r="E218" s="7">
        <v>25</v>
      </c>
      <c r="F218" s="58">
        <f t="shared" si="12"/>
        <v>850</v>
      </c>
      <c r="G218" s="58" t="str">
        <f t="shared" si="13"/>
        <v>Б</v>
      </c>
    </row>
    <row r="219" spans="1:7" x14ac:dyDescent="0.25">
      <c r="A219" s="7">
        <v>366</v>
      </c>
      <c r="B219" s="7">
        <v>3</v>
      </c>
      <c r="C219" s="58" t="str">
        <f t="shared" si="11"/>
        <v xml:space="preserve">Каліфорнія </v>
      </c>
      <c r="D219" s="7">
        <v>21</v>
      </c>
      <c r="E219" s="7">
        <v>25</v>
      </c>
      <c r="F219" s="58">
        <f t="shared" si="12"/>
        <v>525</v>
      </c>
      <c r="G219" s="58" t="str">
        <f t="shared" si="13"/>
        <v>Б</v>
      </c>
    </row>
    <row r="220" spans="1:7" x14ac:dyDescent="0.25">
      <c r="A220" s="7">
        <v>374</v>
      </c>
      <c r="B220" s="7">
        <v>3</v>
      </c>
      <c r="C220" s="58" t="str">
        <f t="shared" si="11"/>
        <v xml:space="preserve">Каліфорнія </v>
      </c>
      <c r="D220" s="7">
        <v>41</v>
      </c>
      <c r="E220" s="7">
        <v>25</v>
      </c>
      <c r="F220" s="58">
        <f t="shared" si="12"/>
        <v>1025</v>
      </c>
      <c r="G220" s="58" t="str">
        <f t="shared" si="13"/>
        <v>В</v>
      </c>
    </row>
    <row r="221" spans="1:7" x14ac:dyDescent="0.25">
      <c r="A221" s="7">
        <v>375</v>
      </c>
      <c r="B221" s="7">
        <v>3</v>
      </c>
      <c r="C221" s="58" t="str">
        <f t="shared" si="11"/>
        <v xml:space="preserve">Каліфорнія </v>
      </c>
      <c r="D221" s="7">
        <v>89</v>
      </c>
      <c r="E221" s="7">
        <v>25</v>
      </c>
      <c r="F221" s="58">
        <f t="shared" si="12"/>
        <v>2225</v>
      </c>
      <c r="G221" s="58" t="str">
        <f t="shared" si="13"/>
        <v>В</v>
      </c>
    </row>
    <row r="222" spans="1:7" x14ac:dyDescent="0.25">
      <c r="A222" s="7">
        <v>380</v>
      </c>
      <c r="B222" s="7">
        <v>3</v>
      </c>
      <c r="C222" s="58" t="str">
        <f t="shared" si="11"/>
        <v xml:space="preserve">Каліфорнія </v>
      </c>
      <c r="D222" s="7">
        <v>11</v>
      </c>
      <c r="E222" s="7">
        <v>25</v>
      </c>
      <c r="F222" s="58">
        <f t="shared" si="12"/>
        <v>275</v>
      </c>
      <c r="G222" s="58" t="str">
        <f t="shared" si="13"/>
        <v>Б</v>
      </c>
    </row>
    <row r="223" spans="1:7" x14ac:dyDescent="0.25">
      <c r="A223" s="7">
        <v>388</v>
      </c>
      <c r="B223" s="7">
        <v>3</v>
      </c>
      <c r="C223" s="58" t="str">
        <f t="shared" si="11"/>
        <v xml:space="preserve">Каліфорнія </v>
      </c>
      <c r="D223" s="7">
        <v>36</v>
      </c>
      <c r="E223" s="7">
        <v>25</v>
      </c>
      <c r="F223" s="58">
        <f t="shared" si="12"/>
        <v>900</v>
      </c>
      <c r="G223" s="58" t="str">
        <f t="shared" si="13"/>
        <v>Б</v>
      </c>
    </row>
    <row r="224" spans="1:7" x14ac:dyDescent="0.25">
      <c r="A224" s="7">
        <v>405</v>
      </c>
      <c r="B224" s="7">
        <v>3</v>
      </c>
      <c r="C224" s="58" t="str">
        <f t="shared" si="11"/>
        <v xml:space="preserve">Каліфорнія </v>
      </c>
      <c r="D224" s="7">
        <v>5</v>
      </c>
      <c r="E224" s="7">
        <v>25</v>
      </c>
      <c r="F224" s="58">
        <f t="shared" si="12"/>
        <v>125</v>
      </c>
      <c r="G224" s="58" t="str">
        <f t="shared" si="13"/>
        <v>Б</v>
      </c>
    </row>
    <row r="225" spans="1:7" x14ac:dyDescent="0.25">
      <c r="A225" s="7">
        <v>410</v>
      </c>
      <c r="B225" s="7">
        <v>3</v>
      </c>
      <c r="C225" s="58" t="str">
        <f t="shared" si="11"/>
        <v xml:space="preserve">Каліфорнія </v>
      </c>
      <c r="D225" s="7">
        <v>8</v>
      </c>
      <c r="E225" s="7">
        <v>25</v>
      </c>
      <c r="F225" s="58">
        <f t="shared" si="12"/>
        <v>200</v>
      </c>
      <c r="G225" s="58" t="str">
        <f t="shared" si="13"/>
        <v>Б</v>
      </c>
    </row>
    <row r="226" spans="1:7" x14ac:dyDescent="0.25">
      <c r="A226" s="7">
        <v>412</v>
      </c>
      <c r="B226" s="7">
        <v>3</v>
      </c>
      <c r="C226" s="58" t="str">
        <f t="shared" si="11"/>
        <v xml:space="preserve">Каліфорнія </v>
      </c>
      <c r="D226" s="7">
        <v>47</v>
      </c>
      <c r="E226" s="7">
        <v>25</v>
      </c>
      <c r="F226" s="58">
        <f t="shared" si="12"/>
        <v>1175</v>
      </c>
      <c r="G226" s="58" t="str">
        <f t="shared" si="13"/>
        <v>В</v>
      </c>
    </row>
    <row r="227" spans="1:7" x14ac:dyDescent="0.25">
      <c r="A227" s="7">
        <v>413</v>
      </c>
      <c r="B227" s="7">
        <v>3</v>
      </c>
      <c r="C227" s="58" t="str">
        <f t="shared" si="11"/>
        <v xml:space="preserve">Каліфорнія </v>
      </c>
      <c r="D227" s="7">
        <v>33</v>
      </c>
      <c r="E227" s="7">
        <v>25</v>
      </c>
      <c r="F227" s="58">
        <f t="shared" si="12"/>
        <v>825</v>
      </c>
      <c r="G227" s="58" t="str">
        <f t="shared" si="13"/>
        <v>Б</v>
      </c>
    </row>
    <row r="228" spans="1:7" x14ac:dyDescent="0.25">
      <c r="A228" s="7">
        <v>425</v>
      </c>
      <c r="B228" s="7">
        <v>3</v>
      </c>
      <c r="C228" s="58" t="str">
        <f t="shared" si="11"/>
        <v xml:space="preserve">Каліфорнія </v>
      </c>
      <c r="D228" s="7">
        <v>90</v>
      </c>
      <c r="E228" s="7">
        <v>25</v>
      </c>
      <c r="F228" s="58">
        <f t="shared" si="12"/>
        <v>2250</v>
      </c>
      <c r="G228" s="58" t="str">
        <f t="shared" si="13"/>
        <v>В</v>
      </c>
    </row>
    <row r="229" spans="1:7" x14ac:dyDescent="0.25">
      <c r="A229" s="7">
        <v>430</v>
      </c>
      <c r="B229" s="7">
        <v>3</v>
      </c>
      <c r="C229" s="58" t="str">
        <f t="shared" si="11"/>
        <v xml:space="preserve">Каліфорнія </v>
      </c>
      <c r="D229" s="7">
        <v>100</v>
      </c>
      <c r="E229" s="7">
        <v>25</v>
      </c>
      <c r="F229" s="58">
        <f t="shared" si="12"/>
        <v>2500</v>
      </c>
      <c r="G229" s="58" t="str">
        <f t="shared" si="13"/>
        <v>В</v>
      </c>
    </row>
    <row r="230" spans="1:7" x14ac:dyDescent="0.25">
      <c r="A230" s="7">
        <v>447</v>
      </c>
      <c r="B230" s="7">
        <v>3</v>
      </c>
      <c r="C230" s="58" t="str">
        <f t="shared" si="11"/>
        <v xml:space="preserve">Каліфорнія </v>
      </c>
      <c r="D230" s="7">
        <v>2</v>
      </c>
      <c r="E230" s="7">
        <v>25</v>
      </c>
      <c r="F230" s="58">
        <f t="shared" si="12"/>
        <v>50</v>
      </c>
      <c r="G230" s="58" t="str">
        <f t="shared" si="13"/>
        <v>А</v>
      </c>
    </row>
    <row r="231" spans="1:7" x14ac:dyDescent="0.25">
      <c r="A231" s="7">
        <v>460</v>
      </c>
      <c r="B231" s="7">
        <v>3</v>
      </c>
      <c r="C231" s="58" t="str">
        <f t="shared" si="11"/>
        <v xml:space="preserve">Каліфорнія </v>
      </c>
      <c r="D231" s="7">
        <v>29</v>
      </c>
      <c r="E231" s="7">
        <v>25</v>
      </c>
      <c r="F231" s="58">
        <f t="shared" si="12"/>
        <v>725</v>
      </c>
      <c r="G231" s="58" t="str">
        <f t="shared" si="13"/>
        <v>Б</v>
      </c>
    </row>
    <row r="232" spans="1:7" x14ac:dyDescent="0.25">
      <c r="A232" s="7">
        <v>462</v>
      </c>
      <c r="B232" s="7">
        <v>3</v>
      </c>
      <c r="C232" s="58" t="str">
        <f t="shared" si="11"/>
        <v xml:space="preserve">Каліфорнія </v>
      </c>
      <c r="D232" s="7">
        <v>76</v>
      </c>
      <c r="E232" s="7">
        <v>25</v>
      </c>
      <c r="F232" s="58">
        <f t="shared" si="12"/>
        <v>1900</v>
      </c>
      <c r="G232" s="58" t="str">
        <f t="shared" si="13"/>
        <v>В</v>
      </c>
    </row>
    <row r="233" spans="1:7" x14ac:dyDescent="0.25">
      <c r="A233" s="7">
        <v>470</v>
      </c>
      <c r="B233" s="7">
        <v>3</v>
      </c>
      <c r="C233" s="58" t="str">
        <f t="shared" si="11"/>
        <v xml:space="preserve">Каліфорнія </v>
      </c>
      <c r="D233" s="7">
        <v>63</v>
      </c>
      <c r="E233" s="7">
        <v>25</v>
      </c>
      <c r="F233" s="58">
        <f t="shared" si="12"/>
        <v>1575</v>
      </c>
      <c r="G233" s="58" t="str">
        <f t="shared" si="13"/>
        <v>В</v>
      </c>
    </row>
    <row r="234" spans="1:7" x14ac:dyDescent="0.25">
      <c r="A234" s="7">
        <v>488</v>
      </c>
      <c r="B234" s="7">
        <v>3</v>
      </c>
      <c r="C234" s="58" t="str">
        <f t="shared" si="11"/>
        <v xml:space="preserve">Каліфорнія </v>
      </c>
      <c r="D234" s="7">
        <v>38</v>
      </c>
      <c r="E234" s="7">
        <v>25</v>
      </c>
      <c r="F234" s="58">
        <f t="shared" si="12"/>
        <v>950</v>
      </c>
      <c r="G234" s="58" t="str">
        <f t="shared" si="13"/>
        <v>Б</v>
      </c>
    </row>
    <row r="235" spans="1:7" x14ac:dyDescent="0.25">
      <c r="A235" s="7">
        <v>511</v>
      </c>
      <c r="B235" s="7">
        <v>3</v>
      </c>
      <c r="C235" s="58" t="str">
        <f t="shared" si="11"/>
        <v xml:space="preserve">Каліфорнія </v>
      </c>
      <c r="D235" s="7">
        <v>19</v>
      </c>
      <c r="E235" s="7">
        <v>25</v>
      </c>
      <c r="F235" s="58">
        <f t="shared" si="12"/>
        <v>475</v>
      </c>
      <c r="G235" s="58" t="str">
        <f t="shared" si="13"/>
        <v>Б</v>
      </c>
    </row>
    <row r="236" spans="1:7" x14ac:dyDescent="0.25">
      <c r="A236" s="7">
        <v>523</v>
      </c>
      <c r="B236" s="7">
        <v>3</v>
      </c>
      <c r="C236" s="58" t="str">
        <f t="shared" si="11"/>
        <v xml:space="preserve">Каліфорнія </v>
      </c>
      <c r="D236" s="7">
        <v>42</v>
      </c>
      <c r="E236" s="7">
        <v>25</v>
      </c>
      <c r="F236" s="58">
        <f t="shared" si="12"/>
        <v>1050</v>
      </c>
      <c r="G236" s="58" t="str">
        <f t="shared" si="13"/>
        <v>В</v>
      </c>
    </row>
    <row r="237" spans="1:7" x14ac:dyDescent="0.25">
      <c r="A237" s="7">
        <v>529</v>
      </c>
      <c r="B237" s="7">
        <v>3</v>
      </c>
      <c r="C237" s="58" t="str">
        <f t="shared" si="11"/>
        <v xml:space="preserve">Каліфорнія </v>
      </c>
      <c r="D237" s="7">
        <v>31</v>
      </c>
      <c r="E237" s="7">
        <v>25</v>
      </c>
      <c r="F237" s="58">
        <f t="shared" si="12"/>
        <v>775</v>
      </c>
      <c r="G237" s="58" t="str">
        <f t="shared" si="13"/>
        <v>Б</v>
      </c>
    </row>
    <row r="238" spans="1:7" x14ac:dyDescent="0.25">
      <c r="A238" s="7">
        <v>533</v>
      </c>
      <c r="B238" s="7">
        <v>3</v>
      </c>
      <c r="C238" s="58" t="str">
        <f t="shared" si="11"/>
        <v xml:space="preserve">Каліфорнія </v>
      </c>
      <c r="D238" s="7">
        <v>72</v>
      </c>
      <c r="E238" s="7">
        <v>25</v>
      </c>
      <c r="F238" s="58">
        <f t="shared" si="12"/>
        <v>1800</v>
      </c>
      <c r="G238" s="58" t="str">
        <f t="shared" si="13"/>
        <v>В</v>
      </c>
    </row>
    <row r="239" spans="1:7" x14ac:dyDescent="0.25">
      <c r="A239" s="7">
        <v>534</v>
      </c>
      <c r="B239" s="7">
        <v>3</v>
      </c>
      <c r="C239" s="58" t="str">
        <f t="shared" si="11"/>
        <v xml:space="preserve">Каліфорнія </v>
      </c>
      <c r="D239" s="7">
        <v>98</v>
      </c>
      <c r="E239" s="7">
        <v>25</v>
      </c>
      <c r="F239" s="58">
        <f t="shared" si="12"/>
        <v>2450</v>
      </c>
      <c r="G239" s="58" t="str">
        <f t="shared" si="13"/>
        <v>В</v>
      </c>
    </row>
    <row r="240" spans="1:7" x14ac:dyDescent="0.25">
      <c r="A240" s="7">
        <v>537</v>
      </c>
      <c r="B240" s="7">
        <v>3</v>
      </c>
      <c r="C240" s="58" t="str">
        <f t="shared" si="11"/>
        <v xml:space="preserve">Каліфорнія </v>
      </c>
      <c r="D240" s="7">
        <v>51</v>
      </c>
      <c r="E240" s="7">
        <v>25</v>
      </c>
      <c r="F240" s="58">
        <f t="shared" si="12"/>
        <v>1275</v>
      </c>
      <c r="G240" s="58" t="str">
        <f t="shared" si="13"/>
        <v>В</v>
      </c>
    </row>
    <row r="241" spans="1:7" x14ac:dyDescent="0.25">
      <c r="A241" s="7">
        <v>539</v>
      </c>
      <c r="B241" s="7">
        <v>3</v>
      </c>
      <c r="C241" s="58" t="str">
        <f t="shared" si="11"/>
        <v xml:space="preserve">Каліфорнія </v>
      </c>
      <c r="D241" s="7">
        <v>53</v>
      </c>
      <c r="E241" s="7">
        <v>25</v>
      </c>
      <c r="F241" s="58">
        <f t="shared" si="12"/>
        <v>1325</v>
      </c>
      <c r="G241" s="58" t="str">
        <f t="shared" si="13"/>
        <v>В</v>
      </c>
    </row>
    <row r="242" spans="1:7" x14ac:dyDescent="0.25">
      <c r="A242" s="7">
        <v>542</v>
      </c>
      <c r="B242" s="7">
        <v>3</v>
      </c>
      <c r="C242" s="58" t="str">
        <f t="shared" si="11"/>
        <v xml:space="preserve">Каліфорнія </v>
      </c>
      <c r="D242" s="7">
        <v>45</v>
      </c>
      <c r="E242" s="7">
        <v>25</v>
      </c>
      <c r="F242" s="58">
        <f t="shared" si="12"/>
        <v>1125</v>
      </c>
      <c r="G242" s="58" t="str">
        <f t="shared" si="13"/>
        <v>В</v>
      </c>
    </row>
    <row r="243" spans="1:7" x14ac:dyDescent="0.25">
      <c r="A243" s="7">
        <v>543</v>
      </c>
      <c r="B243" s="7">
        <v>3</v>
      </c>
      <c r="C243" s="58" t="str">
        <f t="shared" si="11"/>
        <v xml:space="preserve">Каліфорнія </v>
      </c>
      <c r="D243" s="7">
        <v>88</v>
      </c>
      <c r="E243" s="7">
        <v>25</v>
      </c>
      <c r="F243" s="58">
        <f t="shared" si="12"/>
        <v>2200</v>
      </c>
      <c r="G243" s="58" t="str">
        <f t="shared" si="13"/>
        <v>В</v>
      </c>
    </row>
    <row r="244" spans="1:7" x14ac:dyDescent="0.25">
      <c r="A244" s="7">
        <v>550</v>
      </c>
      <c r="B244" s="7">
        <v>3</v>
      </c>
      <c r="C244" s="58" t="str">
        <f t="shared" si="11"/>
        <v xml:space="preserve">Каліфорнія </v>
      </c>
      <c r="D244" s="7">
        <v>76</v>
      </c>
      <c r="E244" s="7">
        <v>25</v>
      </c>
      <c r="F244" s="58">
        <f t="shared" si="12"/>
        <v>1900</v>
      </c>
      <c r="G244" s="58" t="str">
        <f t="shared" si="13"/>
        <v>В</v>
      </c>
    </row>
    <row r="245" spans="1:7" x14ac:dyDescent="0.25">
      <c r="A245" s="7">
        <v>552</v>
      </c>
      <c r="B245" s="7">
        <v>3</v>
      </c>
      <c r="C245" s="58" t="str">
        <f t="shared" si="11"/>
        <v xml:space="preserve">Каліфорнія </v>
      </c>
      <c r="D245" s="7">
        <v>39</v>
      </c>
      <c r="E245" s="7">
        <v>25</v>
      </c>
      <c r="F245" s="58">
        <f t="shared" si="12"/>
        <v>975</v>
      </c>
      <c r="G245" s="58" t="str">
        <f t="shared" si="13"/>
        <v>Б</v>
      </c>
    </row>
    <row r="246" spans="1:7" x14ac:dyDescent="0.25">
      <c r="A246" s="7">
        <v>567</v>
      </c>
      <c r="B246" s="7">
        <v>3</v>
      </c>
      <c r="C246" s="58" t="str">
        <f t="shared" si="11"/>
        <v xml:space="preserve">Каліфорнія </v>
      </c>
      <c r="D246" s="7">
        <v>19</v>
      </c>
      <c r="E246" s="7">
        <v>25</v>
      </c>
      <c r="F246" s="58">
        <f t="shared" si="12"/>
        <v>475</v>
      </c>
      <c r="G246" s="58" t="str">
        <f t="shared" si="13"/>
        <v>Б</v>
      </c>
    </row>
    <row r="247" spans="1:7" x14ac:dyDescent="0.25">
      <c r="A247" s="7">
        <v>569</v>
      </c>
      <c r="B247" s="7">
        <v>3</v>
      </c>
      <c r="C247" s="58" t="str">
        <f t="shared" si="11"/>
        <v xml:space="preserve">Каліфорнія </v>
      </c>
      <c r="D247" s="7">
        <v>50</v>
      </c>
      <c r="E247" s="7">
        <v>25</v>
      </c>
      <c r="F247" s="58">
        <f t="shared" si="12"/>
        <v>1250</v>
      </c>
      <c r="G247" s="58" t="str">
        <f t="shared" si="13"/>
        <v>В</v>
      </c>
    </row>
    <row r="248" spans="1:7" x14ac:dyDescent="0.25">
      <c r="A248" s="7">
        <v>571</v>
      </c>
      <c r="B248" s="7">
        <v>3</v>
      </c>
      <c r="C248" s="58" t="str">
        <f t="shared" si="11"/>
        <v xml:space="preserve">Каліфорнія </v>
      </c>
      <c r="D248" s="7">
        <v>84</v>
      </c>
      <c r="E248" s="7">
        <v>25</v>
      </c>
      <c r="F248" s="58">
        <f t="shared" si="12"/>
        <v>2100</v>
      </c>
      <c r="G248" s="58" t="str">
        <f t="shared" si="13"/>
        <v>В</v>
      </c>
    </row>
    <row r="249" spans="1:7" x14ac:dyDescent="0.25">
      <c r="A249" s="7">
        <v>577</v>
      </c>
      <c r="B249" s="7">
        <v>3</v>
      </c>
      <c r="C249" s="58" t="str">
        <f t="shared" si="11"/>
        <v xml:space="preserve">Каліфорнія </v>
      </c>
      <c r="D249" s="7">
        <v>23</v>
      </c>
      <c r="E249" s="7">
        <v>25</v>
      </c>
      <c r="F249" s="58">
        <f t="shared" si="12"/>
        <v>575</v>
      </c>
      <c r="G249" s="58" t="str">
        <f t="shared" si="13"/>
        <v>Б</v>
      </c>
    </row>
    <row r="250" spans="1:7" x14ac:dyDescent="0.25">
      <c r="A250" s="7">
        <v>583</v>
      </c>
      <c r="B250" s="7">
        <v>3</v>
      </c>
      <c r="C250" s="58" t="str">
        <f t="shared" si="11"/>
        <v xml:space="preserve">Каліфорнія </v>
      </c>
      <c r="D250" s="7">
        <v>33</v>
      </c>
      <c r="E250" s="7">
        <v>25</v>
      </c>
      <c r="F250" s="58">
        <f t="shared" si="12"/>
        <v>825</v>
      </c>
      <c r="G250" s="58" t="str">
        <f t="shared" si="13"/>
        <v>Б</v>
      </c>
    </row>
    <row r="251" spans="1:7" x14ac:dyDescent="0.25">
      <c r="A251" s="7">
        <v>609</v>
      </c>
      <c r="B251" s="7">
        <v>3</v>
      </c>
      <c r="C251" s="58" t="str">
        <f t="shared" si="11"/>
        <v xml:space="preserve">Каліфорнія </v>
      </c>
      <c r="D251" s="7">
        <v>52</v>
      </c>
      <c r="E251" s="7">
        <v>25</v>
      </c>
      <c r="F251" s="58">
        <f t="shared" si="12"/>
        <v>1300</v>
      </c>
      <c r="G251" s="58" t="str">
        <f t="shared" si="13"/>
        <v>В</v>
      </c>
    </row>
    <row r="252" spans="1:7" x14ac:dyDescent="0.25">
      <c r="A252" s="7">
        <v>612</v>
      </c>
      <c r="B252" s="7">
        <v>3</v>
      </c>
      <c r="C252" s="58" t="str">
        <f t="shared" si="11"/>
        <v xml:space="preserve">Каліфорнія </v>
      </c>
      <c r="D252" s="7">
        <v>26</v>
      </c>
      <c r="E252" s="7">
        <v>25</v>
      </c>
      <c r="F252" s="58">
        <f t="shared" si="12"/>
        <v>650</v>
      </c>
      <c r="G252" s="58" t="str">
        <f t="shared" si="13"/>
        <v>Б</v>
      </c>
    </row>
    <row r="253" spans="1:7" x14ac:dyDescent="0.25">
      <c r="A253" s="7">
        <v>625</v>
      </c>
      <c r="B253" s="7">
        <v>3</v>
      </c>
      <c r="C253" s="58" t="str">
        <f t="shared" si="11"/>
        <v xml:space="preserve">Каліфорнія </v>
      </c>
      <c r="D253" s="7">
        <v>97</v>
      </c>
      <c r="E253" s="7">
        <v>25</v>
      </c>
      <c r="F253" s="58">
        <f t="shared" si="12"/>
        <v>2425</v>
      </c>
      <c r="G253" s="58" t="str">
        <f t="shared" si="13"/>
        <v>В</v>
      </c>
    </row>
    <row r="254" spans="1:7" x14ac:dyDescent="0.25">
      <c r="A254" s="7">
        <v>627</v>
      </c>
      <c r="B254" s="7">
        <v>3</v>
      </c>
      <c r="C254" s="58" t="str">
        <f t="shared" si="11"/>
        <v xml:space="preserve">Каліфорнія </v>
      </c>
      <c r="D254" s="7">
        <v>86</v>
      </c>
      <c r="E254" s="7">
        <v>25</v>
      </c>
      <c r="F254" s="58">
        <f t="shared" si="12"/>
        <v>2150</v>
      </c>
      <c r="G254" s="58" t="str">
        <f t="shared" si="13"/>
        <v>В</v>
      </c>
    </row>
    <row r="255" spans="1:7" x14ac:dyDescent="0.25">
      <c r="A255" s="7">
        <v>641</v>
      </c>
      <c r="B255" s="7">
        <v>3</v>
      </c>
      <c r="C255" s="58" t="str">
        <f t="shared" si="11"/>
        <v xml:space="preserve">Каліфорнія </v>
      </c>
      <c r="D255" s="7">
        <v>60</v>
      </c>
      <c r="E255" s="7">
        <v>25</v>
      </c>
      <c r="F255" s="58">
        <f t="shared" si="12"/>
        <v>1500</v>
      </c>
      <c r="G255" s="58" t="str">
        <f t="shared" si="13"/>
        <v>В</v>
      </c>
    </row>
    <row r="256" spans="1:7" x14ac:dyDescent="0.25">
      <c r="A256" s="7">
        <v>642</v>
      </c>
      <c r="B256" s="7">
        <v>3</v>
      </c>
      <c r="C256" s="58" t="str">
        <f t="shared" si="11"/>
        <v xml:space="preserve">Каліфорнія </v>
      </c>
      <c r="D256" s="7">
        <v>98</v>
      </c>
      <c r="E256" s="7">
        <v>25</v>
      </c>
      <c r="F256" s="58">
        <f t="shared" si="12"/>
        <v>2450</v>
      </c>
      <c r="G256" s="58" t="str">
        <f t="shared" si="13"/>
        <v>В</v>
      </c>
    </row>
    <row r="257" spans="1:7" x14ac:dyDescent="0.25">
      <c r="A257" s="7">
        <v>651</v>
      </c>
      <c r="B257" s="7">
        <v>3</v>
      </c>
      <c r="C257" s="58" t="str">
        <f t="shared" si="11"/>
        <v xml:space="preserve">Каліфорнія </v>
      </c>
      <c r="D257" s="7">
        <v>60</v>
      </c>
      <c r="E257" s="7">
        <v>25</v>
      </c>
      <c r="F257" s="58">
        <f t="shared" si="12"/>
        <v>1500</v>
      </c>
      <c r="G257" s="58" t="str">
        <f t="shared" si="13"/>
        <v>В</v>
      </c>
    </row>
    <row r="258" spans="1:7" x14ac:dyDescent="0.25">
      <c r="A258" s="7">
        <v>668</v>
      </c>
      <c r="B258" s="7">
        <v>3</v>
      </c>
      <c r="C258" s="58" t="str">
        <f t="shared" si="11"/>
        <v xml:space="preserve">Каліфорнія </v>
      </c>
      <c r="D258" s="7">
        <v>42</v>
      </c>
      <c r="E258" s="7">
        <v>25</v>
      </c>
      <c r="F258" s="58">
        <f t="shared" si="12"/>
        <v>1050</v>
      </c>
      <c r="G258" s="58" t="str">
        <f t="shared" si="13"/>
        <v>В</v>
      </c>
    </row>
    <row r="259" spans="1:7" x14ac:dyDescent="0.25">
      <c r="A259" s="7">
        <v>669</v>
      </c>
      <c r="B259" s="7">
        <v>3</v>
      </c>
      <c r="C259" s="58" t="str">
        <f t="shared" ref="C259:C322" si="14">VLOOKUP(B259,$I$3:$J$12, 2)</f>
        <v xml:space="preserve">Каліфорнія </v>
      </c>
      <c r="D259" s="7">
        <v>13</v>
      </c>
      <c r="E259" s="7">
        <v>25</v>
      </c>
      <c r="F259" s="58">
        <f t="shared" si="12"/>
        <v>325</v>
      </c>
      <c r="G259" s="58" t="str">
        <f t="shared" si="13"/>
        <v>Б</v>
      </c>
    </row>
    <row r="260" spans="1:7" x14ac:dyDescent="0.25">
      <c r="A260" s="7">
        <v>674</v>
      </c>
      <c r="B260" s="7">
        <v>3</v>
      </c>
      <c r="C260" s="58" t="str">
        <f t="shared" si="14"/>
        <v xml:space="preserve">Каліфорнія </v>
      </c>
      <c r="D260" s="7">
        <v>6</v>
      </c>
      <c r="E260" s="7">
        <v>25</v>
      </c>
      <c r="F260" s="58">
        <f t="shared" ref="F260:F323" si="15">D260*E260</f>
        <v>150</v>
      </c>
      <c r="G260" s="58" t="str">
        <f t="shared" ref="G260:G323" si="16">IF(F260&lt;100, "А", IF(AND(F260&gt;100, F260&lt;1000), "Б", IF(F260&gt;1000,"В")))</f>
        <v>Б</v>
      </c>
    </row>
    <row r="261" spans="1:7" x14ac:dyDescent="0.25">
      <c r="A261" s="7">
        <v>682</v>
      </c>
      <c r="B261" s="7">
        <v>3</v>
      </c>
      <c r="C261" s="58" t="str">
        <f t="shared" si="14"/>
        <v xml:space="preserve">Каліфорнія </v>
      </c>
      <c r="D261" s="7">
        <v>35</v>
      </c>
      <c r="E261" s="7">
        <v>25</v>
      </c>
      <c r="F261" s="58">
        <f t="shared" si="15"/>
        <v>875</v>
      </c>
      <c r="G261" s="58" t="str">
        <f t="shared" si="16"/>
        <v>Б</v>
      </c>
    </row>
    <row r="262" spans="1:7" x14ac:dyDescent="0.25">
      <c r="A262" s="7">
        <v>686</v>
      </c>
      <c r="B262" s="7">
        <v>3</v>
      </c>
      <c r="C262" s="58" t="str">
        <f t="shared" si="14"/>
        <v xml:space="preserve">Каліфорнія </v>
      </c>
      <c r="D262" s="7">
        <v>92</v>
      </c>
      <c r="E262" s="7">
        <v>25</v>
      </c>
      <c r="F262" s="58">
        <f t="shared" si="15"/>
        <v>2300</v>
      </c>
      <c r="G262" s="58" t="str">
        <f t="shared" si="16"/>
        <v>В</v>
      </c>
    </row>
    <row r="263" spans="1:7" x14ac:dyDescent="0.25">
      <c r="A263" s="7">
        <v>691</v>
      </c>
      <c r="B263" s="7">
        <v>3</v>
      </c>
      <c r="C263" s="58" t="str">
        <f t="shared" si="14"/>
        <v xml:space="preserve">Каліфорнія </v>
      </c>
      <c r="D263" s="7">
        <v>58</v>
      </c>
      <c r="E263" s="7">
        <v>25</v>
      </c>
      <c r="F263" s="58">
        <f t="shared" si="15"/>
        <v>1450</v>
      </c>
      <c r="G263" s="58" t="str">
        <f t="shared" si="16"/>
        <v>В</v>
      </c>
    </row>
    <row r="264" spans="1:7" x14ac:dyDescent="0.25">
      <c r="A264" s="7">
        <v>696</v>
      </c>
      <c r="B264" s="7">
        <v>3</v>
      </c>
      <c r="C264" s="58" t="str">
        <f t="shared" si="14"/>
        <v xml:space="preserve">Каліфорнія </v>
      </c>
      <c r="D264" s="7">
        <v>84</v>
      </c>
      <c r="E264" s="7">
        <v>25</v>
      </c>
      <c r="F264" s="58">
        <f t="shared" si="15"/>
        <v>2100</v>
      </c>
      <c r="G264" s="58" t="str">
        <f t="shared" si="16"/>
        <v>В</v>
      </c>
    </row>
    <row r="265" spans="1:7" x14ac:dyDescent="0.25">
      <c r="A265" s="7">
        <v>700</v>
      </c>
      <c r="B265" s="7">
        <v>3</v>
      </c>
      <c r="C265" s="58" t="str">
        <f t="shared" si="14"/>
        <v xml:space="preserve">Каліфорнія </v>
      </c>
      <c r="D265" s="7">
        <v>27</v>
      </c>
      <c r="E265" s="7">
        <v>25</v>
      </c>
      <c r="F265" s="58">
        <f t="shared" si="15"/>
        <v>675</v>
      </c>
      <c r="G265" s="58" t="str">
        <f t="shared" si="16"/>
        <v>Б</v>
      </c>
    </row>
    <row r="266" spans="1:7" x14ac:dyDescent="0.25">
      <c r="A266" s="7">
        <v>712</v>
      </c>
      <c r="B266" s="7">
        <v>3</v>
      </c>
      <c r="C266" s="58" t="str">
        <f t="shared" si="14"/>
        <v xml:space="preserve">Каліфорнія </v>
      </c>
      <c r="D266" s="7">
        <v>99</v>
      </c>
      <c r="E266" s="7">
        <v>25</v>
      </c>
      <c r="F266" s="58">
        <f t="shared" si="15"/>
        <v>2475</v>
      </c>
      <c r="G266" s="58" t="str">
        <f t="shared" si="16"/>
        <v>В</v>
      </c>
    </row>
    <row r="267" spans="1:7" x14ac:dyDescent="0.25">
      <c r="A267" s="7">
        <v>724</v>
      </c>
      <c r="B267" s="7">
        <v>3</v>
      </c>
      <c r="C267" s="58" t="str">
        <f t="shared" si="14"/>
        <v xml:space="preserve">Каліфорнія </v>
      </c>
      <c r="D267" s="7">
        <v>14</v>
      </c>
      <c r="E267" s="7">
        <v>25</v>
      </c>
      <c r="F267" s="58">
        <f t="shared" si="15"/>
        <v>350</v>
      </c>
      <c r="G267" s="58" t="str">
        <f t="shared" si="16"/>
        <v>Б</v>
      </c>
    </row>
    <row r="268" spans="1:7" x14ac:dyDescent="0.25">
      <c r="A268" s="7">
        <v>732</v>
      </c>
      <c r="B268" s="7">
        <v>3</v>
      </c>
      <c r="C268" s="58" t="str">
        <f t="shared" si="14"/>
        <v xml:space="preserve">Каліфорнія </v>
      </c>
      <c r="D268" s="7">
        <v>66</v>
      </c>
      <c r="E268" s="7">
        <v>25</v>
      </c>
      <c r="F268" s="58">
        <f t="shared" si="15"/>
        <v>1650</v>
      </c>
      <c r="G268" s="58" t="str">
        <f t="shared" si="16"/>
        <v>В</v>
      </c>
    </row>
    <row r="269" spans="1:7" x14ac:dyDescent="0.25">
      <c r="A269" s="7">
        <v>758</v>
      </c>
      <c r="B269" s="7">
        <v>3</v>
      </c>
      <c r="C269" s="58" t="str">
        <f t="shared" si="14"/>
        <v xml:space="preserve">Каліфорнія </v>
      </c>
      <c r="D269" s="7">
        <v>30</v>
      </c>
      <c r="E269" s="7">
        <v>25</v>
      </c>
      <c r="F269" s="58">
        <f t="shared" si="15"/>
        <v>750</v>
      </c>
      <c r="G269" s="58" t="str">
        <f t="shared" si="16"/>
        <v>Б</v>
      </c>
    </row>
    <row r="270" spans="1:7" x14ac:dyDescent="0.25">
      <c r="A270" s="7">
        <v>764</v>
      </c>
      <c r="B270" s="7">
        <v>3</v>
      </c>
      <c r="C270" s="58" t="str">
        <f t="shared" si="14"/>
        <v xml:space="preserve">Каліфорнія </v>
      </c>
      <c r="D270" s="7">
        <v>63</v>
      </c>
      <c r="E270" s="7">
        <v>25</v>
      </c>
      <c r="F270" s="58">
        <f t="shared" si="15"/>
        <v>1575</v>
      </c>
      <c r="G270" s="58" t="str">
        <f t="shared" si="16"/>
        <v>В</v>
      </c>
    </row>
    <row r="271" spans="1:7" x14ac:dyDescent="0.25">
      <c r="A271" s="7">
        <v>767</v>
      </c>
      <c r="B271" s="7">
        <v>3</v>
      </c>
      <c r="C271" s="58" t="str">
        <f t="shared" si="14"/>
        <v xml:space="preserve">Каліфорнія </v>
      </c>
      <c r="D271" s="7">
        <v>17</v>
      </c>
      <c r="E271" s="7">
        <v>25</v>
      </c>
      <c r="F271" s="58">
        <f t="shared" si="15"/>
        <v>425</v>
      </c>
      <c r="G271" s="58" t="str">
        <f t="shared" si="16"/>
        <v>Б</v>
      </c>
    </row>
    <row r="272" spans="1:7" x14ac:dyDescent="0.25">
      <c r="A272" s="7">
        <v>772</v>
      </c>
      <c r="B272" s="7">
        <v>3</v>
      </c>
      <c r="C272" s="58" t="str">
        <f t="shared" si="14"/>
        <v xml:space="preserve">Каліфорнія </v>
      </c>
      <c r="D272" s="7">
        <v>14</v>
      </c>
      <c r="E272" s="7">
        <v>25</v>
      </c>
      <c r="F272" s="58">
        <f t="shared" si="15"/>
        <v>350</v>
      </c>
      <c r="G272" s="58" t="str">
        <f t="shared" si="16"/>
        <v>Б</v>
      </c>
    </row>
    <row r="273" spans="1:7" x14ac:dyDescent="0.25">
      <c r="A273" s="7">
        <v>776</v>
      </c>
      <c r="B273" s="7">
        <v>3</v>
      </c>
      <c r="C273" s="58" t="str">
        <f t="shared" si="14"/>
        <v xml:space="preserve">Каліфорнія </v>
      </c>
      <c r="D273" s="7">
        <v>63</v>
      </c>
      <c r="E273" s="7">
        <v>25</v>
      </c>
      <c r="F273" s="58">
        <f t="shared" si="15"/>
        <v>1575</v>
      </c>
      <c r="G273" s="58" t="str">
        <f t="shared" si="16"/>
        <v>В</v>
      </c>
    </row>
    <row r="274" spans="1:7" x14ac:dyDescent="0.25">
      <c r="A274" s="7">
        <v>791</v>
      </c>
      <c r="B274" s="7">
        <v>3</v>
      </c>
      <c r="C274" s="58" t="str">
        <f t="shared" si="14"/>
        <v xml:space="preserve">Каліфорнія </v>
      </c>
      <c r="D274" s="7">
        <v>63</v>
      </c>
      <c r="E274" s="7">
        <v>25</v>
      </c>
      <c r="F274" s="58">
        <f t="shared" si="15"/>
        <v>1575</v>
      </c>
      <c r="G274" s="58" t="str">
        <f t="shared" si="16"/>
        <v>В</v>
      </c>
    </row>
    <row r="275" spans="1:7" x14ac:dyDescent="0.25">
      <c r="A275" s="7">
        <v>804</v>
      </c>
      <c r="B275" s="7">
        <v>3</v>
      </c>
      <c r="C275" s="58" t="str">
        <f t="shared" si="14"/>
        <v xml:space="preserve">Каліфорнія </v>
      </c>
      <c r="D275" s="7">
        <v>6</v>
      </c>
      <c r="E275" s="7">
        <v>25</v>
      </c>
      <c r="F275" s="58">
        <f t="shared" si="15"/>
        <v>150</v>
      </c>
      <c r="G275" s="58" t="str">
        <f t="shared" si="16"/>
        <v>Б</v>
      </c>
    </row>
    <row r="276" spans="1:7" x14ac:dyDescent="0.25">
      <c r="A276" s="7">
        <v>811</v>
      </c>
      <c r="B276" s="7">
        <v>3</v>
      </c>
      <c r="C276" s="58" t="str">
        <f t="shared" si="14"/>
        <v xml:space="preserve">Каліфорнія </v>
      </c>
      <c r="D276" s="7">
        <v>14</v>
      </c>
      <c r="E276" s="7">
        <v>25</v>
      </c>
      <c r="F276" s="58">
        <f t="shared" si="15"/>
        <v>350</v>
      </c>
      <c r="G276" s="58" t="str">
        <f t="shared" si="16"/>
        <v>Б</v>
      </c>
    </row>
    <row r="277" spans="1:7" x14ac:dyDescent="0.25">
      <c r="A277" s="7">
        <v>824</v>
      </c>
      <c r="B277" s="7">
        <v>3</v>
      </c>
      <c r="C277" s="58" t="str">
        <f t="shared" si="14"/>
        <v xml:space="preserve">Каліфорнія </v>
      </c>
      <c r="D277" s="7">
        <v>67</v>
      </c>
      <c r="E277" s="7">
        <v>25</v>
      </c>
      <c r="F277" s="58">
        <f t="shared" si="15"/>
        <v>1675</v>
      </c>
      <c r="G277" s="58" t="str">
        <f t="shared" si="16"/>
        <v>В</v>
      </c>
    </row>
    <row r="278" spans="1:7" x14ac:dyDescent="0.25">
      <c r="A278" s="7">
        <v>835</v>
      </c>
      <c r="B278" s="7">
        <v>3</v>
      </c>
      <c r="C278" s="58" t="str">
        <f t="shared" si="14"/>
        <v xml:space="preserve">Каліфорнія </v>
      </c>
      <c r="D278" s="7">
        <v>96</v>
      </c>
      <c r="E278" s="7">
        <v>25</v>
      </c>
      <c r="F278" s="58">
        <f t="shared" si="15"/>
        <v>2400</v>
      </c>
      <c r="G278" s="58" t="str">
        <f t="shared" si="16"/>
        <v>В</v>
      </c>
    </row>
    <row r="279" spans="1:7" x14ac:dyDescent="0.25">
      <c r="A279" s="7">
        <v>847</v>
      </c>
      <c r="B279" s="7">
        <v>3</v>
      </c>
      <c r="C279" s="58" t="str">
        <f t="shared" si="14"/>
        <v xml:space="preserve">Каліфорнія </v>
      </c>
      <c r="D279" s="7">
        <v>97</v>
      </c>
      <c r="E279" s="7">
        <v>25</v>
      </c>
      <c r="F279" s="58">
        <f t="shared" si="15"/>
        <v>2425</v>
      </c>
      <c r="G279" s="58" t="str">
        <f t="shared" si="16"/>
        <v>В</v>
      </c>
    </row>
    <row r="280" spans="1:7" x14ac:dyDescent="0.25">
      <c r="A280" s="7">
        <v>854</v>
      </c>
      <c r="B280" s="7">
        <v>3</v>
      </c>
      <c r="C280" s="58" t="str">
        <f t="shared" si="14"/>
        <v xml:space="preserve">Каліфорнія </v>
      </c>
      <c r="D280" s="7">
        <v>49</v>
      </c>
      <c r="E280" s="7">
        <v>25</v>
      </c>
      <c r="F280" s="58">
        <f t="shared" si="15"/>
        <v>1225</v>
      </c>
      <c r="G280" s="58" t="str">
        <f t="shared" si="16"/>
        <v>В</v>
      </c>
    </row>
    <row r="281" spans="1:7" x14ac:dyDescent="0.25">
      <c r="A281" s="7">
        <v>857</v>
      </c>
      <c r="B281" s="7">
        <v>3</v>
      </c>
      <c r="C281" s="58" t="str">
        <f t="shared" si="14"/>
        <v xml:space="preserve">Каліфорнія </v>
      </c>
      <c r="D281" s="7">
        <v>41</v>
      </c>
      <c r="E281" s="7">
        <v>25</v>
      </c>
      <c r="F281" s="58">
        <f t="shared" si="15"/>
        <v>1025</v>
      </c>
      <c r="G281" s="58" t="str">
        <f t="shared" si="16"/>
        <v>В</v>
      </c>
    </row>
    <row r="282" spans="1:7" x14ac:dyDescent="0.25">
      <c r="A282" s="7">
        <v>867</v>
      </c>
      <c r="B282" s="7">
        <v>3</v>
      </c>
      <c r="C282" s="58" t="str">
        <f t="shared" si="14"/>
        <v xml:space="preserve">Каліфорнія </v>
      </c>
      <c r="D282" s="7">
        <v>55</v>
      </c>
      <c r="E282" s="7">
        <v>25</v>
      </c>
      <c r="F282" s="58">
        <f t="shared" si="15"/>
        <v>1375</v>
      </c>
      <c r="G282" s="58" t="str">
        <f t="shared" si="16"/>
        <v>В</v>
      </c>
    </row>
    <row r="283" spans="1:7" x14ac:dyDescent="0.25">
      <c r="A283" s="7">
        <v>868</v>
      </c>
      <c r="B283" s="7">
        <v>3</v>
      </c>
      <c r="C283" s="58" t="str">
        <f t="shared" si="14"/>
        <v xml:space="preserve">Каліфорнія </v>
      </c>
      <c r="D283" s="7">
        <v>49</v>
      </c>
      <c r="E283" s="7">
        <v>25</v>
      </c>
      <c r="F283" s="58">
        <f t="shared" si="15"/>
        <v>1225</v>
      </c>
      <c r="G283" s="58" t="str">
        <f t="shared" si="16"/>
        <v>В</v>
      </c>
    </row>
    <row r="284" spans="1:7" x14ac:dyDescent="0.25">
      <c r="A284" s="7">
        <v>869</v>
      </c>
      <c r="B284" s="7">
        <v>3</v>
      </c>
      <c r="C284" s="58" t="str">
        <f t="shared" si="14"/>
        <v xml:space="preserve">Каліфорнія </v>
      </c>
      <c r="D284" s="7">
        <v>95</v>
      </c>
      <c r="E284" s="7">
        <v>25</v>
      </c>
      <c r="F284" s="58">
        <f t="shared" si="15"/>
        <v>2375</v>
      </c>
      <c r="G284" s="58" t="str">
        <f t="shared" si="16"/>
        <v>В</v>
      </c>
    </row>
    <row r="285" spans="1:7" x14ac:dyDescent="0.25">
      <c r="A285" s="7">
        <v>875</v>
      </c>
      <c r="B285" s="7">
        <v>3</v>
      </c>
      <c r="C285" s="58" t="str">
        <f t="shared" si="14"/>
        <v xml:space="preserve">Каліфорнія </v>
      </c>
      <c r="D285" s="7">
        <v>42</v>
      </c>
      <c r="E285" s="7">
        <v>25</v>
      </c>
      <c r="F285" s="58">
        <f t="shared" si="15"/>
        <v>1050</v>
      </c>
      <c r="G285" s="58" t="str">
        <f t="shared" si="16"/>
        <v>В</v>
      </c>
    </row>
    <row r="286" spans="1:7" x14ac:dyDescent="0.25">
      <c r="A286" s="7">
        <v>891</v>
      </c>
      <c r="B286" s="7">
        <v>3</v>
      </c>
      <c r="C286" s="58" t="str">
        <f t="shared" si="14"/>
        <v xml:space="preserve">Каліфорнія </v>
      </c>
      <c r="D286" s="7">
        <v>18</v>
      </c>
      <c r="E286" s="7">
        <v>25</v>
      </c>
      <c r="F286" s="58">
        <f t="shared" si="15"/>
        <v>450</v>
      </c>
      <c r="G286" s="58" t="str">
        <f t="shared" si="16"/>
        <v>Б</v>
      </c>
    </row>
    <row r="287" spans="1:7" x14ac:dyDescent="0.25">
      <c r="A287" s="7">
        <v>893</v>
      </c>
      <c r="B287" s="7">
        <v>3</v>
      </c>
      <c r="C287" s="58" t="str">
        <f t="shared" si="14"/>
        <v xml:space="preserve">Каліфорнія </v>
      </c>
      <c r="D287" s="7">
        <v>43</v>
      </c>
      <c r="E287" s="7">
        <v>25</v>
      </c>
      <c r="F287" s="58">
        <f t="shared" si="15"/>
        <v>1075</v>
      </c>
      <c r="G287" s="58" t="str">
        <f t="shared" si="16"/>
        <v>В</v>
      </c>
    </row>
    <row r="288" spans="1:7" x14ac:dyDescent="0.25">
      <c r="A288" s="7">
        <v>905</v>
      </c>
      <c r="B288" s="7">
        <v>3</v>
      </c>
      <c r="C288" s="58" t="str">
        <f t="shared" si="14"/>
        <v xml:space="preserve">Каліфорнія </v>
      </c>
      <c r="D288" s="7">
        <v>75</v>
      </c>
      <c r="E288" s="7">
        <v>25</v>
      </c>
      <c r="F288" s="58">
        <f t="shared" si="15"/>
        <v>1875</v>
      </c>
      <c r="G288" s="58" t="str">
        <f t="shared" si="16"/>
        <v>В</v>
      </c>
    </row>
    <row r="289" spans="1:7" x14ac:dyDescent="0.25">
      <c r="A289" s="7">
        <v>915</v>
      </c>
      <c r="B289" s="7">
        <v>3</v>
      </c>
      <c r="C289" s="58" t="str">
        <f t="shared" si="14"/>
        <v xml:space="preserve">Каліфорнія </v>
      </c>
      <c r="D289" s="7">
        <v>14</v>
      </c>
      <c r="E289" s="7">
        <v>25</v>
      </c>
      <c r="F289" s="58">
        <f t="shared" si="15"/>
        <v>350</v>
      </c>
      <c r="G289" s="58" t="str">
        <f t="shared" si="16"/>
        <v>Б</v>
      </c>
    </row>
    <row r="290" spans="1:7" x14ac:dyDescent="0.25">
      <c r="A290" s="7">
        <v>921</v>
      </c>
      <c r="B290" s="7">
        <v>3</v>
      </c>
      <c r="C290" s="58" t="str">
        <f t="shared" si="14"/>
        <v xml:space="preserve">Каліфорнія </v>
      </c>
      <c r="D290" s="7">
        <v>39</v>
      </c>
      <c r="E290" s="7">
        <v>25</v>
      </c>
      <c r="F290" s="58">
        <f t="shared" si="15"/>
        <v>975</v>
      </c>
      <c r="G290" s="58" t="str">
        <f t="shared" si="16"/>
        <v>Б</v>
      </c>
    </row>
    <row r="291" spans="1:7" x14ac:dyDescent="0.25">
      <c r="A291" s="7">
        <v>923</v>
      </c>
      <c r="B291" s="7">
        <v>3</v>
      </c>
      <c r="C291" s="58" t="str">
        <f t="shared" si="14"/>
        <v xml:space="preserve">Каліфорнія </v>
      </c>
      <c r="D291" s="7">
        <v>97</v>
      </c>
      <c r="E291" s="7">
        <v>25</v>
      </c>
      <c r="F291" s="58">
        <f t="shared" si="15"/>
        <v>2425</v>
      </c>
      <c r="G291" s="58" t="str">
        <f t="shared" si="16"/>
        <v>В</v>
      </c>
    </row>
    <row r="292" spans="1:7" x14ac:dyDescent="0.25">
      <c r="A292" s="7">
        <v>936</v>
      </c>
      <c r="B292" s="7">
        <v>3</v>
      </c>
      <c r="C292" s="58" t="str">
        <f t="shared" si="14"/>
        <v xml:space="preserve">Каліфорнія </v>
      </c>
      <c r="D292" s="7">
        <v>37</v>
      </c>
      <c r="E292" s="7">
        <v>25</v>
      </c>
      <c r="F292" s="58">
        <f t="shared" si="15"/>
        <v>925</v>
      </c>
      <c r="G292" s="58" t="str">
        <f t="shared" si="16"/>
        <v>Б</v>
      </c>
    </row>
    <row r="293" spans="1:7" x14ac:dyDescent="0.25">
      <c r="A293" s="7">
        <v>942</v>
      </c>
      <c r="B293" s="7">
        <v>3</v>
      </c>
      <c r="C293" s="58" t="str">
        <f t="shared" si="14"/>
        <v xml:space="preserve">Каліфорнія </v>
      </c>
      <c r="D293" s="7">
        <v>30</v>
      </c>
      <c r="E293" s="7">
        <v>25</v>
      </c>
      <c r="F293" s="58">
        <f t="shared" si="15"/>
        <v>750</v>
      </c>
      <c r="G293" s="58" t="str">
        <f t="shared" si="16"/>
        <v>Б</v>
      </c>
    </row>
    <row r="294" spans="1:7" x14ac:dyDescent="0.25">
      <c r="A294" s="7">
        <v>954</v>
      </c>
      <c r="B294" s="7">
        <v>3</v>
      </c>
      <c r="C294" s="58" t="str">
        <f t="shared" si="14"/>
        <v xml:space="preserve">Каліфорнія </v>
      </c>
      <c r="D294" s="7">
        <v>54</v>
      </c>
      <c r="E294" s="7">
        <v>25</v>
      </c>
      <c r="F294" s="58">
        <f t="shared" si="15"/>
        <v>1350</v>
      </c>
      <c r="G294" s="58" t="str">
        <f t="shared" si="16"/>
        <v>В</v>
      </c>
    </row>
    <row r="295" spans="1:7" x14ac:dyDescent="0.25">
      <c r="A295" s="7">
        <v>968</v>
      </c>
      <c r="B295" s="7">
        <v>3</v>
      </c>
      <c r="C295" s="58" t="str">
        <f t="shared" si="14"/>
        <v xml:space="preserve">Каліфорнія </v>
      </c>
      <c r="D295" s="7">
        <v>12</v>
      </c>
      <c r="E295" s="7">
        <v>25</v>
      </c>
      <c r="F295" s="58">
        <f t="shared" si="15"/>
        <v>300</v>
      </c>
      <c r="G295" s="58" t="str">
        <f t="shared" si="16"/>
        <v>Б</v>
      </c>
    </row>
    <row r="296" spans="1:7" x14ac:dyDescent="0.25">
      <c r="A296" s="7">
        <v>977</v>
      </c>
      <c r="B296" s="7">
        <v>3</v>
      </c>
      <c r="C296" s="58" t="str">
        <f t="shared" si="14"/>
        <v xml:space="preserve">Каліфорнія </v>
      </c>
      <c r="D296" s="7">
        <v>20</v>
      </c>
      <c r="E296" s="7">
        <v>25</v>
      </c>
      <c r="F296" s="58">
        <f t="shared" si="15"/>
        <v>500</v>
      </c>
      <c r="G296" s="58" t="str">
        <f t="shared" si="16"/>
        <v>Б</v>
      </c>
    </row>
    <row r="297" spans="1:7" x14ac:dyDescent="0.25">
      <c r="A297" s="7">
        <v>978</v>
      </c>
      <c r="B297" s="7">
        <v>3</v>
      </c>
      <c r="C297" s="58" t="str">
        <f t="shared" si="14"/>
        <v xml:space="preserve">Каліфорнія </v>
      </c>
      <c r="D297" s="7">
        <v>77</v>
      </c>
      <c r="E297" s="7">
        <v>25</v>
      </c>
      <c r="F297" s="58">
        <f t="shared" si="15"/>
        <v>1925</v>
      </c>
      <c r="G297" s="58" t="str">
        <f t="shared" si="16"/>
        <v>В</v>
      </c>
    </row>
    <row r="298" spans="1:7" x14ac:dyDescent="0.25">
      <c r="A298" s="7">
        <v>991</v>
      </c>
      <c r="B298" s="7">
        <v>3</v>
      </c>
      <c r="C298" s="58" t="str">
        <f t="shared" si="14"/>
        <v xml:space="preserve">Каліфорнія </v>
      </c>
      <c r="D298" s="7">
        <v>56</v>
      </c>
      <c r="E298" s="7">
        <v>25</v>
      </c>
      <c r="F298" s="58">
        <f t="shared" si="15"/>
        <v>1400</v>
      </c>
      <c r="G298" s="58" t="str">
        <f t="shared" si="16"/>
        <v>В</v>
      </c>
    </row>
    <row r="299" spans="1:7" x14ac:dyDescent="0.25">
      <c r="A299" s="7">
        <v>999</v>
      </c>
      <c r="B299" s="7">
        <v>3</v>
      </c>
      <c r="C299" s="58" t="str">
        <f t="shared" si="14"/>
        <v xml:space="preserve">Каліфорнія </v>
      </c>
      <c r="D299" s="7">
        <v>96</v>
      </c>
      <c r="E299" s="7">
        <v>25</v>
      </c>
      <c r="F299" s="58">
        <f t="shared" si="15"/>
        <v>2400</v>
      </c>
      <c r="G299" s="58" t="str">
        <f t="shared" si="16"/>
        <v>В</v>
      </c>
    </row>
    <row r="300" spans="1:7" x14ac:dyDescent="0.25">
      <c r="A300" s="7">
        <v>1000</v>
      </c>
      <c r="B300" s="7">
        <v>3</v>
      </c>
      <c r="C300" s="58" t="str">
        <f t="shared" si="14"/>
        <v xml:space="preserve">Каліфорнія </v>
      </c>
      <c r="D300" s="7">
        <v>70</v>
      </c>
      <c r="E300" s="7">
        <v>25</v>
      </c>
      <c r="F300" s="58">
        <f t="shared" si="15"/>
        <v>1750</v>
      </c>
      <c r="G300" s="58" t="str">
        <f t="shared" si="16"/>
        <v>В</v>
      </c>
    </row>
    <row r="301" spans="1:7" x14ac:dyDescent="0.25">
      <c r="A301" s="7">
        <v>2</v>
      </c>
      <c r="B301" s="7">
        <v>4</v>
      </c>
      <c r="C301" s="58" t="str">
        <f t="shared" si="14"/>
        <v>Нью Йорк</v>
      </c>
      <c r="D301" s="7">
        <v>29</v>
      </c>
      <c r="E301" s="7">
        <v>25</v>
      </c>
      <c r="F301" s="58">
        <f t="shared" si="15"/>
        <v>725</v>
      </c>
      <c r="G301" s="58" t="str">
        <f t="shared" si="16"/>
        <v>Б</v>
      </c>
    </row>
    <row r="302" spans="1:7" x14ac:dyDescent="0.25">
      <c r="A302" s="7">
        <v>3</v>
      </c>
      <c r="B302" s="7">
        <v>4</v>
      </c>
      <c r="C302" s="58" t="str">
        <f t="shared" si="14"/>
        <v>Нью Йорк</v>
      </c>
      <c r="D302" s="7">
        <v>91</v>
      </c>
      <c r="E302" s="7">
        <v>25</v>
      </c>
      <c r="F302" s="58">
        <f t="shared" si="15"/>
        <v>2275</v>
      </c>
      <c r="G302" s="58" t="str">
        <f t="shared" si="16"/>
        <v>В</v>
      </c>
    </row>
    <row r="303" spans="1:7" x14ac:dyDescent="0.25">
      <c r="A303" s="7">
        <v>19</v>
      </c>
      <c r="B303" s="7">
        <v>4</v>
      </c>
      <c r="C303" s="58" t="str">
        <f t="shared" si="14"/>
        <v>Нью Йорк</v>
      </c>
      <c r="D303" s="7">
        <v>72</v>
      </c>
      <c r="E303" s="7">
        <v>25</v>
      </c>
      <c r="F303" s="58">
        <f t="shared" si="15"/>
        <v>1800</v>
      </c>
      <c r="G303" s="58" t="str">
        <f t="shared" si="16"/>
        <v>В</v>
      </c>
    </row>
    <row r="304" spans="1:7" x14ac:dyDescent="0.25">
      <c r="A304" s="7">
        <v>23</v>
      </c>
      <c r="B304" s="7">
        <v>4</v>
      </c>
      <c r="C304" s="58" t="str">
        <f t="shared" si="14"/>
        <v>Нью Йорк</v>
      </c>
      <c r="D304" s="7">
        <v>92</v>
      </c>
      <c r="E304" s="7">
        <v>25</v>
      </c>
      <c r="F304" s="58">
        <f t="shared" si="15"/>
        <v>2300</v>
      </c>
      <c r="G304" s="58" t="str">
        <f t="shared" si="16"/>
        <v>В</v>
      </c>
    </row>
    <row r="305" spans="1:7" x14ac:dyDescent="0.25">
      <c r="A305" s="7">
        <v>26</v>
      </c>
      <c r="B305" s="7">
        <v>4</v>
      </c>
      <c r="C305" s="58" t="str">
        <f t="shared" si="14"/>
        <v>Нью Йорк</v>
      </c>
      <c r="D305" s="7">
        <v>58</v>
      </c>
      <c r="E305" s="7">
        <v>25</v>
      </c>
      <c r="F305" s="58">
        <f t="shared" si="15"/>
        <v>1450</v>
      </c>
      <c r="G305" s="58" t="str">
        <f t="shared" si="16"/>
        <v>В</v>
      </c>
    </row>
    <row r="306" spans="1:7" x14ac:dyDescent="0.25">
      <c r="A306" s="7">
        <v>36</v>
      </c>
      <c r="B306" s="7">
        <v>4</v>
      </c>
      <c r="C306" s="58" t="str">
        <f t="shared" si="14"/>
        <v>Нью Йорк</v>
      </c>
      <c r="D306" s="7">
        <v>86</v>
      </c>
      <c r="E306" s="7">
        <v>25</v>
      </c>
      <c r="F306" s="58">
        <f t="shared" si="15"/>
        <v>2150</v>
      </c>
      <c r="G306" s="58" t="str">
        <f t="shared" si="16"/>
        <v>В</v>
      </c>
    </row>
    <row r="307" spans="1:7" x14ac:dyDescent="0.25">
      <c r="A307" s="7">
        <v>38</v>
      </c>
      <c r="B307" s="7">
        <v>4</v>
      </c>
      <c r="C307" s="58" t="str">
        <f t="shared" si="14"/>
        <v>Нью Йорк</v>
      </c>
      <c r="D307" s="7">
        <v>21</v>
      </c>
      <c r="E307" s="7">
        <v>25</v>
      </c>
      <c r="F307" s="58">
        <f t="shared" si="15"/>
        <v>525</v>
      </c>
      <c r="G307" s="58" t="str">
        <f t="shared" si="16"/>
        <v>Б</v>
      </c>
    </row>
    <row r="308" spans="1:7" x14ac:dyDescent="0.25">
      <c r="A308" s="7">
        <v>46</v>
      </c>
      <c r="B308" s="7">
        <v>4</v>
      </c>
      <c r="C308" s="58" t="str">
        <f t="shared" si="14"/>
        <v>Нью Йорк</v>
      </c>
      <c r="D308" s="7">
        <v>96</v>
      </c>
      <c r="E308" s="7">
        <v>25</v>
      </c>
      <c r="F308" s="58">
        <f t="shared" si="15"/>
        <v>2400</v>
      </c>
      <c r="G308" s="58" t="str">
        <f t="shared" si="16"/>
        <v>В</v>
      </c>
    </row>
    <row r="309" spans="1:7" x14ac:dyDescent="0.25">
      <c r="A309" s="7">
        <v>48</v>
      </c>
      <c r="B309" s="7">
        <v>4</v>
      </c>
      <c r="C309" s="58" t="str">
        <f t="shared" si="14"/>
        <v>Нью Йорк</v>
      </c>
      <c r="D309" s="7">
        <v>26</v>
      </c>
      <c r="E309" s="7">
        <v>25</v>
      </c>
      <c r="F309" s="58">
        <f t="shared" si="15"/>
        <v>650</v>
      </c>
      <c r="G309" s="58" t="str">
        <f t="shared" si="16"/>
        <v>Б</v>
      </c>
    </row>
    <row r="310" spans="1:7" x14ac:dyDescent="0.25">
      <c r="A310" s="7">
        <v>58</v>
      </c>
      <c r="B310" s="7">
        <v>4</v>
      </c>
      <c r="C310" s="58" t="str">
        <f t="shared" si="14"/>
        <v>Нью Йорк</v>
      </c>
      <c r="D310" s="7">
        <v>65</v>
      </c>
      <c r="E310" s="7">
        <v>25</v>
      </c>
      <c r="F310" s="58">
        <f t="shared" si="15"/>
        <v>1625</v>
      </c>
      <c r="G310" s="58" t="str">
        <f t="shared" si="16"/>
        <v>В</v>
      </c>
    </row>
    <row r="311" spans="1:7" x14ac:dyDescent="0.25">
      <c r="A311" s="7">
        <v>64</v>
      </c>
      <c r="B311" s="7">
        <v>4</v>
      </c>
      <c r="C311" s="58" t="str">
        <f t="shared" si="14"/>
        <v>Нью Йорк</v>
      </c>
      <c r="D311" s="7">
        <v>27</v>
      </c>
      <c r="E311" s="7">
        <v>25</v>
      </c>
      <c r="F311" s="58">
        <f t="shared" si="15"/>
        <v>675</v>
      </c>
      <c r="G311" s="58" t="str">
        <f t="shared" si="16"/>
        <v>Б</v>
      </c>
    </row>
    <row r="312" spans="1:7" x14ac:dyDescent="0.25">
      <c r="A312" s="7">
        <v>71</v>
      </c>
      <c r="B312" s="7">
        <v>4</v>
      </c>
      <c r="C312" s="58" t="str">
        <f t="shared" si="14"/>
        <v>Нью Йорк</v>
      </c>
      <c r="D312" s="7">
        <v>17</v>
      </c>
      <c r="E312" s="7">
        <v>25</v>
      </c>
      <c r="F312" s="58">
        <f t="shared" si="15"/>
        <v>425</v>
      </c>
      <c r="G312" s="58" t="str">
        <f t="shared" si="16"/>
        <v>Б</v>
      </c>
    </row>
    <row r="313" spans="1:7" x14ac:dyDescent="0.25">
      <c r="A313" s="7">
        <v>92</v>
      </c>
      <c r="B313" s="7">
        <v>4</v>
      </c>
      <c r="C313" s="58" t="str">
        <f t="shared" si="14"/>
        <v>Нью Йорк</v>
      </c>
      <c r="D313" s="7">
        <v>58</v>
      </c>
      <c r="E313" s="7">
        <v>25</v>
      </c>
      <c r="F313" s="58">
        <f t="shared" si="15"/>
        <v>1450</v>
      </c>
      <c r="G313" s="58" t="str">
        <f t="shared" si="16"/>
        <v>В</v>
      </c>
    </row>
    <row r="314" spans="1:7" x14ac:dyDescent="0.25">
      <c r="A314" s="7">
        <v>96</v>
      </c>
      <c r="B314" s="7">
        <v>4</v>
      </c>
      <c r="C314" s="58" t="str">
        <f t="shared" si="14"/>
        <v>Нью Йорк</v>
      </c>
      <c r="D314" s="7">
        <v>28</v>
      </c>
      <c r="E314" s="7">
        <v>25</v>
      </c>
      <c r="F314" s="58">
        <f t="shared" si="15"/>
        <v>700</v>
      </c>
      <c r="G314" s="58" t="str">
        <f t="shared" si="16"/>
        <v>Б</v>
      </c>
    </row>
    <row r="315" spans="1:7" x14ac:dyDescent="0.25">
      <c r="A315" s="7">
        <v>97</v>
      </c>
      <c r="B315" s="7">
        <v>4</v>
      </c>
      <c r="C315" s="58" t="str">
        <f t="shared" si="14"/>
        <v>Нью Йорк</v>
      </c>
      <c r="D315" s="7">
        <v>85</v>
      </c>
      <c r="E315" s="7">
        <v>25</v>
      </c>
      <c r="F315" s="58">
        <f t="shared" si="15"/>
        <v>2125</v>
      </c>
      <c r="G315" s="58" t="str">
        <f t="shared" si="16"/>
        <v>В</v>
      </c>
    </row>
    <row r="316" spans="1:7" x14ac:dyDescent="0.25">
      <c r="A316" s="7">
        <v>108</v>
      </c>
      <c r="B316" s="7">
        <v>4</v>
      </c>
      <c r="C316" s="58" t="str">
        <f t="shared" si="14"/>
        <v>Нью Йорк</v>
      </c>
      <c r="D316" s="7">
        <v>44</v>
      </c>
      <c r="E316" s="7">
        <v>25</v>
      </c>
      <c r="F316" s="58">
        <f t="shared" si="15"/>
        <v>1100</v>
      </c>
      <c r="G316" s="58" t="str">
        <f t="shared" si="16"/>
        <v>В</v>
      </c>
    </row>
    <row r="317" spans="1:7" x14ac:dyDescent="0.25">
      <c r="A317" s="7">
        <v>117</v>
      </c>
      <c r="B317" s="7">
        <v>4</v>
      </c>
      <c r="C317" s="58" t="str">
        <f t="shared" si="14"/>
        <v>Нью Йорк</v>
      </c>
      <c r="D317" s="7">
        <v>45</v>
      </c>
      <c r="E317" s="7">
        <v>25</v>
      </c>
      <c r="F317" s="58">
        <f t="shared" si="15"/>
        <v>1125</v>
      </c>
      <c r="G317" s="58" t="str">
        <f t="shared" si="16"/>
        <v>В</v>
      </c>
    </row>
    <row r="318" spans="1:7" x14ac:dyDescent="0.25">
      <c r="A318" s="7">
        <v>141</v>
      </c>
      <c r="B318" s="7">
        <v>4</v>
      </c>
      <c r="C318" s="58" t="str">
        <f t="shared" si="14"/>
        <v>Нью Йорк</v>
      </c>
      <c r="D318" s="7">
        <v>38</v>
      </c>
      <c r="E318" s="7">
        <v>25</v>
      </c>
      <c r="F318" s="58">
        <f t="shared" si="15"/>
        <v>950</v>
      </c>
      <c r="G318" s="58" t="str">
        <f t="shared" si="16"/>
        <v>Б</v>
      </c>
    </row>
    <row r="319" spans="1:7" x14ac:dyDescent="0.25">
      <c r="A319" s="7">
        <v>144</v>
      </c>
      <c r="B319" s="7">
        <v>4</v>
      </c>
      <c r="C319" s="58" t="str">
        <f t="shared" si="14"/>
        <v>Нью Йорк</v>
      </c>
      <c r="D319" s="7">
        <v>96</v>
      </c>
      <c r="E319" s="7">
        <v>25</v>
      </c>
      <c r="F319" s="58">
        <f t="shared" si="15"/>
        <v>2400</v>
      </c>
      <c r="G319" s="58" t="str">
        <f t="shared" si="16"/>
        <v>В</v>
      </c>
    </row>
    <row r="320" spans="1:7" x14ac:dyDescent="0.25">
      <c r="A320" s="7">
        <v>149</v>
      </c>
      <c r="B320" s="7">
        <v>4</v>
      </c>
      <c r="C320" s="58" t="str">
        <f t="shared" si="14"/>
        <v>Нью Йорк</v>
      </c>
      <c r="D320" s="7">
        <v>96</v>
      </c>
      <c r="E320" s="7">
        <v>25</v>
      </c>
      <c r="F320" s="58">
        <f t="shared" si="15"/>
        <v>2400</v>
      </c>
      <c r="G320" s="58" t="str">
        <f t="shared" si="16"/>
        <v>В</v>
      </c>
    </row>
    <row r="321" spans="1:7" x14ac:dyDescent="0.25">
      <c r="A321" s="7">
        <v>150</v>
      </c>
      <c r="B321" s="7">
        <v>4</v>
      </c>
      <c r="C321" s="58" t="str">
        <f t="shared" si="14"/>
        <v>Нью Йорк</v>
      </c>
      <c r="D321" s="7">
        <v>91</v>
      </c>
      <c r="E321" s="7">
        <v>25</v>
      </c>
      <c r="F321" s="58">
        <f t="shared" si="15"/>
        <v>2275</v>
      </c>
      <c r="G321" s="58" t="str">
        <f t="shared" si="16"/>
        <v>В</v>
      </c>
    </row>
    <row r="322" spans="1:7" x14ac:dyDescent="0.25">
      <c r="A322" s="7">
        <v>155</v>
      </c>
      <c r="B322" s="7">
        <v>4</v>
      </c>
      <c r="C322" s="58" t="str">
        <f t="shared" si="14"/>
        <v>Нью Йорк</v>
      </c>
      <c r="D322" s="7">
        <v>46</v>
      </c>
      <c r="E322" s="7">
        <v>25</v>
      </c>
      <c r="F322" s="58">
        <f t="shared" si="15"/>
        <v>1150</v>
      </c>
      <c r="G322" s="58" t="str">
        <f t="shared" si="16"/>
        <v>В</v>
      </c>
    </row>
    <row r="323" spans="1:7" x14ac:dyDescent="0.25">
      <c r="A323" s="7">
        <v>182</v>
      </c>
      <c r="B323" s="7">
        <v>4</v>
      </c>
      <c r="C323" s="58" t="str">
        <f t="shared" ref="C323:C386" si="17">VLOOKUP(B323,$I$3:$J$12, 2)</f>
        <v>Нью Йорк</v>
      </c>
      <c r="D323" s="7">
        <v>39</v>
      </c>
      <c r="E323" s="7">
        <v>25</v>
      </c>
      <c r="F323" s="58">
        <f t="shared" si="15"/>
        <v>975</v>
      </c>
      <c r="G323" s="58" t="str">
        <f t="shared" si="16"/>
        <v>Б</v>
      </c>
    </row>
    <row r="324" spans="1:7" x14ac:dyDescent="0.25">
      <c r="A324" s="7">
        <v>196</v>
      </c>
      <c r="B324" s="7">
        <v>4</v>
      </c>
      <c r="C324" s="58" t="str">
        <f t="shared" si="17"/>
        <v>Нью Йорк</v>
      </c>
      <c r="D324" s="7">
        <v>3</v>
      </c>
      <c r="E324" s="7">
        <v>25</v>
      </c>
      <c r="F324" s="58">
        <f t="shared" ref="F324:F387" si="18">D324*E324</f>
        <v>75</v>
      </c>
      <c r="G324" s="58" t="str">
        <f t="shared" ref="G324:G387" si="19">IF(F324&lt;100, "А", IF(AND(F324&gt;100, F324&lt;1000), "Б", IF(F324&gt;1000,"В")))</f>
        <v>А</v>
      </c>
    </row>
    <row r="325" spans="1:7" x14ac:dyDescent="0.25">
      <c r="A325" s="7">
        <v>208</v>
      </c>
      <c r="B325" s="7">
        <v>4</v>
      </c>
      <c r="C325" s="58" t="str">
        <f t="shared" si="17"/>
        <v>Нью Йорк</v>
      </c>
      <c r="D325" s="7">
        <v>45</v>
      </c>
      <c r="E325" s="7">
        <v>25</v>
      </c>
      <c r="F325" s="58">
        <f t="shared" si="18"/>
        <v>1125</v>
      </c>
      <c r="G325" s="58" t="str">
        <f t="shared" si="19"/>
        <v>В</v>
      </c>
    </row>
    <row r="326" spans="1:7" x14ac:dyDescent="0.25">
      <c r="A326" s="7">
        <v>210</v>
      </c>
      <c r="B326" s="7">
        <v>4</v>
      </c>
      <c r="C326" s="58" t="str">
        <f t="shared" si="17"/>
        <v>Нью Йорк</v>
      </c>
      <c r="D326" s="7">
        <v>32</v>
      </c>
      <c r="E326" s="7">
        <v>25</v>
      </c>
      <c r="F326" s="58">
        <f t="shared" si="18"/>
        <v>800</v>
      </c>
      <c r="G326" s="58" t="str">
        <f t="shared" si="19"/>
        <v>Б</v>
      </c>
    </row>
    <row r="327" spans="1:7" x14ac:dyDescent="0.25">
      <c r="A327" s="7">
        <v>215</v>
      </c>
      <c r="B327" s="7">
        <v>4</v>
      </c>
      <c r="C327" s="58" t="str">
        <f t="shared" si="17"/>
        <v>Нью Йорк</v>
      </c>
      <c r="D327" s="7">
        <v>70</v>
      </c>
      <c r="E327" s="7">
        <v>25</v>
      </c>
      <c r="F327" s="58">
        <f t="shared" si="18"/>
        <v>1750</v>
      </c>
      <c r="G327" s="58" t="str">
        <f t="shared" si="19"/>
        <v>В</v>
      </c>
    </row>
    <row r="328" spans="1:7" x14ac:dyDescent="0.25">
      <c r="A328" s="7">
        <v>218</v>
      </c>
      <c r="B328" s="7">
        <v>4</v>
      </c>
      <c r="C328" s="58" t="str">
        <f t="shared" si="17"/>
        <v>Нью Йорк</v>
      </c>
      <c r="D328" s="7">
        <v>68</v>
      </c>
      <c r="E328" s="7">
        <v>25</v>
      </c>
      <c r="F328" s="58">
        <f t="shared" si="18"/>
        <v>1700</v>
      </c>
      <c r="G328" s="58" t="str">
        <f t="shared" si="19"/>
        <v>В</v>
      </c>
    </row>
    <row r="329" spans="1:7" x14ac:dyDescent="0.25">
      <c r="A329" s="7">
        <v>220</v>
      </c>
      <c r="B329" s="7">
        <v>4</v>
      </c>
      <c r="C329" s="58" t="str">
        <f t="shared" si="17"/>
        <v>Нью Йорк</v>
      </c>
      <c r="D329" s="7">
        <v>18</v>
      </c>
      <c r="E329" s="7">
        <v>25</v>
      </c>
      <c r="F329" s="58">
        <f t="shared" si="18"/>
        <v>450</v>
      </c>
      <c r="G329" s="58" t="str">
        <f t="shared" si="19"/>
        <v>Б</v>
      </c>
    </row>
    <row r="330" spans="1:7" x14ac:dyDescent="0.25">
      <c r="A330" s="7">
        <v>224</v>
      </c>
      <c r="B330" s="7">
        <v>4</v>
      </c>
      <c r="C330" s="58" t="str">
        <f t="shared" si="17"/>
        <v>Нью Йорк</v>
      </c>
      <c r="D330" s="7">
        <v>47</v>
      </c>
      <c r="E330" s="7">
        <v>25</v>
      </c>
      <c r="F330" s="58">
        <f t="shared" si="18"/>
        <v>1175</v>
      </c>
      <c r="G330" s="58" t="str">
        <f t="shared" si="19"/>
        <v>В</v>
      </c>
    </row>
    <row r="331" spans="1:7" x14ac:dyDescent="0.25">
      <c r="A331" s="7">
        <v>232</v>
      </c>
      <c r="B331" s="7">
        <v>4</v>
      </c>
      <c r="C331" s="58" t="str">
        <f t="shared" si="17"/>
        <v>Нью Йорк</v>
      </c>
      <c r="D331" s="7">
        <v>60</v>
      </c>
      <c r="E331" s="7">
        <v>25</v>
      </c>
      <c r="F331" s="58">
        <f t="shared" si="18"/>
        <v>1500</v>
      </c>
      <c r="G331" s="58" t="str">
        <f t="shared" si="19"/>
        <v>В</v>
      </c>
    </row>
    <row r="332" spans="1:7" x14ac:dyDescent="0.25">
      <c r="A332" s="7">
        <v>248</v>
      </c>
      <c r="B332" s="7">
        <v>4</v>
      </c>
      <c r="C332" s="58" t="str">
        <f t="shared" si="17"/>
        <v>Нью Йорк</v>
      </c>
      <c r="D332" s="7">
        <v>82</v>
      </c>
      <c r="E332" s="7">
        <v>25</v>
      </c>
      <c r="F332" s="58">
        <f t="shared" si="18"/>
        <v>2050</v>
      </c>
      <c r="G332" s="58" t="str">
        <f t="shared" si="19"/>
        <v>В</v>
      </c>
    </row>
    <row r="333" spans="1:7" x14ac:dyDescent="0.25">
      <c r="A333" s="7">
        <v>261</v>
      </c>
      <c r="B333" s="7">
        <v>4</v>
      </c>
      <c r="C333" s="58" t="str">
        <f t="shared" si="17"/>
        <v>Нью Йорк</v>
      </c>
      <c r="D333" s="7">
        <v>31</v>
      </c>
      <c r="E333" s="7">
        <v>25</v>
      </c>
      <c r="F333" s="58">
        <f t="shared" si="18"/>
        <v>775</v>
      </c>
      <c r="G333" s="58" t="str">
        <f t="shared" si="19"/>
        <v>Б</v>
      </c>
    </row>
    <row r="334" spans="1:7" x14ac:dyDescent="0.25">
      <c r="A334" s="7">
        <v>279</v>
      </c>
      <c r="B334" s="7">
        <v>4</v>
      </c>
      <c r="C334" s="58" t="str">
        <f t="shared" si="17"/>
        <v>Нью Йорк</v>
      </c>
      <c r="D334" s="7">
        <v>68</v>
      </c>
      <c r="E334" s="7">
        <v>25</v>
      </c>
      <c r="F334" s="58">
        <f t="shared" si="18"/>
        <v>1700</v>
      </c>
      <c r="G334" s="58" t="str">
        <f t="shared" si="19"/>
        <v>В</v>
      </c>
    </row>
    <row r="335" spans="1:7" x14ac:dyDescent="0.25">
      <c r="A335" s="7">
        <v>291</v>
      </c>
      <c r="B335" s="7">
        <v>4</v>
      </c>
      <c r="C335" s="58" t="str">
        <f t="shared" si="17"/>
        <v>Нью Йорк</v>
      </c>
      <c r="D335" s="7">
        <v>13</v>
      </c>
      <c r="E335" s="7">
        <v>25</v>
      </c>
      <c r="F335" s="58">
        <f t="shared" si="18"/>
        <v>325</v>
      </c>
      <c r="G335" s="58" t="str">
        <f t="shared" si="19"/>
        <v>Б</v>
      </c>
    </row>
    <row r="336" spans="1:7" x14ac:dyDescent="0.25">
      <c r="A336" s="7">
        <v>321</v>
      </c>
      <c r="B336" s="7">
        <v>4</v>
      </c>
      <c r="C336" s="58" t="str">
        <f t="shared" si="17"/>
        <v>Нью Йорк</v>
      </c>
      <c r="D336" s="7">
        <v>73</v>
      </c>
      <c r="E336" s="7">
        <v>25</v>
      </c>
      <c r="F336" s="58">
        <f t="shared" si="18"/>
        <v>1825</v>
      </c>
      <c r="G336" s="58" t="str">
        <f t="shared" si="19"/>
        <v>В</v>
      </c>
    </row>
    <row r="337" spans="1:7" x14ac:dyDescent="0.25">
      <c r="A337" s="7">
        <v>325</v>
      </c>
      <c r="B337" s="7">
        <v>4</v>
      </c>
      <c r="C337" s="58" t="str">
        <f t="shared" si="17"/>
        <v>Нью Йорк</v>
      </c>
      <c r="D337" s="7">
        <v>1</v>
      </c>
      <c r="E337" s="7">
        <v>25</v>
      </c>
      <c r="F337" s="58">
        <f t="shared" si="18"/>
        <v>25</v>
      </c>
      <c r="G337" s="58" t="str">
        <f t="shared" si="19"/>
        <v>А</v>
      </c>
    </row>
    <row r="338" spans="1:7" x14ac:dyDescent="0.25">
      <c r="A338" s="7">
        <v>332</v>
      </c>
      <c r="B338" s="7">
        <v>4</v>
      </c>
      <c r="C338" s="58" t="str">
        <f t="shared" si="17"/>
        <v>Нью Йорк</v>
      </c>
      <c r="D338" s="7">
        <v>28</v>
      </c>
      <c r="E338" s="7">
        <v>25</v>
      </c>
      <c r="F338" s="58">
        <f t="shared" si="18"/>
        <v>700</v>
      </c>
      <c r="G338" s="58" t="str">
        <f t="shared" si="19"/>
        <v>Б</v>
      </c>
    </row>
    <row r="339" spans="1:7" x14ac:dyDescent="0.25">
      <c r="A339" s="7">
        <v>347</v>
      </c>
      <c r="B339" s="7">
        <v>4</v>
      </c>
      <c r="C339" s="58" t="str">
        <f t="shared" si="17"/>
        <v>Нью Йорк</v>
      </c>
      <c r="D339" s="7">
        <v>70</v>
      </c>
      <c r="E339" s="7">
        <v>25</v>
      </c>
      <c r="F339" s="58">
        <f t="shared" si="18"/>
        <v>1750</v>
      </c>
      <c r="G339" s="58" t="str">
        <f t="shared" si="19"/>
        <v>В</v>
      </c>
    </row>
    <row r="340" spans="1:7" x14ac:dyDescent="0.25">
      <c r="A340" s="7">
        <v>355</v>
      </c>
      <c r="B340" s="7">
        <v>4</v>
      </c>
      <c r="C340" s="58" t="str">
        <f t="shared" si="17"/>
        <v>Нью Йорк</v>
      </c>
      <c r="D340" s="7">
        <v>62</v>
      </c>
      <c r="E340" s="7">
        <v>25</v>
      </c>
      <c r="F340" s="58">
        <f t="shared" si="18"/>
        <v>1550</v>
      </c>
      <c r="G340" s="58" t="str">
        <f t="shared" si="19"/>
        <v>В</v>
      </c>
    </row>
    <row r="341" spans="1:7" x14ac:dyDescent="0.25">
      <c r="A341" s="7">
        <v>357</v>
      </c>
      <c r="B341" s="7">
        <v>4</v>
      </c>
      <c r="C341" s="58" t="str">
        <f t="shared" si="17"/>
        <v>Нью Йорк</v>
      </c>
      <c r="D341" s="7">
        <v>5</v>
      </c>
      <c r="E341" s="7">
        <v>25</v>
      </c>
      <c r="F341" s="58">
        <f t="shared" si="18"/>
        <v>125</v>
      </c>
      <c r="G341" s="58" t="str">
        <f t="shared" si="19"/>
        <v>Б</v>
      </c>
    </row>
    <row r="342" spans="1:7" x14ac:dyDescent="0.25">
      <c r="A342" s="7">
        <v>365</v>
      </c>
      <c r="B342" s="7">
        <v>4</v>
      </c>
      <c r="C342" s="58" t="str">
        <f t="shared" si="17"/>
        <v>Нью Йорк</v>
      </c>
      <c r="D342" s="7">
        <v>24</v>
      </c>
      <c r="E342" s="7">
        <v>25</v>
      </c>
      <c r="F342" s="58">
        <f t="shared" si="18"/>
        <v>600</v>
      </c>
      <c r="G342" s="58" t="str">
        <f t="shared" si="19"/>
        <v>Б</v>
      </c>
    </row>
    <row r="343" spans="1:7" x14ac:dyDescent="0.25">
      <c r="A343" s="7">
        <v>369</v>
      </c>
      <c r="B343" s="7">
        <v>4</v>
      </c>
      <c r="C343" s="58" t="str">
        <f t="shared" si="17"/>
        <v>Нью Йорк</v>
      </c>
      <c r="D343" s="7">
        <v>67</v>
      </c>
      <c r="E343" s="7">
        <v>25</v>
      </c>
      <c r="F343" s="58">
        <f t="shared" si="18"/>
        <v>1675</v>
      </c>
      <c r="G343" s="58" t="str">
        <f t="shared" si="19"/>
        <v>В</v>
      </c>
    </row>
    <row r="344" spans="1:7" x14ac:dyDescent="0.25">
      <c r="A344" s="7">
        <v>371</v>
      </c>
      <c r="B344" s="7">
        <v>4</v>
      </c>
      <c r="C344" s="58" t="str">
        <f t="shared" si="17"/>
        <v>Нью Йорк</v>
      </c>
      <c r="D344" s="7">
        <v>13</v>
      </c>
      <c r="E344" s="7">
        <v>25</v>
      </c>
      <c r="F344" s="58">
        <f t="shared" si="18"/>
        <v>325</v>
      </c>
      <c r="G344" s="58" t="str">
        <f t="shared" si="19"/>
        <v>Б</v>
      </c>
    </row>
    <row r="345" spans="1:7" x14ac:dyDescent="0.25">
      <c r="A345" s="7">
        <v>379</v>
      </c>
      <c r="B345" s="7">
        <v>4</v>
      </c>
      <c r="C345" s="58" t="str">
        <f t="shared" si="17"/>
        <v>Нью Йорк</v>
      </c>
      <c r="D345" s="7">
        <v>13</v>
      </c>
      <c r="E345" s="7">
        <v>25</v>
      </c>
      <c r="F345" s="58">
        <f t="shared" si="18"/>
        <v>325</v>
      </c>
      <c r="G345" s="58" t="str">
        <f t="shared" si="19"/>
        <v>Б</v>
      </c>
    </row>
    <row r="346" spans="1:7" x14ac:dyDescent="0.25">
      <c r="A346" s="7">
        <v>398</v>
      </c>
      <c r="B346" s="7">
        <v>4</v>
      </c>
      <c r="C346" s="58" t="str">
        <f t="shared" si="17"/>
        <v>Нью Йорк</v>
      </c>
      <c r="D346" s="7">
        <v>24</v>
      </c>
      <c r="E346" s="7">
        <v>25</v>
      </c>
      <c r="F346" s="58">
        <f t="shared" si="18"/>
        <v>600</v>
      </c>
      <c r="G346" s="58" t="str">
        <f t="shared" si="19"/>
        <v>Б</v>
      </c>
    </row>
    <row r="347" spans="1:7" x14ac:dyDescent="0.25">
      <c r="A347" s="7">
        <v>403</v>
      </c>
      <c r="B347" s="7">
        <v>4</v>
      </c>
      <c r="C347" s="58" t="str">
        <f t="shared" si="17"/>
        <v>Нью Йорк</v>
      </c>
      <c r="D347" s="7">
        <v>7</v>
      </c>
      <c r="E347" s="7">
        <v>25</v>
      </c>
      <c r="F347" s="58">
        <f t="shared" si="18"/>
        <v>175</v>
      </c>
      <c r="G347" s="58" t="str">
        <f t="shared" si="19"/>
        <v>Б</v>
      </c>
    </row>
    <row r="348" spans="1:7" x14ac:dyDescent="0.25">
      <c r="A348" s="7">
        <v>419</v>
      </c>
      <c r="B348" s="7">
        <v>4</v>
      </c>
      <c r="C348" s="58" t="str">
        <f t="shared" si="17"/>
        <v>Нью Йорк</v>
      </c>
      <c r="D348" s="7">
        <v>67</v>
      </c>
      <c r="E348" s="7">
        <v>25</v>
      </c>
      <c r="F348" s="58">
        <f t="shared" si="18"/>
        <v>1675</v>
      </c>
      <c r="G348" s="58" t="str">
        <f t="shared" si="19"/>
        <v>В</v>
      </c>
    </row>
    <row r="349" spans="1:7" x14ac:dyDescent="0.25">
      <c r="A349" s="7">
        <v>428</v>
      </c>
      <c r="B349" s="7">
        <v>4</v>
      </c>
      <c r="C349" s="58" t="str">
        <f t="shared" si="17"/>
        <v>Нью Йорк</v>
      </c>
      <c r="D349" s="7">
        <v>65</v>
      </c>
      <c r="E349" s="7">
        <v>25</v>
      </c>
      <c r="F349" s="58">
        <f t="shared" si="18"/>
        <v>1625</v>
      </c>
      <c r="G349" s="58" t="str">
        <f t="shared" si="19"/>
        <v>В</v>
      </c>
    </row>
    <row r="350" spans="1:7" x14ac:dyDescent="0.25">
      <c r="A350" s="7">
        <v>433</v>
      </c>
      <c r="B350" s="7">
        <v>4</v>
      </c>
      <c r="C350" s="58" t="str">
        <f t="shared" si="17"/>
        <v>Нью Йорк</v>
      </c>
      <c r="D350" s="7">
        <v>64</v>
      </c>
      <c r="E350" s="7">
        <v>25</v>
      </c>
      <c r="F350" s="58">
        <f t="shared" si="18"/>
        <v>1600</v>
      </c>
      <c r="G350" s="58" t="str">
        <f t="shared" si="19"/>
        <v>В</v>
      </c>
    </row>
    <row r="351" spans="1:7" x14ac:dyDescent="0.25">
      <c r="A351" s="7">
        <v>436</v>
      </c>
      <c r="B351" s="7">
        <v>4</v>
      </c>
      <c r="C351" s="58" t="str">
        <f t="shared" si="17"/>
        <v>Нью Йорк</v>
      </c>
      <c r="D351" s="7">
        <v>29</v>
      </c>
      <c r="E351" s="7">
        <v>25</v>
      </c>
      <c r="F351" s="58">
        <f t="shared" si="18"/>
        <v>725</v>
      </c>
      <c r="G351" s="58" t="str">
        <f t="shared" si="19"/>
        <v>Б</v>
      </c>
    </row>
    <row r="352" spans="1:7" x14ac:dyDescent="0.25">
      <c r="A352" s="7">
        <v>437</v>
      </c>
      <c r="B352" s="7">
        <v>4</v>
      </c>
      <c r="C352" s="58" t="str">
        <f t="shared" si="17"/>
        <v>Нью Йорк</v>
      </c>
      <c r="D352" s="7">
        <v>16</v>
      </c>
      <c r="E352" s="7">
        <v>25</v>
      </c>
      <c r="F352" s="58">
        <f t="shared" si="18"/>
        <v>400</v>
      </c>
      <c r="G352" s="58" t="str">
        <f t="shared" si="19"/>
        <v>Б</v>
      </c>
    </row>
    <row r="353" spans="1:7" x14ac:dyDescent="0.25">
      <c r="A353" s="7">
        <v>452</v>
      </c>
      <c r="B353" s="7">
        <v>4</v>
      </c>
      <c r="C353" s="58" t="str">
        <f t="shared" si="17"/>
        <v>Нью Йорк</v>
      </c>
      <c r="D353" s="7">
        <v>72</v>
      </c>
      <c r="E353" s="7">
        <v>25</v>
      </c>
      <c r="F353" s="58">
        <f t="shared" si="18"/>
        <v>1800</v>
      </c>
      <c r="G353" s="58" t="str">
        <f t="shared" si="19"/>
        <v>В</v>
      </c>
    </row>
    <row r="354" spans="1:7" x14ac:dyDescent="0.25">
      <c r="A354" s="7">
        <v>453</v>
      </c>
      <c r="B354" s="7">
        <v>4</v>
      </c>
      <c r="C354" s="58" t="str">
        <f t="shared" si="17"/>
        <v>Нью Йорк</v>
      </c>
      <c r="D354" s="7">
        <v>79</v>
      </c>
      <c r="E354" s="7">
        <v>25</v>
      </c>
      <c r="F354" s="58">
        <f t="shared" si="18"/>
        <v>1975</v>
      </c>
      <c r="G354" s="58" t="str">
        <f t="shared" si="19"/>
        <v>В</v>
      </c>
    </row>
    <row r="355" spans="1:7" x14ac:dyDescent="0.25">
      <c r="A355" s="7">
        <v>456</v>
      </c>
      <c r="B355" s="7">
        <v>4</v>
      </c>
      <c r="C355" s="58" t="str">
        <f t="shared" si="17"/>
        <v>Нью Йорк</v>
      </c>
      <c r="D355" s="7">
        <v>45</v>
      </c>
      <c r="E355" s="7">
        <v>25</v>
      </c>
      <c r="F355" s="58">
        <f t="shared" si="18"/>
        <v>1125</v>
      </c>
      <c r="G355" s="58" t="str">
        <f t="shared" si="19"/>
        <v>В</v>
      </c>
    </row>
    <row r="356" spans="1:7" x14ac:dyDescent="0.25">
      <c r="A356" s="7">
        <v>459</v>
      </c>
      <c r="B356" s="7">
        <v>4</v>
      </c>
      <c r="C356" s="58" t="str">
        <f t="shared" si="17"/>
        <v>Нью Йорк</v>
      </c>
      <c r="D356" s="7">
        <v>22</v>
      </c>
      <c r="E356" s="7">
        <v>25</v>
      </c>
      <c r="F356" s="58">
        <f t="shared" si="18"/>
        <v>550</v>
      </c>
      <c r="G356" s="58" t="str">
        <f t="shared" si="19"/>
        <v>Б</v>
      </c>
    </row>
    <row r="357" spans="1:7" x14ac:dyDescent="0.25">
      <c r="A357" s="7">
        <v>464</v>
      </c>
      <c r="B357" s="7">
        <v>4</v>
      </c>
      <c r="C357" s="58" t="str">
        <f t="shared" si="17"/>
        <v>Нью Йорк</v>
      </c>
      <c r="D357" s="7">
        <v>72</v>
      </c>
      <c r="E357" s="7">
        <v>25</v>
      </c>
      <c r="F357" s="58">
        <f t="shared" si="18"/>
        <v>1800</v>
      </c>
      <c r="G357" s="58" t="str">
        <f t="shared" si="19"/>
        <v>В</v>
      </c>
    </row>
    <row r="358" spans="1:7" x14ac:dyDescent="0.25">
      <c r="A358" s="7">
        <v>484</v>
      </c>
      <c r="B358" s="7">
        <v>4</v>
      </c>
      <c r="C358" s="58" t="str">
        <f t="shared" si="17"/>
        <v>Нью Йорк</v>
      </c>
      <c r="D358" s="7">
        <v>15</v>
      </c>
      <c r="E358" s="7">
        <v>25</v>
      </c>
      <c r="F358" s="58">
        <f t="shared" si="18"/>
        <v>375</v>
      </c>
      <c r="G358" s="58" t="str">
        <f t="shared" si="19"/>
        <v>Б</v>
      </c>
    </row>
    <row r="359" spans="1:7" x14ac:dyDescent="0.25">
      <c r="A359" s="7">
        <v>493</v>
      </c>
      <c r="B359" s="7">
        <v>4</v>
      </c>
      <c r="C359" s="58" t="str">
        <f t="shared" si="17"/>
        <v>Нью Йорк</v>
      </c>
      <c r="D359" s="7">
        <v>89</v>
      </c>
      <c r="E359" s="7">
        <v>25</v>
      </c>
      <c r="F359" s="58">
        <f t="shared" si="18"/>
        <v>2225</v>
      </c>
      <c r="G359" s="58" t="str">
        <f t="shared" si="19"/>
        <v>В</v>
      </c>
    </row>
    <row r="360" spans="1:7" x14ac:dyDescent="0.25">
      <c r="A360" s="7">
        <v>497</v>
      </c>
      <c r="B360" s="7">
        <v>4</v>
      </c>
      <c r="C360" s="58" t="str">
        <f t="shared" si="17"/>
        <v>Нью Йорк</v>
      </c>
      <c r="D360" s="7">
        <v>85</v>
      </c>
      <c r="E360" s="7">
        <v>25</v>
      </c>
      <c r="F360" s="58">
        <f t="shared" si="18"/>
        <v>2125</v>
      </c>
      <c r="G360" s="58" t="str">
        <f t="shared" si="19"/>
        <v>В</v>
      </c>
    </row>
    <row r="361" spans="1:7" x14ac:dyDescent="0.25">
      <c r="A361" s="7">
        <v>502</v>
      </c>
      <c r="B361" s="7">
        <v>4</v>
      </c>
      <c r="C361" s="58" t="str">
        <f t="shared" si="17"/>
        <v>Нью Йорк</v>
      </c>
      <c r="D361" s="7">
        <v>80</v>
      </c>
      <c r="E361" s="7">
        <v>25</v>
      </c>
      <c r="F361" s="58">
        <f t="shared" si="18"/>
        <v>2000</v>
      </c>
      <c r="G361" s="58" t="str">
        <f t="shared" si="19"/>
        <v>В</v>
      </c>
    </row>
    <row r="362" spans="1:7" x14ac:dyDescent="0.25">
      <c r="A362" s="7">
        <v>507</v>
      </c>
      <c r="B362" s="7">
        <v>4</v>
      </c>
      <c r="C362" s="58" t="str">
        <f t="shared" si="17"/>
        <v>Нью Йорк</v>
      </c>
      <c r="D362" s="7">
        <v>50</v>
      </c>
      <c r="E362" s="7">
        <v>25</v>
      </c>
      <c r="F362" s="58">
        <f t="shared" si="18"/>
        <v>1250</v>
      </c>
      <c r="G362" s="58" t="str">
        <f t="shared" si="19"/>
        <v>В</v>
      </c>
    </row>
    <row r="363" spans="1:7" x14ac:dyDescent="0.25">
      <c r="A363" s="7">
        <v>527</v>
      </c>
      <c r="B363" s="7">
        <v>4</v>
      </c>
      <c r="C363" s="58" t="str">
        <f t="shared" si="17"/>
        <v>Нью Йорк</v>
      </c>
      <c r="D363" s="7">
        <v>73</v>
      </c>
      <c r="E363" s="7">
        <v>25</v>
      </c>
      <c r="F363" s="58">
        <f t="shared" si="18"/>
        <v>1825</v>
      </c>
      <c r="G363" s="58" t="str">
        <f t="shared" si="19"/>
        <v>В</v>
      </c>
    </row>
    <row r="364" spans="1:7" x14ac:dyDescent="0.25">
      <c r="A364" s="7">
        <v>554</v>
      </c>
      <c r="B364" s="7">
        <v>4</v>
      </c>
      <c r="C364" s="58" t="str">
        <f t="shared" si="17"/>
        <v>Нью Йорк</v>
      </c>
      <c r="D364" s="7">
        <v>62</v>
      </c>
      <c r="E364" s="7">
        <v>25</v>
      </c>
      <c r="F364" s="58">
        <f t="shared" si="18"/>
        <v>1550</v>
      </c>
      <c r="G364" s="58" t="str">
        <f t="shared" si="19"/>
        <v>В</v>
      </c>
    </row>
    <row r="365" spans="1:7" x14ac:dyDescent="0.25">
      <c r="A365" s="7">
        <v>566</v>
      </c>
      <c r="B365" s="7">
        <v>4</v>
      </c>
      <c r="C365" s="58" t="str">
        <f t="shared" si="17"/>
        <v>Нью Йорк</v>
      </c>
      <c r="D365" s="7">
        <v>46</v>
      </c>
      <c r="E365" s="7">
        <v>25</v>
      </c>
      <c r="F365" s="58">
        <f t="shared" si="18"/>
        <v>1150</v>
      </c>
      <c r="G365" s="58" t="str">
        <f t="shared" si="19"/>
        <v>В</v>
      </c>
    </row>
    <row r="366" spans="1:7" x14ac:dyDescent="0.25">
      <c r="A366" s="7">
        <v>576</v>
      </c>
      <c r="B366" s="7">
        <v>4</v>
      </c>
      <c r="C366" s="58" t="str">
        <f t="shared" si="17"/>
        <v>Нью Йорк</v>
      </c>
      <c r="D366" s="7">
        <v>12</v>
      </c>
      <c r="E366" s="7">
        <v>25</v>
      </c>
      <c r="F366" s="58">
        <f t="shared" si="18"/>
        <v>300</v>
      </c>
      <c r="G366" s="58" t="str">
        <f t="shared" si="19"/>
        <v>Б</v>
      </c>
    </row>
    <row r="367" spans="1:7" x14ac:dyDescent="0.25">
      <c r="A367" s="7">
        <v>608</v>
      </c>
      <c r="B367" s="7">
        <v>4</v>
      </c>
      <c r="C367" s="58" t="str">
        <f t="shared" si="17"/>
        <v>Нью Йорк</v>
      </c>
      <c r="D367" s="7">
        <v>65</v>
      </c>
      <c r="E367" s="7">
        <v>25</v>
      </c>
      <c r="F367" s="58">
        <f t="shared" si="18"/>
        <v>1625</v>
      </c>
      <c r="G367" s="58" t="str">
        <f t="shared" si="19"/>
        <v>В</v>
      </c>
    </row>
    <row r="368" spans="1:7" x14ac:dyDescent="0.25">
      <c r="A368" s="7">
        <v>610</v>
      </c>
      <c r="B368" s="7">
        <v>4</v>
      </c>
      <c r="C368" s="58" t="str">
        <f t="shared" si="17"/>
        <v>Нью Йорк</v>
      </c>
      <c r="D368" s="7">
        <v>56</v>
      </c>
      <c r="E368" s="7">
        <v>25</v>
      </c>
      <c r="F368" s="58">
        <f t="shared" si="18"/>
        <v>1400</v>
      </c>
      <c r="G368" s="58" t="str">
        <f t="shared" si="19"/>
        <v>В</v>
      </c>
    </row>
    <row r="369" spans="1:7" x14ac:dyDescent="0.25">
      <c r="A369" s="7">
        <v>615</v>
      </c>
      <c r="B369" s="7">
        <v>4</v>
      </c>
      <c r="C369" s="58" t="str">
        <f t="shared" si="17"/>
        <v>Нью Йорк</v>
      </c>
      <c r="D369" s="7">
        <v>89</v>
      </c>
      <c r="E369" s="7">
        <v>25</v>
      </c>
      <c r="F369" s="58">
        <f t="shared" si="18"/>
        <v>2225</v>
      </c>
      <c r="G369" s="58" t="str">
        <f t="shared" si="19"/>
        <v>В</v>
      </c>
    </row>
    <row r="370" spans="1:7" x14ac:dyDescent="0.25">
      <c r="A370" s="7">
        <v>617</v>
      </c>
      <c r="B370" s="7">
        <v>4</v>
      </c>
      <c r="C370" s="58" t="str">
        <f t="shared" si="17"/>
        <v>Нью Йорк</v>
      </c>
      <c r="D370" s="7">
        <v>39</v>
      </c>
      <c r="E370" s="7">
        <v>25</v>
      </c>
      <c r="F370" s="58">
        <f t="shared" si="18"/>
        <v>975</v>
      </c>
      <c r="G370" s="58" t="str">
        <f t="shared" si="19"/>
        <v>Б</v>
      </c>
    </row>
    <row r="371" spans="1:7" x14ac:dyDescent="0.25">
      <c r="A371" s="7">
        <v>622</v>
      </c>
      <c r="B371" s="7">
        <v>4</v>
      </c>
      <c r="C371" s="58" t="str">
        <f t="shared" si="17"/>
        <v>Нью Йорк</v>
      </c>
      <c r="D371" s="7">
        <v>52</v>
      </c>
      <c r="E371" s="7">
        <v>25</v>
      </c>
      <c r="F371" s="58">
        <f t="shared" si="18"/>
        <v>1300</v>
      </c>
      <c r="G371" s="58" t="str">
        <f t="shared" si="19"/>
        <v>В</v>
      </c>
    </row>
    <row r="372" spans="1:7" x14ac:dyDescent="0.25">
      <c r="A372" s="7">
        <v>632</v>
      </c>
      <c r="B372" s="7">
        <v>4</v>
      </c>
      <c r="C372" s="58" t="str">
        <f t="shared" si="17"/>
        <v>Нью Йорк</v>
      </c>
      <c r="D372" s="7">
        <v>98</v>
      </c>
      <c r="E372" s="7">
        <v>25</v>
      </c>
      <c r="F372" s="58">
        <f t="shared" si="18"/>
        <v>2450</v>
      </c>
      <c r="G372" s="58" t="str">
        <f t="shared" si="19"/>
        <v>В</v>
      </c>
    </row>
    <row r="373" spans="1:7" x14ac:dyDescent="0.25">
      <c r="A373" s="7">
        <v>633</v>
      </c>
      <c r="B373" s="7">
        <v>4</v>
      </c>
      <c r="C373" s="58" t="str">
        <f t="shared" si="17"/>
        <v>Нью Йорк</v>
      </c>
      <c r="D373" s="7">
        <v>38</v>
      </c>
      <c r="E373" s="7">
        <v>25</v>
      </c>
      <c r="F373" s="58">
        <f t="shared" si="18"/>
        <v>950</v>
      </c>
      <c r="G373" s="58" t="str">
        <f t="shared" si="19"/>
        <v>Б</v>
      </c>
    </row>
    <row r="374" spans="1:7" x14ac:dyDescent="0.25">
      <c r="A374" s="7">
        <v>635</v>
      </c>
      <c r="B374" s="7">
        <v>4</v>
      </c>
      <c r="C374" s="58" t="str">
        <f t="shared" si="17"/>
        <v>Нью Йорк</v>
      </c>
      <c r="D374" s="7">
        <v>96</v>
      </c>
      <c r="E374" s="7">
        <v>25</v>
      </c>
      <c r="F374" s="58">
        <f t="shared" si="18"/>
        <v>2400</v>
      </c>
      <c r="G374" s="58" t="str">
        <f t="shared" si="19"/>
        <v>В</v>
      </c>
    </row>
    <row r="375" spans="1:7" x14ac:dyDescent="0.25">
      <c r="A375" s="7">
        <v>644</v>
      </c>
      <c r="B375" s="7">
        <v>4</v>
      </c>
      <c r="C375" s="58" t="str">
        <f t="shared" si="17"/>
        <v>Нью Йорк</v>
      </c>
      <c r="D375" s="7">
        <v>5</v>
      </c>
      <c r="E375" s="7">
        <v>25</v>
      </c>
      <c r="F375" s="58">
        <f t="shared" si="18"/>
        <v>125</v>
      </c>
      <c r="G375" s="58" t="str">
        <f t="shared" si="19"/>
        <v>Б</v>
      </c>
    </row>
    <row r="376" spans="1:7" x14ac:dyDescent="0.25">
      <c r="A376" s="7">
        <v>657</v>
      </c>
      <c r="B376" s="7">
        <v>4</v>
      </c>
      <c r="C376" s="58" t="str">
        <f t="shared" si="17"/>
        <v>Нью Йорк</v>
      </c>
      <c r="D376" s="7">
        <v>98</v>
      </c>
      <c r="E376" s="7">
        <v>25</v>
      </c>
      <c r="F376" s="58">
        <f t="shared" si="18"/>
        <v>2450</v>
      </c>
      <c r="G376" s="58" t="str">
        <f t="shared" si="19"/>
        <v>В</v>
      </c>
    </row>
    <row r="377" spans="1:7" x14ac:dyDescent="0.25">
      <c r="A377" s="7">
        <v>665</v>
      </c>
      <c r="B377" s="7">
        <v>4</v>
      </c>
      <c r="C377" s="58" t="str">
        <f t="shared" si="17"/>
        <v>Нью Йорк</v>
      </c>
      <c r="D377" s="7">
        <v>7</v>
      </c>
      <c r="E377" s="7">
        <v>25</v>
      </c>
      <c r="F377" s="58">
        <f t="shared" si="18"/>
        <v>175</v>
      </c>
      <c r="G377" s="58" t="str">
        <f t="shared" si="19"/>
        <v>Б</v>
      </c>
    </row>
    <row r="378" spans="1:7" x14ac:dyDescent="0.25">
      <c r="A378" s="7">
        <v>701</v>
      </c>
      <c r="B378" s="7">
        <v>4</v>
      </c>
      <c r="C378" s="58" t="str">
        <f t="shared" si="17"/>
        <v>Нью Йорк</v>
      </c>
      <c r="D378" s="7">
        <v>79</v>
      </c>
      <c r="E378" s="7">
        <v>25</v>
      </c>
      <c r="F378" s="58">
        <f t="shared" si="18"/>
        <v>1975</v>
      </c>
      <c r="G378" s="58" t="str">
        <f t="shared" si="19"/>
        <v>В</v>
      </c>
    </row>
    <row r="379" spans="1:7" x14ac:dyDescent="0.25">
      <c r="A379" s="7">
        <v>719</v>
      </c>
      <c r="B379" s="7">
        <v>4</v>
      </c>
      <c r="C379" s="58" t="str">
        <f t="shared" si="17"/>
        <v>Нью Йорк</v>
      </c>
      <c r="D379" s="7">
        <v>50</v>
      </c>
      <c r="E379" s="7">
        <v>25</v>
      </c>
      <c r="F379" s="58">
        <f t="shared" si="18"/>
        <v>1250</v>
      </c>
      <c r="G379" s="58" t="str">
        <f t="shared" si="19"/>
        <v>В</v>
      </c>
    </row>
    <row r="380" spans="1:7" x14ac:dyDescent="0.25">
      <c r="A380" s="7">
        <v>721</v>
      </c>
      <c r="B380" s="7">
        <v>4</v>
      </c>
      <c r="C380" s="58" t="str">
        <f t="shared" si="17"/>
        <v>Нью Йорк</v>
      </c>
      <c r="D380" s="7">
        <v>60</v>
      </c>
      <c r="E380" s="7">
        <v>25</v>
      </c>
      <c r="F380" s="58">
        <f t="shared" si="18"/>
        <v>1500</v>
      </c>
      <c r="G380" s="58" t="str">
        <f t="shared" si="19"/>
        <v>В</v>
      </c>
    </row>
    <row r="381" spans="1:7" x14ac:dyDescent="0.25">
      <c r="A381" s="7">
        <v>728</v>
      </c>
      <c r="B381" s="7">
        <v>4</v>
      </c>
      <c r="C381" s="58" t="str">
        <f t="shared" si="17"/>
        <v>Нью Йорк</v>
      </c>
      <c r="D381" s="7">
        <v>73</v>
      </c>
      <c r="E381" s="7">
        <v>25</v>
      </c>
      <c r="F381" s="58">
        <f t="shared" si="18"/>
        <v>1825</v>
      </c>
      <c r="G381" s="58" t="str">
        <f t="shared" si="19"/>
        <v>В</v>
      </c>
    </row>
    <row r="382" spans="1:7" x14ac:dyDescent="0.25">
      <c r="A382" s="7">
        <v>734</v>
      </c>
      <c r="B382" s="7">
        <v>4</v>
      </c>
      <c r="C382" s="58" t="str">
        <f t="shared" si="17"/>
        <v>Нью Йорк</v>
      </c>
      <c r="D382" s="7">
        <v>93</v>
      </c>
      <c r="E382" s="7">
        <v>25</v>
      </c>
      <c r="F382" s="58">
        <f t="shared" si="18"/>
        <v>2325</v>
      </c>
      <c r="G382" s="58" t="str">
        <f t="shared" si="19"/>
        <v>В</v>
      </c>
    </row>
    <row r="383" spans="1:7" x14ac:dyDescent="0.25">
      <c r="A383" s="7">
        <v>735</v>
      </c>
      <c r="B383" s="7">
        <v>4</v>
      </c>
      <c r="C383" s="58" t="str">
        <f t="shared" si="17"/>
        <v>Нью Йорк</v>
      </c>
      <c r="D383" s="7">
        <v>27</v>
      </c>
      <c r="E383" s="7">
        <v>25</v>
      </c>
      <c r="F383" s="58">
        <f t="shared" si="18"/>
        <v>675</v>
      </c>
      <c r="G383" s="58" t="str">
        <f t="shared" si="19"/>
        <v>Б</v>
      </c>
    </row>
    <row r="384" spans="1:7" x14ac:dyDescent="0.25">
      <c r="A384" s="7">
        <v>742</v>
      </c>
      <c r="B384" s="7">
        <v>4</v>
      </c>
      <c r="C384" s="58" t="str">
        <f t="shared" si="17"/>
        <v>Нью Йорк</v>
      </c>
      <c r="D384" s="7">
        <v>4</v>
      </c>
      <c r="E384" s="7">
        <v>25</v>
      </c>
      <c r="F384" s="58">
        <f t="shared" si="18"/>
        <v>100</v>
      </c>
      <c r="G384" s="58" t="b">
        <f t="shared" si="19"/>
        <v>0</v>
      </c>
    </row>
    <row r="385" spans="1:7" x14ac:dyDescent="0.25">
      <c r="A385" s="7">
        <v>746</v>
      </c>
      <c r="B385" s="7">
        <v>4</v>
      </c>
      <c r="C385" s="58" t="str">
        <f t="shared" si="17"/>
        <v>Нью Йорк</v>
      </c>
      <c r="D385" s="7">
        <v>11</v>
      </c>
      <c r="E385" s="7">
        <v>25</v>
      </c>
      <c r="F385" s="58">
        <f t="shared" si="18"/>
        <v>275</v>
      </c>
      <c r="G385" s="58" t="str">
        <f t="shared" si="19"/>
        <v>Б</v>
      </c>
    </row>
    <row r="386" spans="1:7" x14ac:dyDescent="0.25">
      <c r="A386" s="7">
        <v>754</v>
      </c>
      <c r="B386" s="7">
        <v>4</v>
      </c>
      <c r="C386" s="58" t="str">
        <f t="shared" si="17"/>
        <v>Нью Йорк</v>
      </c>
      <c r="D386" s="7">
        <v>50</v>
      </c>
      <c r="E386" s="7">
        <v>25</v>
      </c>
      <c r="F386" s="58">
        <f t="shared" si="18"/>
        <v>1250</v>
      </c>
      <c r="G386" s="58" t="str">
        <f t="shared" si="19"/>
        <v>В</v>
      </c>
    </row>
    <row r="387" spans="1:7" x14ac:dyDescent="0.25">
      <c r="A387" s="7">
        <v>763</v>
      </c>
      <c r="B387" s="7">
        <v>4</v>
      </c>
      <c r="C387" s="58" t="str">
        <f t="shared" ref="C387:C450" si="20">VLOOKUP(B387,$I$3:$J$12, 2)</f>
        <v>Нью Йорк</v>
      </c>
      <c r="D387" s="7">
        <v>52</v>
      </c>
      <c r="E387" s="7">
        <v>25</v>
      </c>
      <c r="F387" s="58">
        <f t="shared" si="18"/>
        <v>1300</v>
      </c>
      <c r="G387" s="58" t="str">
        <f t="shared" si="19"/>
        <v>В</v>
      </c>
    </row>
    <row r="388" spans="1:7" x14ac:dyDescent="0.25">
      <c r="A388" s="7">
        <v>779</v>
      </c>
      <c r="B388" s="7">
        <v>4</v>
      </c>
      <c r="C388" s="58" t="str">
        <f t="shared" si="20"/>
        <v>Нью Йорк</v>
      </c>
      <c r="D388" s="7">
        <v>13</v>
      </c>
      <c r="E388" s="7">
        <v>25</v>
      </c>
      <c r="F388" s="58">
        <f t="shared" ref="F388:F451" si="21">D388*E388</f>
        <v>325</v>
      </c>
      <c r="G388" s="58" t="str">
        <f t="shared" ref="G388:G451" si="22">IF(F388&lt;100, "А", IF(AND(F388&gt;100, F388&lt;1000), "Б", IF(F388&gt;1000,"В")))</f>
        <v>Б</v>
      </c>
    </row>
    <row r="389" spans="1:7" x14ac:dyDescent="0.25">
      <c r="A389" s="7">
        <v>793</v>
      </c>
      <c r="B389" s="7">
        <v>4</v>
      </c>
      <c r="C389" s="58" t="str">
        <f t="shared" si="20"/>
        <v>Нью Йорк</v>
      </c>
      <c r="D389" s="7">
        <v>69</v>
      </c>
      <c r="E389" s="7">
        <v>25</v>
      </c>
      <c r="F389" s="58">
        <f t="shared" si="21"/>
        <v>1725</v>
      </c>
      <c r="G389" s="58" t="str">
        <f t="shared" si="22"/>
        <v>В</v>
      </c>
    </row>
    <row r="390" spans="1:7" x14ac:dyDescent="0.25">
      <c r="A390" s="7">
        <v>800</v>
      </c>
      <c r="B390" s="7">
        <v>4</v>
      </c>
      <c r="C390" s="58" t="str">
        <f t="shared" si="20"/>
        <v>Нью Йорк</v>
      </c>
      <c r="D390" s="7">
        <v>58</v>
      </c>
      <c r="E390" s="7">
        <v>25</v>
      </c>
      <c r="F390" s="58">
        <f t="shared" si="21"/>
        <v>1450</v>
      </c>
      <c r="G390" s="58" t="str">
        <f t="shared" si="22"/>
        <v>В</v>
      </c>
    </row>
    <row r="391" spans="1:7" x14ac:dyDescent="0.25">
      <c r="A391" s="7">
        <v>812</v>
      </c>
      <c r="B391" s="7">
        <v>4</v>
      </c>
      <c r="C391" s="58" t="str">
        <f t="shared" si="20"/>
        <v>Нью Йорк</v>
      </c>
      <c r="D391" s="7">
        <v>63</v>
      </c>
      <c r="E391" s="7">
        <v>25</v>
      </c>
      <c r="F391" s="58">
        <f t="shared" si="21"/>
        <v>1575</v>
      </c>
      <c r="G391" s="58" t="str">
        <f t="shared" si="22"/>
        <v>В</v>
      </c>
    </row>
    <row r="392" spans="1:7" x14ac:dyDescent="0.25">
      <c r="A392" s="7">
        <v>820</v>
      </c>
      <c r="B392" s="7">
        <v>4</v>
      </c>
      <c r="C392" s="58" t="str">
        <f t="shared" si="20"/>
        <v>Нью Йорк</v>
      </c>
      <c r="D392" s="7">
        <v>93</v>
      </c>
      <c r="E392" s="7">
        <v>25</v>
      </c>
      <c r="F392" s="58">
        <f t="shared" si="21"/>
        <v>2325</v>
      </c>
      <c r="G392" s="58" t="str">
        <f t="shared" si="22"/>
        <v>В</v>
      </c>
    </row>
    <row r="393" spans="1:7" x14ac:dyDescent="0.25">
      <c r="A393" s="7">
        <v>822</v>
      </c>
      <c r="B393" s="7">
        <v>4</v>
      </c>
      <c r="C393" s="58" t="str">
        <f t="shared" si="20"/>
        <v>Нью Йорк</v>
      </c>
      <c r="D393" s="7">
        <v>69</v>
      </c>
      <c r="E393" s="7">
        <v>25</v>
      </c>
      <c r="F393" s="58">
        <f t="shared" si="21"/>
        <v>1725</v>
      </c>
      <c r="G393" s="58" t="str">
        <f t="shared" si="22"/>
        <v>В</v>
      </c>
    </row>
    <row r="394" spans="1:7" x14ac:dyDescent="0.25">
      <c r="A394" s="7">
        <v>825</v>
      </c>
      <c r="B394" s="7">
        <v>4</v>
      </c>
      <c r="C394" s="58" t="str">
        <f t="shared" si="20"/>
        <v>Нью Йорк</v>
      </c>
      <c r="D394" s="7">
        <v>35</v>
      </c>
      <c r="E394" s="7">
        <v>25</v>
      </c>
      <c r="F394" s="58">
        <f t="shared" si="21"/>
        <v>875</v>
      </c>
      <c r="G394" s="58" t="str">
        <f t="shared" si="22"/>
        <v>Б</v>
      </c>
    </row>
    <row r="395" spans="1:7" x14ac:dyDescent="0.25">
      <c r="A395" s="7">
        <v>843</v>
      </c>
      <c r="B395" s="7">
        <v>4</v>
      </c>
      <c r="C395" s="58" t="str">
        <f t="shared" si="20"/>
        <v>Нью Йорк</v>
      </c>
      <c r="D395" s="7">
        <v>2</v>
      </c>
      <c r="E395" s="7">
        <v>25</v>
      </c>
      <c r="F395" s="58">
        <f t="shared" si="21"/>
        <v>50</v>
      </c>
      <c r="G395" s="58" t="str">
        <f t="shared" si="22"/>
        <v>А</v>
      </c>
    </row>
    <row r="396" spans="1:7" x14ac:dyDescent="0.25">
      <c r="A396" s="7">
        <v>850</v>
      </c>
      <c r="B396" s="7">
        <v>4</v>
      </c>
      <c r="C396" s="58" t="str">
        <f t="shared" si="20"/>
        <v>Нью Йорк</v>
      </c>
      <c r="D396" s="7">
        <v>67</v>
      </c>
      <c r="E396" s="7">
        <v>25</v>
      </c>
      <c r="F396" s="58">
        <f t="shared" si="21"/>
        <v>1675</v>
      </c>
      <c r="G396" s="58" t="str">
        <f t="shared" si="22"/>
        <v>В</v>
      </c>
    </row>
    <row r="397" spans="1:7" x14ac:dyDescent="0.25">
      <c r="A397" s="7">
        <v>862</v>
      </c>
      <c r="B397" s="7">
        <v>4</v>
      </c>
      <c r="C397" s="58" t="str">
        <f t="shared" si="20"/>
        <v>Нью Йорк</v>
      </c>
      <c r="D397" s="7">
        <v>74</v>
      </c>
      <c r="E397" s="7">
        <v>25</v>
      </c>
      <c r="F397" s="58">
        <f t="shared" si="21"/>
        <v>1850</v>
      </c>
      <c r="G397" s="58" t="str">
        <f t="shared" si="22"/>
        <v>В</v>
      </c>
    </row>
    <row r="398" spans="1:7" x14ac:dyDescent="0.25">
      <c r="A398" s="7">
        <v>878</v>
      </c>
      <c r="B398" s="7">
        <v>4</v>
      </c>
      <c r="C398" s="58" t="str">
        <f t="shared" si="20"/>
        <v>Нью Йорк</v>
      </c>
      <c r="D398" s="7">
        <v>29</v>
      </c>
      <c r="E398" s="7">
        <v>25</v>
      </c>
      <c r="F398" s="58">
        <f t="shared" si="21"/>
        <v>725</v>
      </c>
      <c r="G398" s="58" t="str">
        <f t="shared" si="22"/>
        <v>Б</v>
      </c>
    </row>
    <row r="399" spans="1:7" x14ac:dyDescent="0.25">
      <c r="A399" s="7">
        <v>881</v>
      </c>
      <c r="B399" s="7">
        <v>4</v>
      </c>
      <c r="C399" s="58" t="str">
        <f t="shared" si="20"/>
        <v>Нью Йорк</v>
      </c>
      <c r="D399" s="7">
        <v>4</v>
      </c>
      <c r="E399" s="7">
        <v>25</v>
      </c>
      <c r="F399" s="58">
        <f t="shared" si="21"/>
        <v>100</v>
      </c>
      <c r="G399" s="58" t="b">
        <f t="shared" si="22"/>
        <v>0</v>
      </c>
    </row>
    <row r="400" spans="1:7" x14ac:dyDescent="0.25">
      <c r="A400" s="7">
        <v>882</v>
      </c>
      <c r="B400" s="7">
        <v>4</v>
      </c>
      <c r="C400" s="58" t="str">
        <f t="shared" si="20"/>
        <v>Нью Йорк</v>
      </c>
      <c r="D400" s="7">
        <v>15</v>
      </c>
      <c r="E400" s="7">
        <v>25</v>
      </c>
      <c r="F400" s="58">
        <f t="shared" si="21"/>
        <v>375</v>
      </c>
      <c r="G400" s="58" t="str">
        <f t="shared" si="22"/>
        <v>Б</v>
      </c>
    </row>
    <row r="401" spans="1:7" x14ac:dyDescent="0.25">
      <c r="A401" s="7">
        <v>887</v>
      </c>
      <c r="B401" s="7">
        <v>4</v>
      </c>
      <c r="C401" s="58" t="str">
        <f t="shared" si="20"/>
        <v>Нью Йорк</v>
      </c>
      <c r="D401" s="7">
        <v>44</v>
      </c>
      <c r="E401" s="7">
        <v>25</v>
      </c>
      <c r="F401" s="58">
        <f t="shared" si="21"/>
        <v>1100</v>
      </c>
      <c r="G401" s="58" t="str">
        <f t="shared" si="22"/>
        <v>В</v>
      </c>
    </row>
    <row r="402" spans="1:7" x14ac:dyDescent="0.25">
      <c r="A402" s="7">
        <v>892</v>
      </c>
      <c r="B402" s="7">
        <v>4</v>
      </c>
      <c r="C402" s="58" t="str">
        <f t="shared" si="20"/>
        <v>Нью Йорк</v>
      </c>
      <c r="D402" s="7">
        <v>88</v>
      </c>
      <c r="E402" s="7">
        <v>25</v>
      </c>
      <c r="F402" s="58">
        <f t="shared" si="21"/>
        <v>2200</v>
      </c>
      <c r="G402" s="58" t="str">
        <f t="shared" si="22"/>
        <v>В</v>
      </c>
    </row>
    <row r="403" spans="1:7" x14ac:dyDescent="0.25">
      <c r="A403" s="7">
        <v>900</v>
      </c>
      <c r="B403" s="7">
        <v>4</v>
      </c>
      <c r="C403" s="58" t="str">
        <f t="shared" si="20"/>
        <v>Нью Йорк</v>
      </c>
      <c r="D403" s="7">
        <v>7</v>
      </c>
      <c r="E403" s="7">
        <v>25</v>
      </c>
      <c r="F403" s="58">
        <f t="shared" si="21"/>
        <v>175</v>
      </c>
      <c r="G403" s="58" t="str">
        <f t="shared" si="22"/>
        <v>Б</v>
      </c>
    </row>
    <row r="404" spans="1:7" x14ac:dyDescent="0.25">
      <c r="A404" s="7">
        <v>919</v>
      </c>
      <c r="B404" s="7">
        <v>4</v>
      </c>
      <c r="C404" s="58" t="str">
        <f t="shared" si="20"/>
        <v>Нью Йорк</v>
      </c>
      <c r="D404" s="7">
        <v>33</v>
      </c>
      <c r="E404" s="7">
        <v>25</v>
      </c>
      <c r="F404" s="58">
        <f t="shared" si="21"/>
        <v>825</v>
      </c>
      <c r="G404" s="58" t="str">
        <f t="shared" si="22"/>
        <v>Б</v>
      </c>
    </row>
    <row r="405" spans="1:7" x14ac:dyDescent="0.25">
      <c r="A405" s="7">
        <v>920</v>
      </c>
      <c r="B405" s="7">
        <v>4</v>
      </c>
      <c r="C405" s="58" t="str">
        <f t="shared" si="20"/>
        <v>Нью Йорк</v>
      </c>
      <c r="D405" s="7">
        <v>12</v>
      </c>
      <c r="E405" s="7">
        <v>25</v>
      </c>
      <c r="F405" s="58">
        <f t="shared" si="21"/>
        <v>300</v>
      </c>
      <c r="G405" s="58" t="str">
        <f t="shared" si="22"/>
        <v>Б</v>
      </c>
    </row>
    <row r="406" spans="1:7" x14ac:dyDescent="0.25">
      <c r="A406" s="7">
        <v>925</v>
      </c>
      <c r="B406" s="7">
        <v>4</v>
      </c>
      <c r="C406" s="58" t="str">
        <f t="shared" si="20"/>
        <v>Нью Йорк</v>
      </c>
      <c r="D406" s="7">
        <v>45</v>
      </c>
      <c r="E406" s="7">
        <v>25</v>
      </c>
      <c r="F406" s="58">
        <f t="shared" si="21"/>
        <v>1125</v>
      </c>
      <c r="G406" s="58" t="str">
        <f t="shared" si="22"/>
        <v>В</v>
      </c>
    </row>
    <row r="407" spans="1:7" x14ac:dyDescent="0.25">
      <c r="A407" s="7">
        <v>938</v>
      </c>
      <c r="B407" s="7">
        <v>4</v>
      </c>
      <c r="C407" s="58" t="str">
        <f t="shared" si="20"/>
        <v>Нью Йорк</v>
      </c>
      <c r="D407" s="7">
        <v>96</v>
      </c>
      <c r="E407" s="7">
        <v>25</v>
      </c>
      <c r="F407" s="58">
        <f t="shared" si="21"/>
        <v>2400</v>
      </c>
      <c r="G407" s="58" t="str">
        <f t="shared" si="22"/>
        <v>В</v>
      </c>
    </row>
    <row r="408" spans="1:7" x14ac:dyDescent="0.25">
      <c r="A408" s="7">
        <v>943</v>
      </c>
      <c r="B408" s="7">
        <v>4</v>
      </c>
      <c r="C408" s="58" t="str">
        <f t="shared" si="20"/>
        <v>Нью Йорк</v>
      </c>
      <c r="D408" s="7">
        <v>50</v>
      </c>
      <c r="E408" s="7">
        <v>25</v>
      </c>
      <c r="F408" s="58">
        <f t="shared" si="21"/>
        <v>1250</v>
      </c>
      <c r="G408" s="58" t="str">
        <f t="shared" si="22"/>
        <v>В</v>
      </c>
    </row>
    <row r="409" spans="1:7" x14ac:dyDescent="0.25">
      <c r="A409" s="7">
        <v>947</v>
      </c>
      <c r="B409" s="7">
        <v>4</v>
      </c>
      <c r="C409" s="58" t="str">
        <f t="shared" si="20"/>
        <v>Нью Йорк</v>
      </c>
      <c r="D409" s="7">
        <v>18</v>
      </c>
      <c r="E409" s="7">
        <v>25</v>
      </c>
      <c r="F409" s="58">
        <f t="shared" si="21"/>
        <v>450</v>
      </c>
      <c r="G409" s="58" t="str">
        <f t="shared" si="22"/>
        <v>Б</v>
      </c>
    </row>
    <row r="410" spans="1:7" x14ac:dyDescent="0.25">
      <c r="A410" s="7">
        <v>948</v>
      </c>
      <c r="B410" s="7">
        <v>4</v>
      </c>
      <c r="C410" s="58" t="str">
        <f t="shared" si="20"/>
        <v>Нью Йорк</v>
      </c>
      <c r="D410" s="7">
        <v>31</v>
      </c>
      <c r="E410" s="7">
        <v>25</v>
      </c>
      <c r="F410" s="58">
        <f t="shared" si="21"/>
        <v>775</v>
      </c>
      <c r="G410" s="58" t="str">
        <f t="shared" si="22"/>
        <v>Б</v>
      </c>
    </row>
    <row r="411" spans="1:7" x14ac:dyDescent="0.25">
      <c r="A411" s="7">
        <v>955</v>
      </c>
      <c r="B411" s="7">
        <v>4</v>
      </c>
      <c r="C411" s="58" t="str">
        <f t="shared" si="20"/>
        <v>Нью Йорк</v>
      </c>
      <c r="D411" s="7">
        <v>92</v>
      </c>
      <c r="E411" s="7">
        <v>25</v>
      </c>
      <c r="F411" s="58">
        <f t="shared" si="21"/>
        <v>2300</v>
      </c>
      <c r="G411" s="58" t="str">
        <f t="shared" si="22"/>
        <v>В</v>
      </c>
    </row>
    <row r="412" spans="1:7" x14ac:dyDescent="0.25">
      <c r="A412" s="7">
        <v>969</v>
      </c>
      <c r="B412" s="7">
        <v>4</v>
      </c>
      <c r="C412" s="58" t="str">
        <f t="shared" si="20"/>
        <v>Нью Йорк</v>
      </c>
      <c r="D412" s="7">
        <v>81</v>
      </c>
      <c r="E412" s="7">
        <v>25</v>
      </c>
      <c r="F412" s="58">
        <f t="shared" si="21"/>
        <v>2025</v>
      </c>
      <c r="G412" s="58" t="str">
        <f t="shared" si="22"/>
        <v>В</v>
      </c>
    </row>
    <row r="413" spans="1:7" x14ac:dyDescent="0.25">
      <c r="A413" s="7">
        <v>996</v>
      </c>
      <c r="B413" s="7">
        <v>4</v>
      </c>
      <c r="C413" s="58" t="str">
        <f t="shared" si="20"/>
        <v>Нью Йорк</v>
      </c>
      <c r="D413" s="7">
        <v>60</v>
      </c>
      <c r="E413" s="7">
        <v>25</v>
      </c>
      <c r="F413" s="58">
        <f t="shared" si="21"/>
        <v>1500</v>
      </c>
      <c r="G413" s="58" t="str">
        <f t="shared" si="22"/>
        <v>В</v>
      </c>
    </row>
    <row r="414" spans="1:7" x14ac:dyDescent="0.25">
      <c r="A414" s="7">
        <v>997</v>
      </c>
      <c r="B414" s="7">
        <v>4</v>
      </c>
      <c r="C414" s="58" t="str">
        <f t="shared" si="20"/>
        <v>Нью Йорк</v>
      </c>
      <c r="D414" s="7">
        <v>19</v>
      </c>
      <c r="E414" s="7">
        <v>25</v>
      </c>
      <c r="F414" s="58">
        <f t="shared" si="21"/>
        <v>475</v>
      </c>
      <c r="G414" s="58" t="str">
        <f t="shared" si="22"/>
        <v>Б</v>
      </c>
    </row>
    <row r="415" spans="1:7" x14ac:dyDescent="0.25">
      <c r="A415" s="7">
        <v>5</v>
      </c>
      <c r="B415" s="7">
        <v>5</v>
      </c>
      <c r="C415" s="58" t="str">
        <f t="shared" si="20"/>
        <v>Аризона</v>
      </c>
      <c r="D415" s="7">
        <v>26</v>
      </c>
      <c r="E415" s="7">
        <v>25</v>
      </c>
      <c r="F415" s="58">
        <f t="shared" si="21"/>
        <v>650</v>
      </c>
      <c r="G415" s="58" t="str">
        <f t="shared" si="22"/>
        <v>Б</v>
      </c>
    </row>
    <row r="416" spans="1:7" x14ac:dyDescent="0.25">
      <c r="A416" s="7">
        <v>25</v>
      </c>
      <c r="B416" s="7">
        <v>5</v>
      </c>
      <c r="C416" s="58" t="str">
        <f t="shared" si="20"/>
        <v>Аризона</v>
      </c>
      <c r="D416" s="7">
        <v>94</v>
      </c>
      <c r="E416" s="7">
        <v>25</v>
      </c>
      <c r="F416" s="58">
        <f t="shared" si="21"/>
        <v>2350</v>
      </c>
      <c r="G416" s="58" t="str">
        <f t="shared" si="22"/>
        <v>В</v>
      </c>
    </row>
    <row r="417" spans="1:7" x14ac:dyDescent="0.25">
      <c r="A417" s="7">
        <v>75</v>
      </c>
      <c r="B417" s="7">
        <v>5</v>
      </c>
      <c r="C417" s="58" t="str">
        <f t="shared" si="20"/>
        <v>Аризона</v>
      </c>
      <c r="D417" s="7">
        <v>54</v>
      </c>
      <c r="E417" s="7">
        <v>25</v>
      </c>
      <c r="F417" s="58">
        <f t="shared" si="21"/>
        <v>1350</v>
      </c>
      <c r="G417" s="58" t="str">
        <f t="shared" si="22"/>
        <v>В</v>
      </c>
    </row>
    <row r="418" spans="1:7" x14ac:dyDescent="0.25">
      <c r="A418" s="7">
        <v>84</v>
      </c>
      <c r="B418" s="7">
        <v>5</v>
      </c>
      <c r="C418" s="58" t="str">
        <f t="shared" si="20"/>
        <v>Аризона</v>
      </c>
      <c r="D418" s="7">
        <v>60</v>
      </c>
      <c r="E418" s="7">
        <v>25</v>
      </c>
      <c r="F418" s="58">
        <f t="shared" si="21"/>
        <v>1500</v>
      </c>
      <c r="G418" s="58" t="str">
        <f t="shared" si="22"/>
        <v>В</v>
      </c>
    </row>
    <row r="419" spans="1:7" x14ac:dyDescent="0.25">
      <c r="A419" s="7">
        <v>98</v>
      </c>
      <c r="B419" s="7">
        <v>5</v>
      </c>
      <c r="C419" s="58" t="str">
        <f t="shared" si="20"/>
        <v>Аризона</v>
      </c>
      <c r="D419" s="7">
        <v>93</v>
      </c>
      <c r="E419" s="7">
        <v>25</v>
      </c>
      <c r="F419" s="58">
        <f t="shared" si="21"/>
        <v>2325</v>
      </c>
      <c r="G419" s="58" t="str">
        <f t="shared" si="22"/>
        <v>В</v>
      </c>
    </row>
    <row r="420" spans="1:7" x14ac:dyDescent="0.25">
      <c r="A420" s="7">
        <v>120</v>
      </c>
      <c r="B420" s="7">
        <v>5</v>
      </c>
      <c r="C420" s="58" t="str">
        <f t="shared" si="20"/>
        <v>Аризона</v>
      </c>
      <c r="D420" s="7">
        <v>39</v>
      </c>
      <c r="E420" s="7">
        <v>25</v>
      </c>
      <c r="F420" s="58">
        <f t="shared" si="21"/>
        <v>975</v>
      </c>
      <c r="G420" s="58" t="str">
        <f t="shared" si="22"/>
        <v>Б</v>
      </c>
    </row>
    <row r="421" spans="1:7" x14ac:dyDescent="0.25">
      <c r="A421" s="7">
        <v>121</v>
      </c>
      <c r="B421" s="7">
        <v>5</v>
      </c>
      <c r="C421" s="58" t="str">
        <f t="shared" si="20"/>
        <v>Аризона</v>
      </c>
      <c r="D421" s="7">
        <v>35</v>
      </c>
      <c r="E421" s="7">
        <v>25</v>
      </c>
      <c r="F421" s="58">
        <f t="shared" si="21"/>
        <v>875</v>
      </c>
      <c r="G421" s="58" t="str">
        <f t="shared" si="22"/>
        <v>Б</v>
      </c>
    </row>
    <row r="422" spans="1:7" x14ac:dyDescent="0.25">
      <c r="A422" s="7">
        <v>131</v>
      </c>
      <c r="B422" s="7">
        <v>5</v>
      </c>
      <c r="C422" s="58" t="str">
        <f t="shared" si="20"/>
        <v>Аризона</v>
      </c>
      <c r="D422" s="7">
        <v>76</v>
      </c>
      <c r="E422" s="7">
        <v>25</v>
      </c>
      <c r="F422" s="58">
        <f t="shared" si="21"/>
        <v>1900</v>
      </c>
      <c r="G422" s="58" t="str">
        <f t="shared" si="22"/>
        <v>В</v>
      </c>
    </row>
    <row r="423" spans="1:7" x14ac:dyDescent="0.25">
      <c r="A423" s="7">
        <v>135</v>
      </c>
      <c r="B423" s="7">
        <v>5</v>
      </c>
      <c r="C423" s="58" t="str">
        <f t="shared" si="20"/>
        <v>Аризона</v>
      </c>
      <c r="D423" s="7">
        <v>97</v>
      </c>
      <c r="E423" s="7">
        <v>25</v>
      </c>
      <c r="F423" s="58">
        <f t="shared" si="21"/>
        <v>2425</v>
      </c>
      <c r="G423" s="58" t="str">
        <f t="shared" si="22"/>
        <v>В</v>
      </c>
    </row>
    <row r="424" spans="1:7" x14ac:dyDescent="0.25">
      <c r="A424" s="7">
        <v>136</v>
      </c>
      <c r="B424" s="7">
        <v>5</v>
      </c>
      <c r="C424" s="58" t="str">
        <f t="shared" si="20"/>
        <v>Аризона</v>
      </c>
      <c r="D424" s="7">
        <v>99</v>
      </c>
      <c r="E424" s="7">
        <v>25</v>
      </c>
      <c r="F424" s="58">
        <f t="shared" si="21"/>
        <v>2475</v>
      </c>
      <c r="G424" s="58" t="str">
        <f t="shared" si="22"/>
        <v>В</v>
      </c>
    </row>
    <row r="425" spans="1:7" x14ac:dyDescent="0.25">
      <c r="A425" s="7">
        <v>163</v>
      </c>
      <c r="B425" s="7">
        <v>5</v>
      </c>
      <c r="C425" s="58" t="str">
        <f t="shared" si="20"/>
        <v>Аризона</v>
      </c>
      <c r="D425" s="7">
        <v>82</v>
      </c>
      <c r="E425" s="7">
        <v>25</v>
      </c>
      <c r="F425" s="58">
        <f t="shared" si="21"/>
        <v>2050</v>
      </c>
      <c r="G425" s="58" t="str">
        <f t="shared" si="22"/>
        <v>В</v>
      </c>
    </row>
    <row r="426" spans="1:7" x14ac:dyDescent="0.25">
      <c r="A426" s="7">
        <v>172</v>
      </c>
      <c r="B426" s="7">
        <v>5</v>
      </c>
      <c r="C426" s="58" t="str">
        <f t="shared" si="20"/>
        <v>Аризона</v>
      </c>
      <c r="D426" s="7">
        <v>95</v>
      </c>
      <c r="E426" s="7">
        <v>25</v>
      </c>
      <c r="F426" s="58">
        <f t="shared" si="21"/>
        <v>2375</v>
      </c>
      <c r="G426" s="58" t="str">
        <f t="shared" si="22"/>
        <v>В</v>
      </c>
    </row>
    <row r="427" spans="1:7" x14ac:dyDescent="0.25">
      <c r="A427" s="7">
        <v>173</v>
      </c>
      <c r="B427" s="7">
        <v>5</v>
      </c>
      <c r="C427" s="58" t="str">
        <f t="shared" si="20"/>
        <v>Аризона</v>
      </c>
      <c r="D427" s="7">
        <v>20</v>
      </c>
      <c r="E427" s="7">
        <v>25</v>
      </c>
      <c r="F427" s="58">
        <f t="shared" si="21"/>
        <v>500</v>
      </c>
      <c r="G427" s="58" t="str">
        <f t="shared" si="22"/>
        <v>Б</v>
      </c>
    </row>
    <row r="428" spans="1:7" x14ac:dyDescent="0.25">
      <c r="A428" s="7">
        <v>177</v>
      </c>
      <c r="B428" s="7">
        <v>5</v>
      </c>
      <c r="C428" s="58" t="str">
        <f t="shared" si="20"/>
        <v>Аризона</v>
      </c>
      <c r="D428" s="7">
        <v>67</v>
      </c>
      <c r="E428" s="7">
        <v>25</v>
      </c>
      <c r="F428" s="58">
        <f t="shared" si="21"/>
        <v>1675</v>
      </c>
      <c r="G428" s="58" t="str">
        <f t="shared" si="22"/>
        <v>В</v>
      </c>
    </row>
    <row r="429" spans="1:7" x14ac:dyDescent="0.25">
      <c r="A429" s="7">
        <v>181</v>
      </c>
      <c r="B429" s="7">
        <v>5</v>
      </c>
      <c r="C429" s="58" t="str">
        <f t="shared" si="20"/>
        <v>Аризона</v>
      </c>
      <c r="D429" s="7">
        <v>57</v>
      </c>
      <c r="E429" s="7">
        <v>25</v>
      </c>
      <c r="F429" s="58">
        <f t="shared" si="21"/>
        <v>1425</v>
      </c>
      <c r="G429" s="58" t="str">
        <f t="shared" si="22"/>
        <v>В</v>
      </c>
    </row>
    <row r="430" spans="1:7" x14ac:dyDescent="0.25">
      <c r="A430" s="7">
        <v>195</v>
      </c>
      <c r="B430" s="7">
        <v>5</v>
      </c>
      <c r="C430" s="58" t="str">
        <f t="shared" si="20"/>
        <v>Аризона</v>
      </c>
      <c r="D430" s="7">
        <v>33</v>
      </c>
      <c r="E430" s="7">
        <v>25</v>
      </c>
      <c r="F430" s="58">
        <f t="shared" si="21"/>
        <v>825</v>
      </c>
      <c r="G430" s="58" t="str">
        <f t="shared" si="22"/>
        <v>Б</v>
      </c>
    </row>
    <row r="431" spans="1:7" x14ac:dyDescent="0.25">
      <c r="A431" s="7">
        <v>200</v>
      </c>
      <c r="B431" s="7">
        <v>5</v>
      </c>
      <c r="C431" s="58" t="str">
        <f t="shared" si="20"/>
        <v>Аризона</v>
      </c>
      <c r="D431" s="7">
        <v>48</v>
      </c>
      <c r="E431" s="7">
        <v>25</v>
      </c>
      <c r="F431" s="58">
        <f t="shared" si="21"/>
        <v>1200</v>
      </c>
      <c r="G431" s="58" t="str">
        <f t="shared" si="22"/>
        <v>В</v>
      </c>
    </row>
    <row r="432" spans="1:7" x14ac:dyDescent="0.25">
      <c r="A432" s="7">
        <v>207</v>
      </c>
      <c r="B432" s="7">
        <v>5</v>
      </c>
      <c r="C432" s="58" t="str">
        <f t="shared" si="20"/>
        <v>Аризона</v>
      </c>
      <c r="D432" s="7">
        <v>24</v>
      </c>
      <c r="E432" s="7">
        <v>25</v>
      </c>
      <c r="F432" s="58">
        <f t="shared" si="21"/>
        <v>600</v>
      </c>
      <c r="G432" s="58" t="str">
        <f t="shared" si="22"/>
        <v>Б</v>
      </c>
    </row>
    <row r="433" spans="1:7" x14ac:dyDescent="0.25">
      <c r="A433" s="7">
        <v>214</v>
      </c>
      <c r="B433" s="7">
        <v>5</v>
      </c>
      <c r="C433" s="58" t="str">
        <f t="shared" si="20"/>
        <v>Аризона</v>
      </c>
      <c r="D433" s="7">
        <v>8</v>
      </c>
      <c r="E433" s="7">
        <v>25</v>
      </c>
      <c r="F433" s="58">
        <f t="shared" si="21"/>
        <v>200</v>
      </c>
      <c r="G433" s="58" t="str">
        <f t="shared" si="22"/>
        <v>Б</v>
      </c>
    </row>
    <row r="434" spans="1:7" x14ac:dyDescent="0.25">
      <c r="A434" s="7">
        <v>226</v>
      </c>
      <c r="B434" s="7">
        <v>5</v>
      </c>
      <c r="C434" s="58" t="str">
        <f t="shared" si="20"/>
        <v>Аризона</v>
      </c>
      <c r="D434" s="7">
        <v>95</v>
      </c>
      <c r="E434" s="7">
        <v>25</v>
      </c>
      <c r="F434" s="58">
        <f t="shared" si="21"/>
        <v>2375</v>
      </c>
      <c r="G434" s="58" t="str">
        <f t="shared" si="22"/>
        <v>В</v>
      </c>
    </row>
    <row r="435" spans="1:7" x14ac:dyDescent="0.25">
      <c r="A435" s="7">
        <v>234</v>
      </c>
      <c r="B435" s="7">
        <v>5</v>
      </c>
      <c r="C435" s="58" t="str">
        <f t="shared" si="20"/>
        <v>Аризона</v>
      </c>
      <c r="D435" s="7">
        <v>41</v>
      </c>
      <c r="E435" s="7">
        <v>25</v>
      </c>
      <c r="F435" s="58">
        <f t="shared" si="21"/>
        <v>1025</v>
      </c>
      <c r="G435" s="58" t="str">
        <f t="shared" si="22"/>
        <v>В</v>
      </c>
    </row>
    <row r="436" spans="1:7" x14ac:dyDescent="0.25">
      <c r="A436" s="7">
        <v>238</v>
      </c>
      <c r="B436" s="7">
        <v>5</v>
      </c>
      <c r="C436" s="58" t="str">
        <f t="shared" si="20"/>
        <v>Аризона</v>
      </c>
      <c r="D436" s="7">
        <v>73</v>
      </c>
      <c r="E436" s="7">
        <v>25</v>
      </c>
      <c r="F436" s="58">
        <f t="shared" si="21"/>
        <v>1825</v>
      </c>
      <c r="G436" s="58" t="str">
        <f t="shared" si="22"/>
        <v>В</v>
      </c>
    </row>
    <row r="437" spans="1:7" x14ac:dyDescent="0.25">
      <c r="A437" s="7">
        <v>240</v>
      </c>
      <c r="B437" s="7">
        <v>5</v>
      </c>
      <c r="C437" s="58" t="str">
        <f t="shared" si="20"/>
        <v>Аризона</v>
      </c>
      <c r="D437" s="7">
        <v>70</v>
      </c>
      <c r="E437" s="7">
        <v>25</v>
      </c>
      <c r="F437" s="58">
        <f t="shared" si="21"/>
        <v>1750</v>
      </c>
      <c r="G437" s="58" t="str">
        <f t="shared" si="22"/>
        <v>В</v>
      </c>
    </row>
    <row r="438" spans="1:7" x14ac:dyDescent="0.25">
      <c r="A438" s="7">
        <v>244</v>
      </c>
      <c r="B438" s="7">
        <v>5</v>
      </c>
      <c r="C438" s="58" t="str">
        <f t="shared" si="20"/>
        <v>Аризона</v>
      </c>
      <c r="D438" s="7">
        <v>56</v>
      </c>
      <c r="E438" s="7">
        <v>25</v>
      </c>
      <c r="F438" s="58">
        <f t="shared" si="21"/>
        <v>1400</v>
      </c>
      <c r="G438" s="58" t="str">
        <f t="shared" si="22"/>
        <v>В</v>
      </c>
    </row>
    <row r="439" spans="1:7" x14ac:dyDescent="0.25">
      <c r="A439" s="7">
        <v>252</v>
      </c>
      <c r="B439" s="7">
        <v>5</v>
      </c>
      <c r="C439" s="58" t="str">
        <f t="shared" si="20"/>
        <v>Аризона</v>
      </c>
      <c r="D439" s="7">
        <v>69</v>
      </c>
      <c r="E439" s="7">
        <v>25</v>
      </c>
      <c r="F439" s="58">
        <f t="shared" si="21"/>
        <v>1725</v>
      </c>
      <c r="G439" s="58" t="str">
        <f t="shared" si="22"/>
        <v>В</v>
      </c>
    </row>
    <row r="440" spans="1:7" x14ac:dyDescent="0.25">
      <c r="A440" s="7">
        <v>255</v>
      </c>
      <c r="B440" s="7">
        <v>5</v>
      </c>
      <c r="C440" s="58" t="str">
        <f t="shared" si="20"/>
        <v>Аризона</v>
      </c>
      <c r="D440" s="7">
        <v>86</v>
      </c>
      <c r="E440" s="7">
        <v>25</v>
      </c>
      <c r="F440" s="58">
        <f t="shared" si="21"/>
        <v>2150</v>
      </c>
      <c r="G440" s="58" t="str">
        <f t="shared" si="22"/>
        <v>В</v>
      </c>
    </row>
    <row r="441" spans="1:7" x14ac:dyDescent="0.25">
      <c r="A441" s="7">
        <v>265</v>
      </c>
      <c r="B441" s="7">
        <v>5</v>
      </c>
      <c r="C441" s="58" t="str">
        <f t="shared" si="20"/>
        <v>Аризона</v>
      </c>
      <c r="D441" s="7">
        <v>61</v>
      </c>
      <c r="E441" s="7">
        <v>25</v>
      </c>
      <c r="F441" s="58">
        <f t="shared" si="21"/>
        <v>1525</v>
      </c>
      <c r="G441" s="58" t="str">
        <f t="shared" si="22"/>
        <v>В</v>
      </c>
    </row>
    <row r="442" spans="1:7" x14ac:dyDescent="0.25">
      <c r="A442" s="7">
        <v>271</v>
      </c>
      <c r="B442" s="7">
        <v>5</v>
      </c>
      <c r="C442" s="58" t="str">
        <f t="shared" si="20"/>
        <v>Аризона</v>
      </c>
      <c r="D442" s="7">
        <v>26</v>
      </c>
      <c r="E442" s="7">
        <v>25</v>
      </c>
      <c r="F442" s="58">
        <f t="shared" si="21"/>
        <v>650</v>
      </c>
      <c r="G442" s="58" t="str">
        <f t="shared" si="22"/>
        <v>Б</v>
      </c>
    </row>
    <row r="443" spans="1:7" x14ac:dyDescent="0.25">
      <c r="A443" s="7">
        <v>274</v>
      </c>
      <c r="B443" s="7">
        <v>5</v>
      </c>
      <c r="C443" s="58" t="str">
        <f t="shared" si="20"/>
        <v>Аризона</v>
      </c>
      <c r="D443" s="7">
        <v>85</v>
      </c>
      <c r="E443" s="7">
        <v>25</v>
      </c>
      <c r="F443" s="58">
        <f t="shared" si="21"/>
        <v>2125</v>
      </c>
      <c r="G443" s="58" t="str">
        <f t="shared" si="22"/>
        <v>В</v>
      </c>
    </row>
    <row r="444" spans="1:7" x14ac:dyDescent="0.25">
      <c r="A444" s="7">
        <v>299</v>
      </c>
      <c r="B444" s="7">
        <v>5</v>
      </c>
      <c r="C444" s="58" t="str">
        <f t="shared" si="20"/>
        <v>Аризона</v>
      </c>
      <c r="D444" s="7">
        <v>53</v>
      </c>
      <c r="E444" s="7">
        <v>25</v>
      </c>
      <c r="F444" s="58">
        <f t="shared" si="21"/>
        <v>1325</v>
      </c>
      <c r="G444" s="58" t="str">
        <f t="shared" si="22"/>
        <v>В</v>
      </c>
    </row>
    <row r="445" spans="1:7" x14ac:dyDescent="0.25">
      <c r="A445" s="7">
        <v>301</v>
      </c>
      <c r="B445" s="7">
        <v>5</v>
      </c>
      <c r="C445" s="58" t="str">
        <f t="shared" si="20"/>
        <v>Аризона</v>
      </c>
      <c r="D445" s="7">
        <v>15</v>
      </c>
      <c r="E445" s="7">
        <v>25</v>
      </c>
      <c r="F445" s="58">
        <f t="shared" si="21"/>
        <v>375</v>
      </c>
      <c r="G445" s="58" t="str">
        <f t="shared" si="22"/>
        <v>Б</v>
      </c>
    </row>
    <row r="446" spans="1:7" x14ac:dyDescent="0.25">
      <c r="A446" s="7">
        <v>302</v>
      </c>
      <c r="B446" s="7">
        <v>5</v>
      </c>
      <c r="C446" s="58" t="str">
        <f t="shared" si="20"/>
        <v>Аризона</v>
      </c>
      <c r="D446" s="7">
        <v>21</v>
      </c>
      <c r="E446" s="7">
        <v>25</v>
      </c>
      <c r="F446" s="58">
        <f t="shared" si="21"/>
        <v>525</v>
      </c>
      <c r="G446" s="58" t="str">
        <f t="shared" si="22"/>
        <v>Б</v>
      </c>
    </row>
    <row r="447" spans="1:7" x14ac:dyDescent="0.25">
      <c r="A447" s="7">
        <v>327</v>
      </c>
      <c r="B447" s="7">
        <v>5</v>
      </c>
      <c r="C447" s="58" t="str">
        <f t="shared" si="20"/>
        <v>Аризона</v>
      </c>
      <c r="D447" s="7">
        <v>18</v>
      </c>
      <c r="E447" s="7">
        <v>25</v>
      </c>
      <c r="F447" s="58">
        <f t="shared" si="21"/>
        <v>450</v>
      </c>
      <c r="G447" s="58" t="str">
        <f t="shared" si="22"/>
        <v>Б</v>
      </c>
    </row>
    <row r="448" spans="1:7" x14ac:dyDescent="0.25">
      <c r="A448" s="7">
        <v>330</v>
      </c>
      <c r="B448" s="7">
        <v>5</v>
      </c>
      <c r="C448" s="58" t="str">
        <f t="shared" si="20"/>
        <v>Аризона</v>
      </c>
      <c r="D448" s="7">
        <v>83</v>
      </c>
      <c r="E448" s="7">
        <v>25</v>
      </c>
      <c r="F448" s="58">
        <f t="shared" si="21"/>
        <v>2075</v>
      </c>
      <c r="G448" s="58" t="str">
        <f t="shared" si="22"/>
        <v>В</v>
      </c>
    </row>
    <row r="449" spans="1:7" x14ac:dyDescent="0.25">
      <c r="A449" s="7">
        <v>340</v>
      </c>
      <c r="B449" s="7">
        <v>5</v>
      </c>
      <c r="C449" s="58" t="str">
        <f t="shared" si="20"/>
        <v>Аризона</v>
      </c>
      <c r="D449" s="7">
        <v>37</v>
      </c>
      <c r="E449" s="7">
        <v>25</v>
      </c>
      <c r="F449" s="58">
        <f t="shared" si="21"/>
        <v>925</v>
      </c>
      <c r="G449" s="58" t="str">
        <f t="shared" si="22"/>
        <v>Б</v>
      </c>
    </row>
    <row r="450" spans="1:7" x14ac:dyDescent="0.25">
      <c r="A450" s="7">
        <v>341</v>
      </c>
      <c r="B450" s="7">
        <v>5</v>
      </c>
      <c r="C450" s="58" t="str">
        <f t="shared" si="20"/>
        <v>Аризона</v>
      </c>
      <c r="D450" s="7">
        <v>99</v>
      </c>
      <c r="E450" s="7">
        <v>25</v>
      </c>
      <c r="F450" s="58">
        <f t="shared" si="21"/>
        <v>2475</v>
      </c>
      <c r="G450" s="58" t="str">
        <f t="shared" si="22"/>
        <v>В</v>
      </c>
    </row>
    <row r="451" spans="1:7" x14ac:dyDescent="0.25">
      <c r="A451" s="7">
        <v>383</v>
      </c>
      <c r="B451" s="7">
        <v>5</v>
      </c>
      <c r="C451" s="58" t="str">
        <f t="shared" ref="C451:C514" si="23">VLOOKUP(B451,$I$3:$J$12, 2)</f>
        <v>Аризона</v>
      </c>
      <c r="D451" s="7">
        <v>7</v>
      </c>
      <c r="E451" s="7">
        <v>25</v>
      </c>
      <c r="F451" s="58">
        <f t="shared" si="21"/>
        <v>175</v>
      </c>
      <c r="G451" s="58" t="str">
        <f t="shared" si="22"/>
        <v>Б</v>
      </c>
    </row>
    <row r="452" spans="1:7" x14ac:dyDescent="0.25">
      <c r="A452" s="7">
        <v>390</v>
      </c>
      <c r="B452" s="7">
        <v>5</v>
      </c>
      <c r="C452" s="58" t="str">
        <f t="shared" si="23"/>
        <v>Аризона</v>
      </c>
      <c r="D452" s="7">
        <v>3</v>
      </c>
      <c r="E452" s="7">
        <v>25</v>
      </c>
      <c r="F452" s="58">
        <f t="shared" ref="F452:F515" si="24">D452*E452</f>
        <v>75</v>
      </c>
      <c r="G452" s="58" t="str">
        <f t="shared" ref="G452:G515" si="25">IF(F452&lt;100, "А", IF(AND(F452&gt;100, F452&lt;1000), "Б", IF(F452&gt;1000,"В")))</f>
        <v>А</v>
      </c>
    </row>
    <row r="453" spans="1:7" x14ac:dyDescent="0.25">
      <c r="A453" s="7">
        <v>391</v>
      </c>
      <c r="B453" s="7">
        <v>5</v>
      </c>
      <c r="C453" s="58" t="str">
        <f t="shared" si="23"/>
        <v>Аризона</v>
      </c>
      <c r="D453" s="7">
        <v>1</v>
      </c>
      <c r="E453" s="7">
        <v>25</v>
      </c>
      <c r="F453" s="58">
        <f t="shared" si="24"/>
        <v>25</v>
      </c>
      <c r="G453" s="58" t="str">
        <f t="shared" si="25"/>
        <v>А</v>
      </c>
    </row>
    <row r="454" spans="1:7" x14ac:dyDescent="0.25">
      <c r="A454" s="7">
        <v>401</v>
      </c>
      <c r="B454" s="7">
        <v>5</v>
      </c>
      <c r="C454" s="58" t="str">
        <f t="shared" si="23"/>
        <v>Аризона</v>
      </c>
      <c r="D454" s="7">
        <v>8</v>
      </c>
      <c r="E454" s="7">
        <v>25</v>
      </c>
      <c r="F454" s="58">
        <f t="shared" si="24"/>
        <v>200</v>
      </c>
      <c r="G454" s="58" t="str">
        <f t="shared" si="25"/>
        <v>Б</v>
      </c>
    </row>
    <row r="455" spans="1:7" x14ac:dyDescent="0.25">
      <c r="A455" s="7">
        <v>402</v>
      </c>
      <c r="B455" s="7">
        <v>5</v>
      </c>
      <c r="C455" s="58" t="str">
        <f t="shared" si="23"/>
        <v>Аризона</v>
      </c>
      <c r="D455" s="7">
        <v>15</v>
      </c>
      <c r="E455" s="7">
        <v>25</v>
      </c>
      <c r="F455" s="58">
        <f t="shared" si="24"/>
        <v>375</v>
      </c>
      <c r="G455" s="58" t="str">
        <f t="shared" si="25"/>
        <v>Б</v>
      </c>
    </row>
    <row r="456" spans="1:7" x14ac:dyDescent="0.25">
      <c r="A456" s="7">
        <v>404</v>
      </c>
      <c r="B456" s="7">
        <v>5</v>
      </c>
      <c r="C456" s="58" t="str">
        <f t="shared" si="23"/>
        <v>Аризона</v>
      </c>
      <c r="D456" s="7">
        <v>36</v>
      </c>
      <c r="E456" s="7">
        <v>25</v>
      </c>
      <c r="F456" s="58">
        <f t="shared" si="24"/>
        <v>900</v>
      </c>
      <c r="G456" s="58" t="str">
        <f t="shared" si="25"/>
        <v>Б</v>
      </c>
    </row>
    <row r="457" spans="1:7" x14ac:dyDescent="0.25">
      <c r="A457" s="7">
        <v>406</v>
      </c>
      <c r="B457" s="7">
        <v>5</v>
      </c>
      <c r="C457" s="58" t="str">
        <f t="shared" si="23"/>
        <v>Аризона</v>
      </c>
      <c r="D457" s="7">
        <v>22</v>
      </c>
      <c r="E457" s="7">
        <v>25</v>
      </c>
      <c r="F457" s="58">
        <f t="shared" si="24"/>
        <v>550</v>
      </c>
      <c r="G457" s="58" t="str">
        <f t="shared" si="25"/>
        <v>Б</v>
      </c>
    </row>
    <row r="458" spans="1:7" x14ac:dyDescent="0.25">
      <c r="A458" s="7">
        <v>408</v>
      </c>
      <c r="B458" s="7">
        <v>5</v>
      </c>
      <c r="C458" s="58" t="str">
        <f t="shared" si="23"/>
        <v>Аризона</v>
      </c>
      <c r="D458" s="7">
        <v>98</v>
      </c>
      <c r="E458" s="7">
        <v>25</v>
      </c>
      <c r="F458" s="58">
        <f t="shared" si="24"/>
        <v>2450</v>
      </c>
      <c r="G458" s="58" t="str">
        <f t="shared" si="25"/>
        <v>В</v>
      </c>
    </row>
    <row r="459" spans="1:7" x14ac:dyDescent="0.25">
      <c r="A459" s="7">
        <v>423</v>
      </c>
      <c r="B459" s="7">
        <v>5</v>
      </c>
      <c r="C459" s="58" t="str">
        <f t="shared" si="23"/>
        <v>Аризона</v>
      </c>
      <c r="D459" s="7">
        <v>34</v>
      </c>
      <c r="E459" s="7">
        <v>25</v>
      </c>
      <c r="F459" s="58">
        <f t="shared" si="24"/>
        <v>850</v>
      </c>
      <c r="G459" s="58" t="str">
        <f t="shared" si="25"/>
        <v>Б</v>
      </c>
    </row>
    <row r="460" spans="1:7" x14ac:dyDescent="0.25">
      <c r="A460" s="7">
        <v>435</v>
      </c>
      <c r="B460" s="7">
        <v>5</v>
      </c>
      <c r="C460" s="58" t="str">
        <f t="shared" si="23"/>
        <v>Аризона</v>
      </c>
      <c r="D460" s="7">
        <v>88</v>
      </c>
      <c r="E460" s="7">
        <v>25</v>
      </c>
      <c r="F460" s="58">
        <f t="shared" si="24"/>
        <v>2200</v>
      </c>
      <c r="G460" s="58" t="str">
        <f t="shared" si="25"/>
        <v>В</v>
      </c>
    </row>
    <row r="461" spans="1:7" x14ac:dyDescent="0.25">
      <c r="A461" s="7">
        <v>442</v>
      </c>
      <c r="B461" s="7">
        <v>5</v>
      </c>
      <c r="C461" s="58" t="str">
        <f t="shared" si="23"/>
        <v>Аризона</v>
      </c>
      <c r="D461" s="7">
        <v>94</v>
      </c>
      <c r="E461" s="7">
        <v>25</v>
      </c>
      <c r="F461" s="58">
        <f t="shared" si="24"/>
        <v>2350</v>
      </c>
      <c r="G461" s="58" t="str">
        <f t="shared" si="25"/>
        <v>В</v>
      </c>
    </row>
    <row r="462" spans="1:7" x14ac:dyDescent="0.25">
      <c r="A462" s="7">
        <v>443</v>
      </c>
      <c r="B462" s="7">
        <v>5</v>
      </c>
      <c r="C462" s="58" t="str">
        <f t="shared" si="23"/>
        <v>Аризона</v>
      </c>
      <c r="D462" s="7">
        <v>68</v>
      </c>
      <c r="E462" s="7">
        <v>25</v>
      </c>
      <c r="F462" s="58">
        <f t="shared" si="24"/>
        <v>1700</v>
      </c>
      <c r="G462" s="58" t="str">
        <f t="shared" si="25"/>
        <v>В</v>
      </c>
    </row>
    <row r="463" spans="1:7" x14ac:dyDescent="0.25">
      <c r="A463" s="7">
        <v>450</v>
      </c>
      <c r="B463" s="7">
        <v>5</v>
      </c>
      <c r="C463" s="58" t="str">
        <f t="shared" si="23"/>
        <v>Аризона</v>
      </c>
      <c r="D463" s="7">
        <v>88</v>
      </c>
      <c r="E463" s="7">
        <v>25</v>
      </c>
      <c r="F463" s="58">
        <f t="shared" si="24"/>
        <v>2200</v>
      </c>
      <c r="G463" s="58" t="str">
        <f t="shared" si="25"/>
        <v>В</v>
      </c>
    </row>
    <row r="464" spans="1:7" x14ac:dyDescent="0.25">
      <c r="A464" s="7">
        <v>473</v>
      </c>
      <c r="B464" s="7">
        <v>5</v>
      </c>
      <c r="C464" s="58" t="str">
        <f t="shared" si="23"/>
        <v>Аризона</v>
      </c>
      <c r="D464" s="7">
        <v>38</v>
      </c>
      <c r="E464" s="7">
        <v>25</v>
      </c>
      <c r="F464" s="58">
        <f t="shared" si="24"/>
        <v>950</v>
      </c>
      <c r="G464" s="58" t="str">
        <f t="shared" si="25"/>
        <v>Б</v>
      </c>
    </row>
    <row r="465" spans="1:7" x14ac:dyDescent="0.25">
      <c r="A465" s="7">
        <v>482</v>
      </c>
      <c r="B465" s="7">
        <v>5</v>
      </c>
      <c r="C465" s="58" t="str">
        <f t="shared" si="23"/>
        <v>Аризона</v>
      </c>
      <c r="D465" s="7">
        <v>76</v>
      </c>
      <c r="E465" s="7">
        <v>25</v>
      </c>
      <c r="F465" s="58">
        <f t="shared" si="24"/>
        <v>1900</v>
      </c>
      <c r="G465" s="58" t="str">
        <f t="shared" si="25"/>
        <v>В</v>
      </c>
    </row>
    <row r="466" spans="1:7" x14ac:dyDescent="0.25">
      <c r="A466" s="7">
        <v>492</v>
      </c>
      <c r="B466" s="7">
        <v>5</v>
      </c>
      <c r="C466" s="58" t="str">
        <f t="shared" si="23"/>
        <v>Аризона</v>
      </c>
      <c r="D466" s="7">
        <v>24</v>
      </c>
      <c r="E466" s="7">
        <v>25</v>
      </c>
      <c r="F466" s="58">
        <f t="shared" si="24"/>
        <v>600</v>
      </c>
      <c r="G466" s="58" t="str">
        <f t="shared" si="25"/>
        <v>Б</v>
      </c>
    </row>
    <row r="467" spans="1:7" x14ac:dyDescent="0.25">
      <c r="A467" s="7">
        <v>501</v>
      </c>
      <c r="B467" s="7">
        <v>5</v>
      </c>
      <c r="C467" s="58" t="str">
        <f t="shared" si="23"/>
        <v>Аризона</v>
      </c>
      <c r="D467" s="7">
        <v>9</v>
      </c>
      <c r="E467" s="7">
        <v>25</v>
      </c>
      <c r="F467" s="58">
        <f t="shared" si="24"/>
        <v>225</v>
      </c>
      <c r="G467" s="58" t="str">
        <f t="shared" si="25"/>
        <v>Б</v>
      </c>
    </row>
    <row r="468" spans="1:7" x14ac:dyDescent="0.25">
      <c r="A468" s="7">
        <v>505</v>
      </c>
      <c r="B468" s="7">
        <v>5</v>
      </c>
      <c r="C468" s="58" t="str">
        <f t="shared" si="23"/>
        <v>Аризона</v>
      </c>
      <c r="D468" s="7">
        <v>27</v>
      </c>
      <c r="E468" s="7">
        <v>25</v>
      </c>
      <c r="F468" s="58">
        <f t="shared" si="24"/>
        <v>675</v>
      </c>
      <c r="G468" s="58" t="str">
        <f t="shared" si="25"/>
        <v>Б</v>
      </c>
    </row>
    <row r="469" spans="1:7" x14ac:dyDescent="0.25">
      <c r="A469" s="7">
        <v>515</v>
      </c>
      <c r="B469" s="7">
        <v>5</v>
      </c>
      <c r="C469" s="58" t="str">
        <f t="shared" si="23"/>
        <v>Аризона</v>
      </c>
      <c r="D469" s="7">
        <v>64</v>
      </c>
      <c r="E469" s="7">
        <v>25</v>
      </c>
      <c r="F469" s="58">
        <f t="shared" si="24"/>
        <v>1600</v>
      </c>
      <c r="G469" s="58" t="str">
        <f t="shared" si="25"/>
        <v>В</v>
      </c>
    </row>
    <row r="470" spans="1:7" x14ac:dyDescent="0.25">
      <c r="A470" s="7">
        <v>525</v>
      </c>
      <c r="B470" s="7">
        <v>5</v>
      </c>
      <c r="C470" s="58" t="str">
        <f t="shared" si="23"/>
        <v>Аризона</v>
      </c>
      <c r="D470" s="7">
        <v>35</v>
      </c>
      <c r="E470" s="7">
        <v>25</v>
      </c>
      <c r="F470" s="58">
        <f t="shared" si="24"/>
        <v>875</v>
      </c>
      <c r="G470" s="58" t="str">
        <f t="shared" si="25"/>
        <v>Б</v>
      </c>
    </row>
    <row r="471" spans="1:7" x14ac:dyDescent="0.25">
      <c r="A471" s="7">
        <v>530</v>
      </c>
      <c r="B471" s="7">
        <v>5</v>
      </c>
      <c r="C471" s="58" t="str">
        <f t="shared" si="23"/>
        <v>Аризона</v>
      </c>
      <c r="D471" s="7">
        <v>14</v>
      </c>
      <c r="E471" s="7">
        <v>25</v>
      </c>
      <c r="F471" s="58">
        <f t="shared" si="24"/>
        <v>350</v>
      </c>
      <c r="G471" s="58" t="str">
        <f t="shared" si="25"/>
        <v>Б</v>
      </c>
    </row>
    <row r="472" spans="1:7" x14ac:dyDescent="0.25">
      <c r="A472" s="7">
        <v>548</v>
      </c>
      <c r="B472" s="7">
        <v>5</v>
      </c>
      <c r="C472" s="58" t="str">
        <f t="shared" si="23"/>
        <v>Аризона</v>
      </c>
      <c r="D472" s="7">
        <v>67</v>
      </c>
      <c r="E472" s="7">
        <v>25</v>
      </c>
      <c r="F472" s="58">
        <f t="shared" si="24"/>
        <v>1675</v>
      </c>
      <c r="G472" s="58" t="str">
        <f t="shared" si="25"/>
        <v>В</v>
      </c>
    </row>
    <row r="473" spans="1:7" x14ac:dyDescent="0.25">
      <c r="A473" s="7">
        <v>556</v>
      </c>
      <c r="B473" s="7">
        <v>5</v>
      </c>
      <c r="C473" s="58" t="str">
        <f t="shared" si="23"/>
        <v>Аризона</v>
      </c>
      <c r="D473" s="7">
        <v>19</v>
      </c>
      <c r="E473" s="7">
        <v>25</v>
      </c>
      <c r="F473" s="58">
        <f t="shared" si="24"/>
        <v>475</v>
      </c>
      <c r="G473" s="58" t="str">
        <f t="shared" si="25"/>
        <v>Б</v>
      </c>
    </row>
    <row r="474" spans="1:7" x14ac:dyDescent="0.25">
      <c r="A474" s="7">
        <v>564</v>
      </c>
      <c r="B474" s="7">
        <v>5</v>
      </c>
      <c r="C474" s="58" t="str">
        <f t="shared" si="23"/>
        <v>Аризона</v>
      </c>
      <c r="D474" s="7">
        <v>92</v>
      </c>
      <c r="E474" s="7">
        <v>25</v>
      </c>
      <c r="F474" s="58">
        <f t="shared" si="24"/>
        <v>2300</v>
      </c>
      <c r="G474" s="58" t="str">
        <f t="shared" si="25"/>
        <v>В</v>
      </c>
    </row>
    <row r="475" spans="1:7" x14ac:dyDescent="0.25">
      <c r="A475" s="7">
        <v>584</v>
      </c>
      <c r="B475" s="7">
        <v>5</v>
      </c>
      <c r="C475" s="58" t="str">
        <f t="shared" si="23"/>
        <v>Аризона</v>
      </c>
      <c r="D475" s="7">
        <v>52</v>
      </c>
      <c r="E475" s="7">
        <v>25</v>
      </c>
      <c r="F475" s="58">
        <f t="shared" si="24"/>
        <v>1300</v>
      </c>
      <c r="G475" s="58" t="str">
        <f t="shared" si="25"/>
        <v>В</v>
      </c>
    </row>
    <row r="476" spans="1:7" x14ac:dyDescent="0.25">
      <c r="A476" s="7">
        <v>587</v>
      </c>
      <c r="B476" s="7">
        <v>5</v>
      </c>
      <c r="C476" s="58" t="str">
        <f t="shared" si="23"/>
        <v>Аризона</v>
      </c>
      <c r="D476" s="7">
        <v>47</v>
      </c>
      <c r="E476" s="7">
        <v>25</v>
      </c>
      <c r="F476" s="58">
        <f t="shared" si="24"/>
        <v>1175</v>
      </c>
      <c r="G476" s="58" t="str">
        <f t="shared" si="25"/>
        <v>В</v>
      </c>
    </row>
    <row r="477" spans="1:7" x14ac:dyDescent="0.25">
      <c r="A477" s="7">
        <v>588</v>
      </c>
      <c r="B477" s="7">
        <v>5</v>
      </c>
      <c r="C477" s="58" t="str">
        <f t="shared" si="23"/>
        <v>Аризона</v>
      </c>
      <c r="D477" s="7">
        <v>25</v>
      </c>
      <c r="E477" s="7">
        <v>25</v>
      </c>
      <c r="F477" s="58">
        <f t="shared" si="24"/>
        <v>625</v>
      </c>
      <c r="G477" s="58" t="str">
        <f t="shared" si="25"/>
        <v>Б</v>
      </c>
    </row>
    <row r="478" spans="1:7" x14ac:dyDescent="0.25">
      <c r="A478" s="7">
        <v>595</v>
      </c>
      <c r="B478" s="7">
        <v>5</v>
      </c>
      <c r="C478" s="58" t="str">
        <f t="shared" si="23"/>
        <v>Аризона</v>
      </c>
      <c r="D478" s="7">
        <v>2</v>
      </c>
      <c r="E478" s="7">
        <v>25</v>
      </c>
      <c r="F478" s="58">
        <f t="shared" si="24"/>
        <v>50</v>
      </c>
      <c r="G478" s="58" t="str">
        <f t="shared" si="25"/>
        <v>А</v>
      </c>
    </row>
    <row r="479" spans="1:7" x14ac:dyDescent="0.25">
      <c r="A479" s="7">
        <v>628</v>
      </c>
      <c r="B479" s="7">
        <v>5</v>
      </c>
      <c r="C479" s="58" t="str">
        <f t="shared" si="23"/>
        <v>Аризона</v>
      </c>
      <c r="D479" s="7">
        <v>83</v>
      </c>
      <c r="E479" s="7">
        <v>25</v>
      </c>
      <c r="F479" s="58">
        <f t="shared" si="24"/>
        <v>2075</v>
      </c>
      <c r="G479" s="58" t="str">
        <f t="shared" si="25"/>
        <v>В</v>
      </c>
    </row>
    <row r="480" spans="1:7" x14ac:dyDescent="0.25">
      <c r="A480" s="7">
        <v>629</v>
      </c>
      <c r="B480" s="7">
        <v>5</v>
      </c>
      <c r="C480" s="58" t="str">
        <f t="shared" si="23"/>
        <v>Аризона</v>
      </c>
      <c r="D480" s="7">
        <v>14</v>
      </c>
      <c r="E480" s="7">
        <v>25</v>
      </c>
      <c r="F480" s="58">
        <f t="shared" si="24"/>
        <v>350</v>
      </c>
      <c r="G480" s="58" t="str">
        <f t="shared" si="25"/>
        <v>Б</v>
      </c>
    </row>
    <row r="481" spans="1:7" x14ac:dyDescent="0.25">
      <c r="A481" s="7">
        <v>652</v>
      </c>
      <c r="B481" s="7">
        <v>5</v>
      </c>
      <c r="C481" s="58" t="str">
        <f t="shared" si="23"/>
        <v>Аризона</v>
      </c>
      <c r="D481" s="7">
        <v>72</v>
      </c>
      <c r="E481" s="7">
        <v>25</v>
      </c>
      <c r="F481" s="58">
        <f t="shared" si="24"/>
        <v>1800</v>
      </c>
      <c r="G481" s="58" t="str">
        <f t="shared" si="25"/>
        <v>В</v>
      </c>
    </row>
    <row r="482" spans="1:7" x14ac:dyDescent="0.25">
      <c r="A482" s="7">
        <v>664</v>
      </c>
      <c r="B482" s="7">
        <v>5</v>
      </c>
      <c r="C482" s="58" t="str">
        <f t="shared" si="23"/>
        <v>Аризона</v>
      </c>
      <c r="D482" s="7">
        <v>76</v>
      </c>
      <c r="E482" s="7">
        <v>25</v>
      </c>
      <c r="F482" s="58">
        <f t="shared" si="24"/>
        <v>1900</v>
      </c>
      <c r="G482" s="58" t="str">
        <f t="shared" si="25"/>
        <v>В</v>
      </c>
    </row>
    <row r="483" spans="1:7" x14ac:dyDescent="0.25">
      <c r="A483" s="7">
        <v>685</v>
      </c>
      <c r="B483" s="7">
        <v>5</v>
      </c>
      <c r="C483" s="58" t="str">
        <f t="shared" si="23"/>
        <v>Аризона</v>
      </c>
      <c r="D483" s="7">
        <v>78</v>
      </c>
      <c r="E483" s="7">
        <v>25</v>
      </c>
      <c r="F483" s="58">
        <f t="shared" si="24"/>
        <v>1950</v>
      </c>
      <c r="G483" s="58" t="str">
        <f t="shared" si="25"/>
        <v>В</v>
      </c>
    </row>
    <row r="484" spans="1:7" x14ac:dyDescent="0.25">
      <c r="A484" s="7">
        <v>692</v>
      </c>
      <c r="B484" s="7">
        <v>5</v>
      </c>
      <c r="C484" s="58" t="str">
        <f t="shared" si="23"/>
        <v>Аризона</v>
      </c>
      <c r="D484" s="7">
        <v>14</v>
      </c>
      <c r="E484" s="7">
        <v>25</v>
      </c>
      <c r="F484" s="58">
        <f t="shared" si="24"/>
        <v>350</v>
      </c>
      <c r="G484" s="58" t="str">
        <f t="shared" si="25"/>
        <v>Б</v>
      </c>
    </row>
    <row r="485" spans="1:7" x14ac:dyDescent="0.25">
      <c r="A485" s="7">
        <v>709</v>
      </c>
      <c r="B485" s="7">
        <v>5</v>
      </c>
      <c r="C485" s="58" t="str">
        <f t="shared" si="23"/>
        <v>Аризона</v>
      </c>
      <c r="D485" s="7">
        <v>87</v>
      </c>
      <c r="E485" s="7">
        <v>25</v>
      </c>
      <c r="F485" s="58">
        <f t="shared" si="24"/>
        <v>2175</v>
      </c>
      <c r="G485" s="58" t="str">
        <f t="shared" si="25"/>
        <v>В</v>
      </c>
    </row>
    <row r="486" spans="1:7" x14ac:dyDescent="0.25">
      <c r="A486" s="7">
        <v>722</v>
      </c>
      <c r="B486" s="7">
        <v>5</v>
      </c>
      <c r="C486" s="58" t="str">
        <f t="shared" si="23"/>
        <v>Аризона</v>
      </c>
      <c r="D486" s="7">
        <v>25</v>
      </c>
      <c r="E486" s="7">
        <v>25</v>
      </c>
      <c r="F486" s="58">
        <f t="shared" si="24"/>
        <v>625</v>
      </c>
      <c r="G486" s="58" t="str">
        <f t="shared" si="25"/>
        <v>Б</v>
      </c>
    </row>
    <row r="487" spans="1:7" x14ac:dyDescent="0.25">
      <c r="A487" s="7">
        <v>725</v>
      </c>
      <c r="B487" s="7">
        <v>5</v>
      </c>
      <c r="C487" s="58" t="str">
        <f t="shared" si="23"/>
        <v>Аризона</v>
      </c>
      <c r="D487" s="7">
        <v>90</v>
      </c>
      <c r="E487" s="7">
        <v>25</v>
      </c>
      <c r="F487" s="58">
        <f t="shared" si="24"/>
        <v>2250</v>
      </c>
      <c r="G487" s="58" t="str">
        <f t="shared" si="25"/>
        <v>В</v>
      </c>
    </row>
    <row r="488" spans="1:7" x14ac:dyDescent="0.25">
      <c r="A488" s="7">
        <v>726</v>
      </c>
      <c r="B488" s="7">
        <v>5</v>
      </c>
      <c r="C488" s="58" t="str">
        <f t="shared" si="23"/>
        <v>Аризона</v>
      </c>
      <c r="D488" s="7">
        <v>13</v>
      </c>
      <c r="E488" s="7">
        <v>25</v>
      </c>
      <c r="F488" s="58">
        <f t="shared" si="24"/>
        <v>325</v>
      </c>
      <c r="G488" s="58" t="str">
        <f t="shared" si="25"/>
        <v>Б</v>
      </c>
    </row>
    <row r="489" spans="1:7" x14ac:dyDescent="0.25">
      <c r="A489" s="7">
        <v>760</v>
      </c>
      <c r="B489" s="7">
        <v>5</v>
      </c>
      <c r="C489" s="58" t="str">
        <f t="shared" si="23"/>
        <v>Аризона</v>
      </c>
      <c r="D489" s="7">
        <v>98</v>
      </c>
      <c r="E489" s="7">
        <v>25</v>
      </c>
      <c r="F489" s="58">
        <f t="shared" si="24"/>
        <v>2450</v>
      </c>
      <c r="G489" s="58" t="str">
        <f t="shared" si="25"/>
        <v>В</v>
      </c>
    </row>
    <row r="490" spans="1:7" x14ac:dyDescent="0.25">
      <c r="A490" s="7">
        <v>780</v>
      </c>
      <c r="B490" s="7">
        <v>5</v>
      </c>
      <c r="C490" s="58" t="str">
        <f t="shared" si="23"/>
        <v>Аризона</v>
      </c>
      <c r="D490" s="7">
        <v>87</v>
      </c>
      <c r="E490" s="7">
        <v>25</v>
      </c>
      <c r="F490" s="58">
        <f t="shared" si="24"/>
        <v>2175</v>
      </c>
      <c r="G490" s="58" t="str">
        <f t="shared" si="25"/>
        <v>В</v>
      </c>
    </row>
    <row r="491" spans="1:7" x14ac:dyDescent="0.25">
      <c r="A491" s="7">
        <v>783</v>
      </c>
      <c r="B491" s="7">
        <v>5</v>
      </c>
      <c r="C491" s="58" t="str">
        <f t="shared" si="23"/>
        <v>Аризона</v>
      </c>
      <c r="D491" s="7">
        <v>84</v>
      </c>
      <c r="E491" s="7">
        <v>25</v>
      </c>
      <c r="F491" s="58">
        <f t="shared" si="24"/>
        <v>2100</v>
      </c>
      <c r="G491" s="58" t="str">
        <f t="shared" si="25"/>
        <v>В</v>
      </c>
    </row>
    <row r="492" spans="1:7" x14ac:dyDescent="0.25">
      <c r="A492" s="7">
        <v>806</v>
      </c>
      <c r="B492" s="7">
        <v>5</v>
      </c>
      <c r="C492" s="58" t="str">
        <f t="shared" si="23"/>
        <v>Аризона</v>
      </c>
      <c r="D492" s="7">
        <v>47</v>
      </c>
      <c r="E492" s="7">
        <v>25</v>
      </c>
      <c r="F492" s="58">
        <f t="shared" si="24"/>
        <v>1175</v>
      </c>
      <c r="G492" s="58" t="str">
        <f t="shared" si="25"/>
        <v>В</v>
      </c>
    </row>
    <row r="493" spans="1:7" x14ac:dyDescent="0.25">
      <c r="A493" s="7">
        <v>813</v>
      </c>
      <c r="B493" s="7">
        <v>5</v>
      </c>
      <c r="C493" s="58" t="str">
        <f t="shared" si="23"/>
        <v>Аризона</v>
      </c>
      <c r="D493" s="7">
        <v>25</v>
      </c>
      <c r="E493" s="7">
        <v>25</v>
      </c>
      <c r="F493" s="58">
        <f t="shared" si="24"/>
        <v>625</v>
      </c>
      <c r="G493" s="58" t="str">
        <f t="shared" si="25"/>
        <v>Б</v>
      </c>
    </row>
    <row r="494" spans="1:7" x14ac:dyDescent="0.25">
      <c r="A494" s="7">
        <v>815</v>
      </c>
      <c r="B494" s="7">
        <v>5</v>
      </c>
      <c r="C494" s="58" t="str">
        <f t="shared" si="23"/>
        <v>Аризона</v>
      </c>
      <c r="D494" s="7">
        <v>85</v>
      </c>
      <c r="E494" s="7">
        <v>25</v>
      </c>
      <c r="F494" s="58">
        <f t="shared" si="24"/>
        <v>2125</v>
      </c>
      <c r="G494" s="58" t="str">
        <f t="shared" si="25"/>
        <v>В</v>
      </c>
    </row>
    <row r="495" spans="1:7" x14ac:dyDescent="0.25">
      <c r="A495" s="7">
        <v>817</v>
      </c>
      <c r="B495" s="7">
        <v>5</v>
      </c>
      <c r="C495" s="58" t="str">
        <f t="shared" si="23"/>
        <v>Аризона</v>
      </c>
      <c r="D495" s="7">
        <v>17</v>
      </c>
      <c r="E495" s="7">
        <v>25</v>
      </c>
      <c r="F495" s="58">
        <f t="shared" si="24"/>
        <v>425</v>
      </c>
      <c r="G495" s="58" t="str">
        <f t="shared" si="25"/>
        <v>Б</v>
      </c>
    </row>
    <row r="496" spans="1:7" x14ac:dyDescent="0.25">
      <c r="A496" s="7">
        <v>833</v>
      </c>
      <c r="B496" s="7">
        <v>5</v>
      </c>
      <c r="C496" s="58" t="str">
        <f t="shared" si="23"/>
        <v>Аризона</v>
      </c>
      <c r="D496" s="7">
        <v>50</v>
      </c>
      <c r="E496" s="7">
        <v>25</v>
      </c>
      <c r="F496" s="58">
        <f t="shared" si="24"/>
        <v>1250</v>
      </c>
      <c r="G496" s="58" t="str">
        <f t="shared" si="25"/>
        <v>В</v>
      </c>
    </row>
    <row r="497" spans="1:7" x14ac:dyDescent="0.25">
      <c r="A497" s="7">
        <v>877</v>
      </c>
      <c r="B497" s="7">
        <v>5</v>
      </c>
      <c r="C497" s="58" t="str">
        <f t="shared" si="23"/>
        <v>Аризона</v>
      </c>
      <c r="D497" s="7">
        <v>60</v>
      </c>
      <c r="E497" s="7">
        <v>25</v>
      </c>
      <c r="F497" s="58">
        <f t="shared" si="24"/>
        <v>1500</v>
      </c>
      <c r="G497" s="58" t="str">
        <f t="shared" si="25"/>
        <v>В</v>
      </c>
    </row>
    <row r="498" spans="1:7" x14ac:dyDescent="0.25">
      <c r="A498" s="7">
        <v>889</v>
      </c>
      <c r="B498" s="7">
        <v>5</v>
      </c>
      <c r="C498" s="58" t="str">
        <f t="shared" si="23"/>
        <v>Аризона</v>
      </c>
      <c r="D498" s="7">
        <v>29</v>
      </c>
      <c r="E498" s="7">
        <v>25</v>
      </c>
      <c r="F498" s="58">
        <f t="shared" si="24"/>
        <v>725</v>
      </c>
      <c r="G498" s="58" t="str">
        <f t="shared" si="25"/>
        <v>Б</v>
      </c>
    </row>
    <row r="499" spans="1:7" x14ac:dyDescent="0.25">
      <c r="A499" s="7">
        <v>895</v>
      </c>
      <c r="B499" s="7">
        <v>5</v>
      </c>
      <c r="C499" s="58" t="str">
        <f t="shared" si="23"/>
        <v>Аризона</v>
      </c>
      <c r="D499" s="7">
        <v>2</v>
      </c>
      <c r="E499" s="7">
        <v>25</v>
      </c>
      <c r="F499" s="58">
        <f t="shared" si="24"/>
        <v>50</v>
      </c>
      <c r="G499" s="58" t="str">
        <f t="shared" si="25"/>
        <v>А</v>
      </c>
    </row>
    <row r="500" spans="1:7" x14ac:dyDescent="0.25">
      <c r="A500" s="7">
        <v>903</v>
      </c>
      <c r="B500" s="7">
        <v>5</v>
      </c>
      <c r="C500" s="58" t="str">
        <f t="shared" si="23"/>
        <v>Аризона</v>
      </c>
      <c r="D500" s="7">
        <v>52</v>
      </c>
      <c r="E500" s="7">
        <v>25</v>
      </c>
      <c r="F500" s="58">
        <f t="shared" si="24"/>
        <v>1300</v>
      </c>
      <c r="G500" s="58" t="str">
        <f t="shared" si="25"/>
        <v>В</v>
      </c>
    </row>
    <row r="501" spans="1:7" x14ac:dyDescent="0.25">
      <c r="A501" s="7">
        <v>904</v>
      </c>
      <c r="B501" s="7">
        <v>5</v>
      </c>
      <c r="C501" s="58" t="str">
        <f t="shared" si="23"/>
        <v>Аризона</v>
      </c>
      <c r="D501" s="7">
        <v>94</v>
      </c>
      <c r="E501" s="7">
        <v>25</v>
      </c>
      <c r="F501" s="58">
        <f t="shared" si="24"/>
        <v>2350</v>
      </c>
      <c r="G501" s="58" t="str">
        <f t="shared" si="25"/>
        <v>В</v>
      </c>
    </row>
    <row r="502" spans="1:7" x14ac:dyDescent="0.25">
      <c r="A502" s="7">
        <v>906</v>
      </c>
      <c r="B502" s="7">
        <v>5</v>
      </c>
      <c r="C502" s="58" t="str">
        <f t="shared" si="23"/>
        <v>Аризона</v>
      </c>
      <c r="D502" s="7">
        <v>7</v>
      </c>
      <c r="E502" s="7">
        <v>25</v>
      </c>
      <c r="F502" s="58">
        <f t="shared" si="24"/>
        <v>175</v>
      </c>
      <c r="G502" s="58" t="str">
        <f t="shared" si="25"/>
        <v>Б</v>
      </c>
    </row>
    <row r="503" spans="1:7" x14ac:dyDescent="0.25">
      <c r="A503" s="7">
        <v>939</v>
      </c>
      <c r="B503" s="7">
        <v>5</v>
      </c>
      <c r="C503" s="58" t="str">
        <f t="shared" si="23"/>
        <v>Аризона</v>
      </c>
      <c r="D503" s="7">
        <v>42</v>
      </c>
      <c r="E503" s="7">
        <v>25</v>
      </c>
      <c r="F503" s="58">
        <f t="shared" si="24"/>
        <v>1050</v>
      </c>
      <c r="G503" s="58" t="str">
        <f t="shared" si="25"/>
        <v>В</v>
      </c>
    </row>
    <row r="504" spans="1:7" x14ac:dyDescent="0.25">
      <c r="A504" s="7">
        <v>960</v>
      </c>
      <c r="B504" s="7">
        <v>5</v>
      </c>
      <c r="C504" s="58" t="str">
        <f t="shared" si="23"/>
        <v>Аризона</v>
      </c>
      <c r="D504" s="7">
        <v>34</v>
      </c>
      <c r="E504" s="7">
        <v>25</v>
      </c>
      <c r="F504" s="58">
        <f t="shared" si="24"/>
        <v>850</v>
      </c>
      <c r="G504" s="58" t="str">
        <f t="shared" si="25"/>
        <v>Б</v>
      </c>
    </row>
    <row r="505" spans="1:7" x14ac:dyDescent="0.25">
      <c r="A505" s="7">
        <v>985</v>
      </c>
      <c r="B505" s="7">
        <v>5</v>
      </c>
      <c r="C505" s="58" t="str">
        <f t="shared" si="23"/>
        <v>Аризона</v>
      </c>
      <c r="D505" s="7">
        <v>88</v>
      </c>
      <c r="E505" s="7">
        <v>25</v>
      </c>
      <c r="F505" s="58">
        <f t="shared" si="24"/>
        <v>2200</v>
      </c>
      <c r="G505" s="58" t="str">
        <f t="shared" si="25"/>
        <v>В</v>
      </c>
    </row>
    <row r="506" spans="1:7" x14ac:dyDescent="0.25">
      <c r="A506" s="7">
        <v>990</v>
      </c>
      <c r="B506" s="7">
        <v>5</v>
      </c>
      <c r="C506" s="58" t="str">
        <f t="shared" si="23"/>
        <v>Аризона</v>
      </c>
      <c r="D506" s="7">
        <v>42</v>
      </c>
      <c r="E506" s="7">
        <v>25</v>
      </c>
      <c r="F506" s="58">
        <f t="shared" si="24"/>
        <v>1050</v>
      </c>
      <c r="G506" s="58" t="str">
        <f t="shared" si="25"/>
        <v>В</v>
      </c>
    </row>
    <row r="507" spans="1:7" x14ac:dyDescent="0.25">
      <c r="A507" s="7">
        <v>7</v>
      </c>
      <c r="B507" s="7">
        <v>6</v>
      </c>
      <c r="C507" s="58" t="str">
        <f t="shared" si="23"/>
        <v>Вашингтон</v>
      </c>
      <c r="D507" s="7">
        <v>75</v>
      </c>
      <c r="E507" s="7">
        <v>25</v>
      </c>
      <c r="F507" s="58">
        <f t="shared" si="24"/>
        <v>1875</v>
      </c>
      <c r="G507" s="58" t="str">
        <f t="shared" si="25"/>
        <v>В</v>
      </c>
    </row>
    <row r="508" spans="1:7" x14ac:dyDescent="0.25">
      <c r="A508" s="7">
        <v>15</v>
      </c>
      <c r="B508" s="7">
        <v>6</v>
      </c>
      <c r="C508" s="58" t="str">
        <f t="shared" si="23"/>
        <v>Вашингтон</v>
      </c>
      <c r="D508" s="7">
        <v>43</v>
      </c>
      <c r="E508" s="7">
        <v>25</v>
      </c>
      <c r="F508" s="58">
        <f t="shared" si="24"/>
        <v>1075</v>
      </c>
      <c r="G508" s="58" t="str">
        <f t="shared" si="25"/>
        <v>В</v>
      </c>
    </row>
    <row r="509" spans="1:7" x14ac:dyDescent="0.25">
      <c r="A509" s="7">
        <v>28</v>
      </c>
      <c r="B509" s="7">
        <v>6</v>
      </c>
      <c r="C509" s="58" t="str">
        <f t="shared" si="23"/>
        <v>Вашингтон</v>
      </c>
      <c r="D509" s="7">
        <v>60</v>
      </c>
      <c r="E509" s="7">
        <v>25</v>
      </c>
      <c r="F509" s="58">
        <f t="shared" si="24"/>
        <v>1500</v>
      </c>
      <c r="G509" s="58" t="str">
        <f t="shared" si="25"/>
        <v>В</v>
      </c>
    </row>
    <row r="510" spans="1:7" x14ac:dyDescent="0.25">
      <c r="A510" s="7">
        <v>34</v>
      </c>
      <c r="B510" s="7">
        <v>6</v>
      </c>
      <c r="C510" s="58" t="str">
        <f t="shared" si="23"/>
        <v>Вашингтон</v>
      </c>
      <c r="D510" s="7">
        <v>77</v>
      </c>
      <c r="E510" s="7">
        <v>25</v>
      </c>
      <c r="F510" s="58">
        <f t="shared" si="24"/>
        <v>1925</v>
      </c>
      <c r="G510" s="58" t="str">
        <f t="shared" si="25"/>
        <v>В</v>
      </c>
    </row>
    <row r="511" spans="1:7" x14ac:dyDescent="0.25">
      <c r="A511" s="7">
        <v>35</v>
      </c>
      <c r="B511" s="7">
        <v>6</v>
      </c>
      <c r="C511" s="58" t="str">
        <f t="shared" si="23"/>
        <v>Вашингтон</v>
      </c>
      <c r="D511" s="7">
        <v>73</v>
      </c>
      <c r="E511" s="7">
        <v>25</v>
      </c>
      <c r="F511" s="58">
        <f t="shared" si="24"/>
        <v>1825</v>
      </c>
      <c r="G511" s="58" t="str">
        <f t="shared" si="25"/>
        <v>В</v>
      </c>
    </row>
    <row r="512" spans="1:7" x14ac:dyDescent="0.25">
      <c r="A512" s="7">
        <v>69</v>
      </c>
      <c r="B512" s="7">
        <v>6</v>
      </c>
      <c r="C512" s="58" t="str">
        <f t="shared" si="23"/>
        <v>Вашингтон</v>
      </c>
      <c r="D512" s="7">
        <v>95</v>
      </c>
      <c r="E512" s="7">
        <v>25</v>
      </c>
      <c r="F512" s="58">
        <f t="shared" si="24"/>
        <v>2375</v>
      </c>
      <c r="G512" s="58" t="str">
        <f t="shared" si="25"/>
        <v>В</v>
      </c>
    </row>
    <row r="513" spans="1:7" x14ac:dyDescent="0.25">
      <c r="A513" s="7">
        <v>70</v>
      </c>
      <c r="B513" s="7">
        <v>6</v>
      </c>
      <c r="C513" s="58" t="str">
        <f t="shared" si="23"/>
        <v>Вашингтон</v>
      </c>
      <c r="D513" s="7">
        <v>20</v>
      </c>
      <c r="E513" s="7">
        <v>25</v>
      </c>
      <c r="F513" s="58">
        <f t="shared" si="24"/>
        <v>500</v>
      </c>
      <c r="G513" s="58" t="str">
        <f t="shared" si="25"/>
        <v>Б</v>
      </c>
    </row>
    <row r="514" spans="1:7" x14ac:dyDescent="0.25">
      <c r="A514" s="7">
        <v>85</v>
      </c>
      <c r="B514" s="7">
        <v>6</v>
      </c>
      <c r="C514" s="58" t="str">
        <f t="shared" si="23"/>
        <v>Вашингтон</v>
      </c>
      <c r="D514" s="7">
        <v>16</v>
      </c>
      <c r="E514" s="7">
        <v>25</v>
      </c>
      <c r="F514" s="58">
        <f t="shared" si="24"/>
        <v>400</v>
      </c>
      <c r="G514" s="58" t="str">
        <f t="shared" si="25"/>
        <v>Б</v>
      </c>
    </row>
    <row r="515" spans="1:7" x14ac:dyDescent="0.25">
      <c r="A515" s="7">
        <v>112</v>
      </c>
      <c r="B515" s="7">
        <v>6</v>
      </c>
      <c r="C515" s="58" t="str">
        <f t="shared" ref="C515:C578" si="26">VLOOKUP(B515,$I$3:$J$12, 2)</f>
        <v>Вашингтон</v>
      </c>
      <c r="D515" s="7">
        <v>65</v>
      </c>
      <c r="E515" s="7">
        <v>25</v>
      </c>
      <c r="F515" s="58">
        <f t="shared" si="24"/>
        <v>1625</v>
      </c>
      <c r="G515" s="58" t="str">
        <f t="shared" si="25"/>
        <v>В</v>
      </c>
    </row>
    <row r="516" spans="1:7" x14ac:dyDescent="0.25">
      <c r="A516" s="7">
        <v>129</v>
      </c>
      <c r="B516" s="7">
        <v>6</v>
      </c>
      <c r="C516" s="58" t="str">
        <f t="shared" si="26"/>
        <v>Вашингтон</v>
      </c>
      <c r="D516" s="7">
        <v>99</v>
      </c>
      <c r="E516" s="7">
        <v>25</v>
      </c>
      <c r="F516" s="58">
        <f t="shared" ref="F516:F579" si="27">D516*E516</f>
        <v>2475</v>
      </c>
      <c r="G516" s="58" t="str">
        <f t="shared" ref="G516:G579" si="28">IF(F516&lt;100, "А", IF(AND(F516&gt;100, F516&lt;1000), "Б", IF(F516&gt;1000,"В")))</f>
        <v>В</v>
      </c>
    </row>
    <row r="517" spans="1:7" x14ac:dyDescent="0.25">
      <c r="A517" s="7">
        <v>134</v>
      </c>
      <c r="B517" s="7">
        <v>6</v>
      </c>
      <c r="C517" s="58" t="str">
        <f t="shared" si="26"/>
        <v>Вашингтон</v>
      </c>
      <c r="D517" s="7">
        <v>62</v>
      </c>
      <c r="E517" s="7">
        <v>25</v>
      </c>
      <c r="F517" s="58">
        <f t="shared" si="27"/>
        <v>1550</v>
      </c>
      <c r="G517" s="58" t="str">
        <f t="shared" si="28"/>
        <v>В</v>
      </c>
    </row>
    <row r="518" spans="1:7" x14ac:dyDescent="0.25">
      <c r="A518" s="7">
        <v>146</v>
      </c>
      <c r="B518" s="7">
        <v>6</v>
      </c>
      <c r="C518" s="58" t="str">
        <f t="shared" si="26"/>
        <v>Вашингтон</v>
      </c>
      <c r="D518" s="7">
        <v>22</v>
      </c>
      <c r="E518" s="7">
        <v>25</v>
      </c>
      <c r="F518" s="58">
        <f t="shared" si="27"/>
        <v>550</v>
      </c>
      <c r="G518" s="58" t="str">
        <f t="shared" si="28"/>
        <v>Б</v>
      </c>
    </row>
    <row r="519" spans="1:7" x14ac:dyDescent="0.25">
      <c r="A519" s="7">
        <v>147</v>
      </c>
      <c r="B519" s="7">
        <v>6</v>
      </c>
      <c r="C519" s="58" t="str">
        <f t="shared" si="26"/>
        <v>Вашингтон</v>
      </c>
      <c r="D519" s="7">
        <v>87</v>
      </c>
      <c r="E519" s="7">
        <v>25</v>
      </c>
      <c r="F519" s="58">
        <f t="shared" si="27"/>
        <v>2175</v>
      </c>
      <c r="G519" s="58" t="str">
        <f t="shared" si="28"/>
        <v>В</v>
      </c>
    </row>
    <row r="520" spans="1:7" x14ac:dyDescent="0.25">
      <c r="A520" s="7">
        <v>148</v>
      </c>
      <c r="B520" s="7">
        <v>6</v>
      </c>
      <c r="C520" s="58" t="str">
        <f t="shared" si="26"/>
        <v>Вашингтон</v>
      </c>
      <c r="D520" s="7">
        <v>1</v>
      </c>
      <c r="E520" s="7">
        <v>25</v>
      </c>
      <c r="F520" s="58">
        <f t="shared" si="27"/>
        <v>25</v>
      </c>
      <c r="G520" s="58" t="str">
        <f t="shared" si="28"/>
        <v>А</v>
      </c>
    </row>
    <row r="521" spans="1:7" x14ac:dyDescent="0.25">
      <c r="A521" s="7">
        <v>151</v>
      </c>
      <c r="B521" s="7">
        <v>6</v>
      </c>
      <c r="C521" s="58" t="str">
        <f t="shared" si="26"/>
        <v>Вашингтон</v>
      </c>
      <c r="D521" s="7">
        <v>91</v>
      </c>
      <c r="E521" s="7">
        <v>25</v>
      </c>
      <c r="F521" s="58">
        <f t="shared" si="27"/>
        <v>2275</v>
      </c>
      <c r="G521" s="58" t="str">
        <f t="shared" si="28"/>
        <v>В</v>
      </c>
    </row>
    <row r="522" spans="1:7" x14ac:dyDescent="0.25">
      <c r="A522" s="7">
        <v>156</v>
      </c>
      <c r="B522" s="7">
        <v>6</v>
      </c>
      <c r="C522" s="58" t="str">
        <f t="shared" si="26"/>
        <v>Вашингтон</v>
      </c>
      <c r="D522" s="7">
        <v>35</v>
      </c>
      <c r="E522" s="7">
        <v>25</v>
      </c>
      <c r="F522" s="58">
        <f t="shared" si="27"/>
        <v>875</v>
      </c>
      <c r="G522" s="58" t="str">
        <f t="shared" si="28"/>
        <v>Б</v>
      </c>
    </row>
    <row r="523" spans="1:7" x14ac:dyDescent="0.25">
      <c r="A523" s="7">
        <v>167</v>
      </c>
      <c r="B523" s="7">
        <v>6</v>
      </c>
      <c r="C523" s="58" t="str">
        <f t="shared" si="26"/>
        <v>Вашингтон</v>
      </c>
      <c r="D523" s="7">
        <v>40</v>
      </c>
      <c r="E523" s="7">
        <v>25</v>
      </c>
      <c r="F523" s="58">
        <f t="shared" si="27"/>
        <v>1000</v>
      </c>
      <c r="G523" s="58" t="b">
        <f t="shared" si="28"/>
        <v>0</v>
      </c>
    </row>
    <row r="524" spans="1:7" x14ac:dyDescent="0.25">
      <c r="A524" s="7">
        <v>190</v>
      </c>
      <c r="B524" s="7">
        <v>6</v>
      </c>
      <c r="C524" s="58" t="str">
        <f t="shared" si="26"/>
        <v>Вашингтон</v>
      </c>
      <c r="D524" s="7">
        <v>11</v>
      </c>
      <c r="E524" s="7">
        <v>25</v>
      </c>
      <c r="F524" s="58">
        <f t="shared" si="27"/>
        <v>275</v>
      </c>
      <c r="G524" s="58" t="str">
        <f t="shared" si="28"/>
        <v>Б</v>
      </c>
    </row>
    <row r="525" spans="1:7" x14ac:dyDescent="0.25">
      <c r="A525" s="7">
        <v>217</v>
      </c>
      <c r="B525" s="7">
        <v>6</v>
      </c>
      <c r="C525" s="58" t="str">
        <f t="shared" si="26"/>
        <v>Вашингтон</v>
      </c>
      <c r="D525" s="7">
        <v>3</v>
      </c>
      <c r="E525" s="7">
        <v>25</v>
      </c>
      <c r="F525" s="58">
        <f t="shared" si="27"/>
        <v>75</v>
      </c>
      <c r="G525" s="58" t="str">
        <f t="shared" si="28"/>
        <v>А</v>
      </c>
    </row>
    <row r="526" spans="1:7" x14ac:dyDescent="0.25">
      <c r="A526" s="7">
        <v>228</v>
      </c>
      <c r="B526" s="7">
        <v>6</v>
      </c>
      <c r="C526" s="58" t="str">
        <f t="shared" si="26"/>
        <v>Вашингтон</v>
      </c>
      <c r="D526" s="7">
        <v>91</v>
      </c>
      <c r="E526" s="7">
        <v>25</v>
      </c>
      <c r="F526" s="58">
        <f t="shared" si="27"/>
        <v>2275</v>
      </c>
      <c r="G526" s="58" t="str">
        <f t="shared" si="28"/>
        <v>В</v>
      </c>
    </row>
    <row r="527" spans="1:7" x14ac:dyDescent="0.25">
      <c r="A527" s="7">
        <v>229</v>
      </c>
      <c r="B527" s="7">
        <v>6</v>
      </c>
      <c r="C527" s="58" t="str">
        <f t="shared" si="26"/>
        <v>Вашингтон</v>
      </c>
      <c r="D527" s="7">
        <v>83</v>
      </c>
      <c r="E527" s="7">
        <v>25</v>
      </c>
      <c r="F527" s="58">
        <f t="shared" si="27"/>
        <v>2075</v>
      </c>
      <c r="G527" s="58" t="str">
        <f t="shared" si="28"/>
        <v>В</v>
      </c>
    </row>
    <row r="528" spans="1:7" x14ac:dyDescent="0.25">
      <c r="A528" s="7">
        <v>231</v>
      </c>
      <c r="B528" s="7">
        <v>6</v>
      </c>
      <c r="C528" s="58" t="str">
        <f t="shared" si="26"/>
        <v>Вашингтон</v>
      </c>
      <c r="D528" s="7">
        <v>13</v>
      </c>
      <c r="E528" s="7">
        <v>25</v>
      </c>
      <c r="F528" s="58">
        <f t="shared" si="27"/>
        <v>325</v>
      </c>
      <c r="G528" s="58" t="str">
        <f t="shared" si="28"/>
        <v>Б</v>
      </c>
    </row>
    <row r="529" spans="1:7" x14ac:dyDescent="0.25">
      <c r="A529" s="7">
        <v>253</v>
      </c>
      <c r="B529" s="7">
        <v>6</v>
      </c>
      <c r="C529" s="58" t="str">
        <f t="shared" si="26"/>
        <v>Вашингтон</v>
      </c>
      <c r="D529" s="7">
        <v>40</v>
      </c>
      <c r="E529" s="7">
        <v>25</v>
      </c>
      <c r="F529" s="58">
        <f t="shared" si="27"/>
        <v>1000</v>
      </c>
      <c r="G529" s="58" t="b">
        <f t="shared" si="28"/>
        <v>0</v>
      </c>
    </row>
    <row r="530" spans="1:7" x14ac:dyDescent="0.25">
      <c r="A530" s="7">
        <v>268</v>
      </c>
      <c r="B530" s="7">
        <v>6</v>
      </c>
      <c r="C530" s="58" t="str">
        <f t="shared" si="26"/>
        <v>Вашингтон</v>
      </c>
      <c r="D530" s="7">
        <v>2</v>
      </c>
      <c r="E530" s="7">
        <v>25</v>
      </c>
      <c r="F530" s="58">
        <f t="shared" si="27"/>
        <v>50</v>
      </c>
      <c r="G530" s="58" t="str">
        <f t="shared" si="28"/>
        <v>А</v>
      </c>
    </row>
    <row r="531" spans="1:7" x14ac:dyDescent="0.25">
      <c r="A531" s="7">
        <v>275</v>
      </c>
      <c r="B531" s="7">
        <v>6</v>
      </c>
      <c r="C531" s="58" t="str">
        <f t="shared" si="26"/>
        <v>Вашингтон</v>
      </c>
      <c r="D531" s="7">
        <v>98</v>
      </c>
      <c r="E531" s="7">
        <v>25</v>
      </c>
      <c r="F531" s="58">
        <f t="shared" si="27"/>
        <v>2450</v>
      </c>
      <c r="G531" s="58" t="str">
        <f t="shared" si="28"/>
        <v>В</v>
      </c>
    </row>
    <row r="532" spans="1:7" x14ac:dyDescent="0.25">
      <c r="A532" s="7">
        <v>283</v>
      </c>
      <c r="B532" s="7">
        <v>6</v>
      </c>
      <c r="C532" s="58" t="str">
        <f t="shared" si="26"/>
        <v>Вашингтон</v>
      </c>
      <c r="D532" s="7">
        <v>22</v>
      </c>
      <c r="E532" s="7">
        <v>25</v>
      </c>
      <c r="F532" s="58">
        <f t="shared" si="27"/>
        <v>550</v>
      </c>
      <c r="G532" s="58" t="str">
        <f t="shared" si="28"/>
        <v>Б</v>
      </c>
    </row>
    <row r="533" spans="1:7" x14ac:dyDescent="0.25">
      <c r="A533" s="7">
        <v>285</v>
      </c>
      <c r="B533" s="7">
        <v>6</v>
      </c>
      <c r="C533" s="58" t="str">
        <f t="shared" si="26"/>
        <v>Вашингтон</v>
      </c>
      <c r="D533" s="7">
        <v>50</v>
      </c>
      <c r="E533" s="7">
        <v>25</v>
      </c>
      <c r="F533" s="58">
        <f t="shared" si="27"/>
        <v>1250</v>
      </c>
      <c r="G533" s="58" t="str">
        <f t="shared" si="28"/>
        <v>В</v>
      </c>
    </row>
    <row r="534" spans="1:7" x14ac:dyDescent="0.25">
      <c r="A534" s="7">
        <v>288</v>
      </c>
      <c r="B534" s="7">
        <v>6</v>
      </c>
      <c r="C534" s="58" t="str">
        <f t="shared" si="26"/>
        <v>Вашингтон</v>
      </c>
      <c r="D534" s="7">
        <v>60</v>
      </c>
      <c r="E534" s="7">
        <v>25</v>
      </c>
      <c r="F534" s="58">
        <f t="shared" si="27"/>
        <v>1500</v>
      </c>
      <c r="G534" s="58" t="str">
        <f t="shared" si="28"/>
        <v>В</v>
      </c>
    </row>
    <row r="535" spans="1:7" x14ac:dyDescent="0.25">
      <c r="A535" s="7">
        <v>292</v>
      </c>
      <c r="B535" s="7">
        <v>6</v>
      </c>
      <c r="C535" s="58" t="str">
        <f t="shared" si="26"/>
        <v>Вашингтон</v>
      </c>
      <c r="D535" s="7">
        <v>60</v>
      </c>
      <c r="E535" s="7">
        <v>25</v>
      </c>
      <c r="F535" s="58">
        <f t="shared" si="27"/>
        <v>1500</v>
      </c>
      <c r="G535" s="58" t="str">
        <f t="shared" si="28"/>
        <v>В</v>
      </c>
    </row>
    <row r="536" spans="1:7" x14ac:dyDescent="0.25">
      <c r="A536" s="7">
        <v>294</v>
      </c>
      <c r="B536" s="7">
        <v>6</v>
      </c>
      <c r="C536" s="58" t="str">
        <f t="shared" si="26"/>
        <v>Вашингтон</v>
      </c>
      <c r="D536" s="7">
        <v>1</v>
      </c>
      <c r="E536" s="7">
        <v>25</v>
      </c>
      <c r="F536" s="58">
        <f t="shared" si="27"/>
        <v>25</v>
      </c>
      <c r="G536" s="58" t="str">
        <f t="shared" si="28"/>
        <v>А</v>
      </c>
    </row>
    <row r="537" spans="1:7" x14ac:dyDescent="0.25">
      <c r="A537" s="7">
        <v>296</v>
      </c>
      <c r="B537" s="7">
        <v>6</v>
      </c>
      <c r="C537" s="58" t="str">
        <f t="shared" si="26"/>
        <v>Вашингтон</v>
      </c>
      <c r="D537" s="7">
        <v>21</v>
      </c>
      <c r="E537" s="7">
        <v>25</v>
      </c>
      <c r="F537" s="58">
        <f t="shared" si="27"/>
        <v>525</v>
      </c>
      <c r="G537" s="58" t="str">
        <f t="shared" si="28"/>
        <v>Б</v>
      </c>
    </row>
    <row r="538" spans="1:7" x14ac:dyDescent="0.25">
      <c r="A538" s="7">
        <v>306</v>
      </c>
      <c r="B538" s="7">
        <v>6</v>
      </c>
      <c r="C538" s="58" t="str">
        <f t="shared" si="26"/>
        <v>Вашингтон</v>
      </c>
      <c r="D538" s="7">
        <v>72</v>
      </c>
      <c r="E538" s="7">
        <v>25</v>
      </c>
      <c r="F538" s="58">
        <f t="shared" si="27"/>
        <v>1800</v>
      </c>
      <c r="G538" s="58" t="str">
        <f t="shared" si="28"/>
        <v>В</v>
      </c>
    </row>
    <row r="539" spans="1:7" x14ac:dyDescent="0.25">
      <c r="A539" s="7">
        <v>307</v>
      </c>
      <c r="B539" s="7">
        <v>6</v>
      </c>
      <c r="C539" s="58" t="str">
        <f t="shared" si="26"/>
        <v>Вашингтон</v>
      </c>
      <c r="D539" s="7">
        <v>24</v>
      </c>
      <c r="E539" s="7">
        <v>25</v>
      </c>
      <c r="F539" s="58">
        <f t="shared" si="27"/>
        <v>600</v>
      </c>
      <c r="G539" s="58" t="str">
        <f t="shared" si="28"/>
        <v>Б</v>
      </c>
    </row>
    <row r="540" spans="1:7" x14ac:dyDescent="0.25">
      <c r="A540" s="7">
        <v>319</v>
      </c>
      <c r="B540" s="7">
        <v>6</v>
      </c>
      <c r="C540" s="58" t="str">
        <f t="shared" si="26"/>
        <v>Вашингтон</v>
      </c>
      <c r="D540" s="7">
        <v>10</v>
      </c>
      <c r="E540" s="7">
        <v>25</v>
      </c>
      <c r="F540" s="58">
        <f t="shared" si="27"/>
        <v>250</v>
      </c>
      <c r="G540" s="58" t="str">
        <f t="shared" si="28"/>
        <v>Б</v>
      </c>
    </row>
    <row r="541" spans="1:7" x14ac:dyDescent="0.25">
      <c r="A541" s="7">
        <v>320</v>
      </c>
      <c r="B541" s="7">
        <v>6</v>
      </c>
      <c r="C541" s="58" t="str">
        <f t="shared" si="26"/>
        <v>Вашингтон</v>
      </c>
      <c r="D541" s="7">
        <v>66</v>
      </c>
      <c r="E541" s="7">
        <v>25</v>
      </c>
      <c r="F541" s="58">
        <f t="shared" si="27"/>
        <v>1650</v>
      </c>
      <c r="G541" s="58" t="str">
        <f t="shared" si="28"/>
        <v>В</v>
      </c>
    </row>
    <row r="542" spans="1:7" x14ac:dyDescent="0.25">
      <c r="A542" s="7">
        <v>329</v>
      </c>
      <c r="B542" s="7">
        <v>6</v>
      </c>
      <c r="C542" s="58" t="str">
        <f t="shared" si="26"/>
        <v>Вашингтон</v>
      </c>
      <c r="D542" s="7">
        <v>88</v>
      </c>
      <c r="E542" s="7">
        <v>25</v>
      </c>
      <c r="F542" s="58">
        <f t="shared" si="27"/>
        <v>2200</v>
      </c>
      <c r="G542" s="58" t="str">
        <f t="shared" si="28"/>
        <v>В</v>
      </c>
    </row>
    <row r="543" spans="1:7" x14ac:dyDescent="0.25">
      <c r="A543" s="7">
        <v>331</v>
      </c>
      <c r="B543" s="7">
        <v>6</v>
      </c>
      <c r="C543" s="58" t="str">
        <f t="shared" si="26"/>
        <v>Вашингтон</v>
      </c>
      <c r="D543" s="7">
        <v>31</v>
      </c>
      <c r="E543" s="7">
        <v>25</v>
      </c>
      <c r="F543" s="58">
        <f t="shared" si="27"/>
        <v>775</v>
      </c>
      <c r="G543" s="58" t="str">
        <f t="shared" si="28"/>
        <v>Б</v>
      </c>
    </row>
    <row r="544" spans="1:7" x14ac:dyDescent="0.25">
      <c r="A544" s="7">
        <v>339</v>
      </c>
      <c r="B544" s="7">
        <v>6</v>
      </c>
      <c r="C544" s="58" t="str">
        <f t="shared" si="26"/>
        <v>Вашингтон</v>
      </c>
      <c r="D544" s="7">
        <v>40</v>
      </c>
      <c r="E544" s="7">
        <v>25</v>
      </c>
      <c r="F544" s="58">
        <f t="shared" si="27"/>
        <v>1000</v>
      </c>
      <c r="G544" s="58" t="b">
        <f t="shared" si="28"/>
        <v>0</v>
      </c>
    </row>
    <row r="545" spans="1:7" x14ac:dyDescent="0.25">
      <c r="A545" s="7">
        <v>349</v>
      </c>
      <c r="B545" s="7">
        <v>6</v>
      </c>
      <c r="C545" s="58" t="str">
        <f t="shared" si="26"/>
        <v>Вашингтон</v>
      </c>
      <c r="D545" s="7">
        <v>12</v>
      </c>
      <c r="E545" s="7">
        <v>25</v>
      </c>
      <c r="F545" s="58">
        <f t="shared" si="27"/>
        <v>300</v>
      </c>
      <c r="G545" s="58" t="str">
        <f t="shared" si="28"/>
        <v>Б</v>
      </c>
    </row>
    <row r="546" spans="1:7" x14ac:dyDescent="0.25">
      <c r="A546" s="7">
        <v>352</v>
      </c>
      <c r="B546" s="7">
        <v>6</v>
      </c>
      <c r="C546" s="58" t="str">
        <f t="shared" si="26"/>
        <v>Вашингтон</v>
      </c>
      <c r="D546" s="7">
        <v>42</v>
      </c>
      <c r="E546" s="7">
        <v>25</v>
      </c>
      <c r="F546" s="58">
        <f t="shared" si="27"/>
        <v>1050</v>
      </c>
      <c r="G546" s="58" t="str">
        <f t="shared" si="28"/>
        <v>В</v>
      </c>
    </row>
    <row r="547" spans="1:7" x14ac:dyDescent="0.25">
      <c r="A547" s="7">
        <v>362</v>
      </c>
      <c r="B547" s="7">
        <v>6</v>
      </c>
      <c r="C547" s="58" t="str">
        <f t="shared" si="26"/>
        <v>Вашингтон</v>
      </c>
      <c r="D547" s="7">
        <v>75</v>
      </c>
      <c r="E547" s="7">
        <v>25</v>
      </c>
      <c r="F547" s="58">
        <f t="shared" si="27"/>
        <v>1875</v>
      </c>
      <c r="G547" s="58" t="str">
        <f t="shared" si="28"/>
        <v>В</v>
      </c>
    </row>
    <row r="548" spans="1:7" x14ac:dyDescent="0.25">
      <c r="A548" s="7">
        <v>378</v>
      </c>
      <c r="B548" s="7">
        <v>6</v>
      </c>
      <c r="C548" s="58" t="str">
        <f t="shared" si="26"/>
        <v>Вашингтон</v>
      </c>
      <c r="D548" s="7">
        <v>8</v>
      </c>
      <c r="E548" s="7">
        <v>25</v>
      </c>
      <c r="F548" s="58">
        <f t="shared" si="27"/>
        <v>200</v>
      </c>
      <c r="G548" s="58" t="str">
        <f t="shared" si="28"/>
        <v>Б</v>
      </c>
    </row>
    <row r="549" spans="1:7" x14ac:dyDescent="0.25">
      <c r="A549" s="7">
        <v>387</v>
      </c>
      <c r="B549" s="7">
        <v>6</v>
      </c>
      <c r="C549" s="58" t="str">
        <f t="shared" si="26"/>
        <v>Вашингтон</v>
      </c>
      <c r="D549" s="7">
        <v>62</v>
      </c>
      <c r="E549" s="7">
        <v>25</v>
      </c>
      <c r="F549" s="58">
        <f t="shared" si="27"/>
        <v>1550</v>
      </c>
      <c r="G549" s="58" t="str">
        <f t="shared" si="28"/>
        <v>В</v>
      </c>
    </row>
    <row r="550" spans="1:7" x14ac:dyDescent="0.25">
      <c r="A550" s="7">
        <v>395</v>
      </c>
      <c r="B550" s="7">
        <v>6</v>
      </c>
      <c r="C550" s="58" t="str">
        <f t="shared" si="26"/>
        <v>Вашингтон</v>
      </c>
      <c r="D550" s="7">
        <v>59</v>
      </c>
      <c r="E550" s="7">
        <v>25</v>
      </c>
      <c r="F550" s="58">
        <f t="shared" si="27"/>
        <v>1475</v>
      </c>
      <c r="G550" s="58" t="str">
        <f t="shared" si="28"/>
        <v>В</v>
      </c>
    </row>
    <row r="551" spans="1:7" x14ac:dyDescent="0.25">
      <c r="A551" s="7">
        <v>396</v>
      </c>
      <c r="B551" s="7">
        <v>6</v>
      </c>
      <c r="C551" s="58" t="str">
        <f t="shared" si="26"/>
        <v>Вашингтон</v>
      </c>
      <c r="D551" s="7">
        <v>29</v>
      </c>
      <c r="E551" s="7">
        <v>25</v>
      </c>
      <c r="F551" s="58">
        <f t="shared" si="27"/>
        <v>725</v>
      </c>
      <c r="G551" s="58" t="str">
        <f t="shared" si="28"/>
        <v>Б</v>
      </c>
    </row>
    <row r="552" spans="1:7" x14ac:dyDescent="0.25">
      <c r="A552" s="7">
        <v>416</v>
      </c>
      <c r="B552" s="7">
        <v>6</v>
      </c>
      <c r="C552" s="58" t="str">
        <f t="shared" si="26"/>
        <v>Вашингтон</v>
      </c>
      <c r="D552" s="7">
        <v>19</v>
      </c>
      <c r="E552" s="7">
        <v>25</v>
      </c>
      <c r="F552" s="58">
        <f t="shared" si="27"/>
        <v>475</v>
      </c>
      <c r="G552" s="58" t="str">
        <f t="shared" si="28"/>
        <v>Б</v>
      </c>
    </row>
    <row r="553" spans="1:7" x14ac:dyDescent="0.25">
      <c r="A553" s="7">
        <v>417</v>
      </c>
      <c r="B553" s="7">
        <v>6</v>
      </c>
      <c r="C553" s="58" t="str">
        <f t="shared" si="26"/>
        <v>Вашингтон</v>
      </c>
      <c r="D553" s="7">
        <v>47</v>
      </c>
      <c r="E553" s="7">
        <v>25</v>
      </c>
      <c r="F553" s="58">
        <f t="shared" si="27"/>
        <v>1175</v>
      </c>
      <c r="G553" s="58" t="str">
        <f t="shared" si="28"/>
        <v>В</v>
      </c>
    </row>
    <row r="554" spans="1:7" x14ac:dyDescent="0.25">
      <c r="A554" s="7">
        <v>445</v>
      </c>
      <c r="B554" s="7">
        <v>6</v>
      </c>
      <c r="C554" s="58" t="str">
        <f t="shared" si="26"/>
        <v>Вашингтон</v>
      </c>
      <c r="D554" s="7">
        <v>68</v>
      </c>
      <c r="E554" s="7">
        <v>25</v>
      </c>
      <c r="F554" s="58">
        <f t="shared" si="27"/>
        <v>1700</v>
      </c>
      <c r="G554" s="58" t="str">
        <f t="shared" si="28"/>
        <v>В</v>
      </c>
    </row>
    <row r="555" spans="1:7" x14ac:dyDescent="0.25">
      <c r="A555" s="7">
        <v>451</v>
      </c>
      <c r="B555" s="7">
        <v>6</v>
      </c>
      <c r="C555" s="58" t="str">
        <f t="shared" si="26"/>
        <v>Вашингтон</v>
      </c>
      <c r="D555" s="7">
        <v>41</v>
      </c>
      <c r="E555" s="7">
        <v>25</v>
      </c>
      <c r="F555" s="58">
        <f t="shared" si="27"/>
        <v>1025</v>
      </c>
      <c r="G555" s="58" t="str">
        <f t="shared" si="28"/>
        <v>В</v>
      </c>
    </row>
    <row r="556" spans="1:7" x14ac:dyDescent="0.25">
      <c r="A556" s="7">
        <v>457</v>
      </c>
      <c r="B556" s="7">
        <v>6</v>
      </c>
      <c r="C556" s="58" t="str">
        <f t="shared" si="26"/>
        <v>Вашингтон</v>
      </c>
      <c r="D556" s="7">
        <v>3</v>
      </c>
      <c r="E556" s="7">
        <v>25</v>
      </c>
      <c r="F556" s="58">
        <f t="shared" si="27"/>
        <v>75</v>
      </c>
      <c r="G556" s="58" t="str">
        <f t="shared" si="28"/>
        <v>А</v>
      </c>
    </row>
    <row r="557" spans="1:7" x14ac:dyDescent="0.25">
      <c r="A557" s="7">
        <v>465</v>
      </c>
      <c r="B557" s="7">
        <v>6</v>
      </c>
      <c r="C557" s="58" t="str">
        <f t="shared" si="26"/>
        <v>Вашингтон</v>
      </c>
      <c r="D557" s="7">
        <v>76</v>
      </c>
      <c r="E557" s="7">
        <v>25</v>
      </c>
      <c r="F557" s="58">
        <f t="shared" si="27"/>
        <v>1900</v>
      </c>
      <c r="G557" s="58" t="str">
        <f t="shared" si="28"/>
        <v>В</v>
      </c>
    </row>
    <row r="558" spans="1:7" x14ac:dyDescent="0.25">
      <c r="A558" s="7">
        <v>468</v>
      </c>
      <c r="B558" s="7">
        <v>6</v>
      </c>
      <c r="C558" s="58" t="str">
        <f t="shared" si="26"/>
        <v>Вашингтон</v>
      </c>
      <c r="D558" s="7">
        <v>88</v>
      </c>
      <c r="E558" s="7">
        <v>25</v>
      </c>
      <c r="F558" s="58">
        <f t="shared" si="27"/>
        <v>2200</v>
      </c>
      <c r="G558" s="58" t="str">
        <f t="shared" si="28"/>
        <v>В</v>
      </c>
    </row>
    <row r="559" spans="1:7" x14ac:dyDescent="0.25">
      <c r="A559" s="7">
        <v>494</v>
      </c>
      <c r="B559" s="7">
        <v>6</v>
      </c>
      <c r="C559" s="58" t="str">
        <f t="shared" si="26"/>
        <v>Вашингтон</v>
      </c>
      <c r="D559" s="7">
        <v>81</v>
      </c>
      <c r="E559" s="7">
        <v>25</v>
      </c>
      <c r="F559" s="58">
        <f t="shared" si="27"/>
        <v>2025</v>
      </c>
      <c r="G559" s="58" t="str">
        <f t="shared" si="28"/>
        <v>В</v>
      </c>
    </row>
    <row r="560" spans="1:7" x14ac:dyDescent="0.25">
      <c r="A560" s="7">
        <v>496</v>
      </c>
      <c r="B560" s="7">
        <v>6</v>
      </c>
      <c r="C560" s="58" t="str">
        <f t="shared" si="26"/>
        <v>Вашингтон</v>
      </c>
      <c r="D560" s="7">
        <v>86</v>
      </c>
      <c r="E560" s="7">
        <v>25</v>
      </c>
      <c r="F560" s="58">
        <f t="shared" si="27"/>
        <v>2150</v>
      </c>
      <c r="G560" s="58" t="str">
        <f t="shared" si="28"/>
        <v>В</v>
      </c>
    </row>
    <row r="561" spans="1:7" x14ac:dyDescent="0.25">
      <c r="A561" s="7">
        <v>503</v>
      </c>
      <c r="B561" s="7">
        <v>6</v>
      </c>
      <c r="C561" s="58" t="str">
        <f t="shared" si="26"/>
        <v>Вашингтон</v>
      </c>
      <c r="D561" s="7">
        <v>35</v>
      </c>
      <c r="E561" s="7">
        <v>25</v>
      </c>
      <c r="F561" s="58">
        <f t="shared" si="27"/>
        <v>875</v>
      </c>
      <c r="G561" s="58" t="str">
        <f t="shared" si="28"/>
        <v>Б</v>
      </c>
    </row>
    <row r="562" spans="1:7" x14ac:dyDescent="0.25">
      <c r="A562" s="7">
        <v>509</v>
      </c>
      <c r="B562" s="7">
        <v>6</v>
      </c>
      <c r="C562" s="58" t="str">
        <f t="shared" si="26"/>
        <v>Вашингтон</v>
      </c>
      <c r="D562" s="7">
        <v>38</v>
      </c>
      <c r="E562" s="7">
        <v>25</v>
      </c>
      <c r="F562" s="58">
        <f t="shared" si="27"/>
        <v>950</v>
      </c>
      <c r="G562" s="58" t="str">
        <f t="shared" si="28"/>
        <v>Б</v>
      </c>
    </row>
    <row r="563" spans="1:7" x14ac:dyDescent="0.25">
      <c r="A563" s="7">
        <v>510</v>
      </c>
      <c r="B563" s="7">
        <v>6</v>
      </c>
      <c r="C563" s="58" t="str">
        <f t="shared" si="26"/>
        <v>Вашингтон</v>
      </c>
      <c r="D563" s="7">
        <v>81</v>
      </c>
      <c r="E563" s="7">
        <v>25</v>
      </c>
      <c r="F563" s="58">
        <f t="shared" si="27"/>
        <v>2025</v>
      </c>
      <c r="G563" s="58" t="str">
        <f t="shared" si="28"/>
        <v>В</v>
      </c>
    </row>
    <row r="564" spans="1:7" x14ac:dyDescent="0.25">
      <c r="A564" s="7">
        <v>513</v>
      </c>
      <c r="B564" s="7">
        <v>6</v>
      </c>
      <c r="C564" s="58" t="str">
        <f t="shared" si="26"/>
        <v>Вашингтон</v>
      </c>
      <c r="D564" s="7">
        <v>41</v>
      </c>
      <c r="E564" s="7">
        <v>25</v>
      </c>
      <c r="F564" s="58">
        <f t="shared" si="27"/>
        <v>1025</v>
      </c>
      <c r="G564" s="58" t="str">
        <f t="shared" si="28"/>
        <v>В</v>
      </c>
    </row>
    <row r="565" spans="1:7" x14ac:dyDescent="0.25">
      <c r="A565" s="7">
        <v>526</v>
      </c>
      <c r="B565" s="7">
        <v>6</v>
      </c>
      <c r="C565" s="58" t="str">
        <f t="shared" si="26"/>
        <v>Вашингтон</v>
      </c>
      <c r="D565" s="7">
        <v>43</v>
      </c>
      <c r="E565" s="7">
        <v>25</v>
      </c>
      <c r="F565" s="58">
        <f t="shared" si="27"/>
        <v>1075</v>
      </c>
      <c r="G565" s="58" t="str">
        <f t="shared" si="28"/>
        <v>В</v>
      </c>
    </row>
    <row r="566" spans="1:7" x14ac:dyDescent="0.25">
      <c r="A566" s="7">
        <v>538</v>
      </c>
      <c r="B566" s="7">
        <v>6</v>
      </c>
      <c r="C566" s="58" t="str">
        <f t="shared" si="26"/>
        <v>Вашингтон</v>
      </c>
      <c r="D566" s="7">
        <v>52</v>
      </c>
      <c r="E566" s="7">
        <v>25</v>
      </c>
      <c r="F566" s="58">
        <f t="shared" si="27"/>
        <v>1300</v>
      </c>
      <c r="G566" s="58" t="str">
        <f t="shared" si="28"/>
        <v>В</v>
      </c>
    </row>
    <row r="567" spans="1:7" x14ac:dyDescent="0.25">
      <c r="A567" s="7">
        <v>547</v>
      </c>
      <c r="B567" s="7">
        <v>6</v>
      </c>
      <c r="C567" s="58" t="str">
        <f t="shared" si="26"/>
        <v>Вашингтон</v>
      </c>
      <c r="D567" s="7">
        <v>43</v>
      </c>
      <c r="E567" s="7">
        <v>25</v>
      </c>
      <c r="F567" s="58">
        <f t="shared" si="27"/>
        <v>1075</v>
      </c>
      <c r="G567" s="58" t="str">
        <f t="shared" si="28"/>
        <v>В</v>
      </c>
    </row>
    <row r="568" spans="1:7" x14ac:dyDescent="0.25">
      <c r="A568" s="7">
        <v>558</v>
      </c>
      <c r="B568" s="7">
        <v>6</v>
      </c>
      <c r="C568" s="58" t="str">
        <f t="shared" si="26"/>
        <v>Вашингтон</v>
      </c>
      <c r="D568" s="7">
        <v>90</v>
      </c>
      <c r="E568" s="7">
        <v>25</v>
      </c>
      <c r="F568" s="58">
        <f t="shared" si="27"/>
        <v>2250</v>
      </c>
      <c r="G568" s="58" t="str">
        <f t="shared" si="28"/>
        <v>В</v>
      </c>
    </row>
    <row r="569" spans="1:7" x14ac:dyDescent="0.25">
      <c r="A569" s="7">
        <v>561</v>
      </c>
      <c r="B569" s="7">
        <v>6</v>
      </c>
      <c r="C569" s="58" t="str">
        <f t="shared" si="26"/>
        <v>Вашингтон</v>
      </c>
      <c r="D569" s="7">
        <v>54</v>
      </c>
      <c r="E569" s="7">
        <v>25</v>
      </c>
      <c r="F569" s="58">
        <f t="shared" si="27"/>
        <v>1350</v>
      </c>
      <c r="G569" s="58" t="str">
        <f t="shared" si="28"/>
        <v>В</v>
      </c>
    </row>
    <row r="570" spans="1:7" x14ac:dyDescent="0.25">
      <c r="A570" s="7">
        <v>572</v>
      </c>
      <c r="B570" s="7">
        <v>6</v>
      </c>
      <c r="C570" s="58" t="str">
        <f t="shared" si="26"/>
        <v>Вашингтон</v>
      </c>
      <c r="D570" s="7">
        <v>83</v>
      </c>
      <c r="E570" s="7">
        <v>25</v>
      </c>
      <c r="F570" s="58">
        <f t="shared" si="27"/>
        <v>2075</v>
      </c>
      <c r="G570" s="58" t="str">
        <f t="shared" si="28"/>
        <v>В</v>
      </c>
    </row>
    <row r="571" spans="1:7" x14ac:dyDescent="0.25">
      <c r="A571" s="7">
        <v>573</v>
      </c>
      <c r="B571" s="7">
        <v>6</v>
      </c>
      <c r="C571" s="58" t="str">
        <f t="shared" si="26"/>
        <v>Вашингтон</v>
      </c>
      <c r="D571" s="7">
        <v>79</v>
      </c>
      <c r="E571" s="7">
        <v>25</v>
      </c>
      <c r="F571" s="58">
        <f t="shared" si="27"/>
        <v>1975</v>
      </c>
      <c r="G571" s="58" t="str">
        <f t="shared" si="28"/>
        <v>В</v>
      </c>
    </row>
    <row r="572" spans="1:7" x14ac:dyDescent="0.25">
      <c r="A572" s="7">
        <v>574</v>
      </c>
      <c r="B572" s="7">
        <v>6</v>
      </c>
      <c r="C572" s="58" t="str">
        <f t="shared" si="26"/>
        <v>Вашингтон</v>
      </c>
      <c r="D572" s="7">
        <v>8</v>
      </c>
      <c r="E572" s="7">
        <v>25</v>
      </c>
      <c r="F572" s="58">
        <f t="shared" si="27"/>
        <v>200</v>
      </c>
      <c r="G572" s="58" t="str">
        <f t="shared" si="28"/>
        <v>Б</v>
      </c>
    </row>
    <row r="573" spans="1:7" x14ac:dyDescent="0.25">
      <c r="A573" s="7">
        <v>579</v>
      </c>
      <c r="B573" s="7">
        <v>6</v>
      </c>
      <c r="C573" s="58" t="str">
        <f t="shared" si="26"/>
        <v>Вашингтон</v>
      </c>
      <c r="D573" s="7">
        <v>54</v>
      </c>
      <c r="E573" s="7">
        <v>25</v>
      </c>
      <c r="F573" s="58">
        <f t="shared" si="27"/>
        <v>1350</v>
      </c>
      <c r="G573" s="58" t="str">
        <f t="shared" si="28"/>
        <v>В</v>
      </c>
    </row>
    <row r="574" spans="1:7" x14ac:dyDescent="0.25">
      <c r="A574" s="7">
        <v>599</v>
      </c>
      <c r="B574" s="7">
        <v>6</v>
      </c>
      <c r="C574" s="58" t="str">
        <f t="shared" si="26"/>
        <v>Вашингтон</v>
      </c>
      <c r="D574" s="7">
        <v>30</v>
      </c>
      <c r="E574" s="7">
        <v>25</v>
      </c>
      <c r="F574" s="58">
        <f t="shared" si="27"/>
        <v>750</v>
      </c>
      <c r="G574" s="58" t="str">
        <f t="shared" si="28"/>
        <v>Б</v>
      </c>
    </row>
    <row r="575" spans="1:7" x14ac:dyDescent="0.25">
      <c r="A575" s="7">
        <v>613</v>
      </c>
      <c r="B575" s="7">
        <v>6</v>
      </c>
      <c r="C575" s="58" t="str">
        <f t="shared" si="26"/>
        <v>Вашингтон</v>
      </c>
      <c r="D575" s="7">
        <v>49</v>
      </c>
      <c r="E575" s="7">
        <v>25</v>
      </c>
      <c r="F575" s="58">
        <f t="shared" si="27"/>
        <v>1225</v>
      </c>
      <c r="G575" s="58" t="str">
        <f t="shared" si="28"/>
        <v>В</v>
      </c>
    </row>
    <row r="576" spans="1:7" x14ac:dyDescent="0.25">
      <c r="A576" s="7">
        <v>614</v>
      </c>
      <c r="B576" s="7">
        <v>6</v>
      </c>
      <c r="C576" s="58" t="str">
        <f t="shared" si="26"/>
        <v>Вашингтон</v>
      </c>
      <c r="D576" s="7">
        <v>44</v>
      </c>
      <c r="E576" s="7">
        <v>25</v>
      </c>
      <c r="F576" s="58">
        <f t="shared" si="27"/>
        <v>1100</v>
      </c>
      <c r="G576" s="58" t="str">
        <f t="shared" si="28"/>
        <v>В</v>
      </c>
    </row>
    <row r="577" spans="1:7" x14ac:dyDescent="0.25">
      <c r="A577" s="7">
        <v>658</v>
      </c>
      <c r="B577" s="7">
        <v>6</v>
      </c>
      <c r="C577" s="58" t="str">
        <f t="shared" si="26"/>
        <v>Вашингтон</v>
      </c>
      <c r="D577" s="7">
        <v>79</v>
      </c>
      <c r="E577" s="7">
        <v>25</v>
      </c>
      <c r="F577" s="58">
        <f t="shared" si="27"/>
        <v>1975</v>
      </c>
      <c r="G577" s="58" t="str">
        <f t="shared" si="28"/>
        <v>В</v>
      </c>
    </row>
    <row r="578" spans="1:7" x14ac:dyDescent="0.25">
      <c r="A578" s="7">
        <v>670</v>
      </c>
      <c r="B578" s="7">
        <v>6</v>
      </c>
      <c r="C578" s="58" t="str">
        <f t="shared" si="26"/>
        <v>Вашингтон</v>
      </c>
      <c r="D578" s="7">
        <v>72</v>
      </c>
      <c r="E578" s="7">
        <v>25</v>
      </c>
      <c r="F578" s="58">
        <f t="shared" si="27"/>
        <v>1800</v>
      </c>
      <c r="G578" s="58" t="str">
        <f t="shared" si="28"/>
        <v>В</v>
      </c>
    </row>
    <row r="579" spans="1:7" x14ac:dyDescent="0.25">
      <c r="A579" s="7">
        <v>677</v>
      </c>
      <c r="B579" s="7">
        <v>6</v>
      </c>
      <c r="C579" s="58" t="str">
        <f t="shared" ref="C579:C642" si="29">VLOOKUP(B579,$I$3:$J$12, 2)</f>
        <v>Вашингтон</v>
      </c>
      <c r="D579" s="7">
        <v>98</v>
      </c>
      <c r="E579" s="7">
        <v>25</v>
      </c>
      <c r="F579" s="58">
        <f t="shared" si="27"/>
        <v>2450</v>
      </c>
      <c r="G579" s="58" t="str">
        <f t="shared" si="28"/>
        <v>В</v>
      </c>
    </row>
    <row r="580" spans="1:7" x14ac:dyDescent="0.25">
      <c r="A580" s="7">
        <v>681</v>
      </c>
      <c r="B580" s="7">
        <v>6</v>
      </c>
      <c r="C580" s="58" t="str">
        <f t="shared" si="29"/>
        <v>Вашингтон</v>
      </c>
      <c r="D580" s="7">
        <v>38</v>
      </c>
      <c r="E580" s="7">
        <v>25</v>
      </c>
      <c r="F580" s="58">
        <f t="shared" ref="F580:F643" si="30">D580*E580</f>
        <v>950</v>
      </c>
      <c r="G580" s="58" t="str">
        <f t="shared" ref="G580:G643" si="31">IF(F580&lt;100, "А", IF(AND(F580&gt;100, F580&lt;1000), "Б", IF(F580&gt;1000,"В")))</f>
        <v>Б</v>
      </c>
    </row>
    <row r="581" spans="1:7" x14ac:dyDescent="0.25">
      <c r="A581" s="7">
        <v>684</v>
      </c>
      <c r="B581" s="7">
        <v>6</v>
      </c>
      <c r="C581" s="58" t="str">
        <f t="shared" si="29"/>
        <v>Вашингтон</v>
      </c>
      <c r="D581" s="7">
        <v>18</v>
      </c>
      <c r="E581" s="7">
        <v>25</v>
      </c>
      <c r="F581" s="58">
        <f t="shared" si="30"/>
        <v>450</v>
      </c>
      <c r="G581" s="58" t="str">
        <f t="shared" si="31"/>
        <v>Б</v>
      </c>
    </row>
    <row r="582" spans="1:7" x14ac:dyDescent="0.25">
      <c r="A582" s="7">
        <v>689</v>
      </c>
      <c r="B582" s="7">
        <v>6</v>
      </c>
      <c r="C582" s="58" t="str">
        <f t="shared" si="29"/>
        <v>Вашингтон</v>
      </c>
      <c r="D582" s="7">
        <v>38</v>
      </c>
      <c r="E582" s="7">
        <v>25</v>
      </c>
      <c r="F582" s="58">
        <f t="shared" si="30"/>
        <v>950</v>
      </c>
      <c r="G582" s="58" t="str">
        <f t="shared" si="31"/>
        <v>Б</v>
      </c>
    </row>
    <row r="583" spans="1:7" x14ac:dyDescent="0.25">
      <c r="A583" s="7">
        <v>694</v>
      </c>
      <c r="B583" s="7">
        <v>6</v>
      </c>
      <c r="C583" s="58" t="str">
        <f t="shared" si="29"/>
        <v>Вашингтон</v>
      </c>
      <c r="D583" s="7">
        <v>96</v>
      </c>
      <c r="E583" s="7">
        <v>25</v>
      </c>
      <c r="F583" s="58">
        <f t="shared" si="30"/>
        <v>2400</v>
      </c>
      <c r="G583" s="58" t="str">
        <f t="shared" si="31"/>
        <v>В</v>
      </c>
    </row>
    <row r="584" spans="1:7" x14ac:dyDescent="0.25">
      <c r="A584" s="7">
        <v>713</v>
      </c>
      <c r="B584" s="7">
        <v>6</v>
      </c>
      <c r="C584" s="58" t="str">
        <f t="shared" si="29"/>
        <v>Вашингтон</v>
      </c>
      <c r="D584" s="7">
        <v>79</v>
      </c>
      <c r="E584" s="7">
        <v>25</v>
      </c>
      <c r="F584" s="58">
        <f t="shared" si="30"/>
        <v>1975</v>
      </c>
      <c r="G584" s="58" t="str">
        <f t="shared" si="31"/>
        <v>В</v>
      </c>
    </row>
    <row r="585" spans="1:7" x14ac:dyDescent="0.25">
      <c r="A585" s="7">
        <v>730</v>
      </c>
      <c r="B585" s="7">
        <v>6</v>
      </c>
      <c r="C585" s="58" t="str">
        <f t="shared" si="29"/>
        <v>Вашингтон</v>
      </c>
      <c r="D585" s="7">
        <v>42</v>
      </c>
      <c r="E585" s="7">
        <v>25</v>
      </c>
      <c r="F585" s="58">
        <f t="shared" si="30"/>
        <v>1050</v>
      </c>
      <c r="G585" s="58" t="str">
        <f t="shared" si="31"/>
        <v>В</v>
      </c>
    </row>
    <row r="586" spans="1:7" x14ac:dyDescent="0.25">
      <c r="A586" s="7">
        <v>731</v>
      </c>
      <c r="B586" s="7">
        <v>6</v>
      </c>
      <c r="C586" s="58" t="str">
        <f t="shared" si="29"/>
        <v>Вашингтон</v>
      </c>
      <c r="D586" s="7">
        <v>70</v>
      </c>
      <c r="E586" s="7">
        <v>25</v>
      </c>
      <c r="F586" s="58">
        <f t="shared" si="30"/>
        <v>1750</v>
      </c>
      <c r="G586" s="58" t="str">
        <f t="shared" si="31"/>
        <v>В</v>
      </c>
    </row>
    <row r="587" spans="1:7" x14ac:dyDescent="0.25">
      <c r="A587" s="7">
        <v>750</v>
      </c>
      <c r="B587" s="7">
        <v>6</v>
      </c>
      <c r="C587" s="58" t="str">
        <f t="shared" si="29"/>
        <v>Вашингтон</v>
      </c>
      <c r="D587" s="7">
        <v>35</v>
      </c>
      <c r="E587" s="7">
        <v>25</v>
      </c>
      <c r="F587" s="58">
        <f t="shared" si="30"/>
        <v>875</v>
      </c>
      <c r="G587" s="58" t="str">
        <f t="shared" si="31"/>
        <v>Б</v>
      </c>
    </row>
    <row r="588" spans="1:7" x14ac:dyDescent="0.25">
      <c r="A588" s="7">
        <v>757</v>
      </c>
      <c r="B588" s="7">
        <v>6</v>
      </c>
      <c r="C588" s="58" t="str">
        <f t="shared" si="29"/>
        <v>Вашингтон</v>
      </c>
      <c r="D588" s="7">
        <v>45</v>
      </c>
      <c r="E588" s="7">
        <v>25</v>
      </c>
      <c r="F588" s="58">
        <f t="shared" si="30"/>
        <v>1125</v>
      </c>
      <c r="G588" s="58" t="str">
        <f t="shared" si="31"/>
        <v>В</v>
      </c>
    </row>
    <row r="589" spans="1:7" x14ac:dyDescent="0.25">
      <c r="A589" s="7">
        <v>759</v>
      </c>
      <c r="B589" s="7">
        <v>6</v>
      </c>
      <c r="C589" s="58" t="str">
        <f t="shared" si="29"/>
        <v>Вашингтон</v>
      </c>
      <c r="D589" s="7">
        <v>13</v>
      </c>
      <c r="E589" s="7">
        <v>25</v>
      </c>
      <c r="F589" s="58">
        <f t="shared" si="30"/>
        <v>325</v>
      </c>
      <c r="G589" s="58" t="str">
        <f t="shared" si="31"/>
        <v>Б</v>
      </c>
    </row>
    <row r="590" spans="1:7" x14ac:dyDescent="0.25">
      <c r="A590" s="7">
        <v>762</v>
      </c>
      <c r="B590" s="7">
        <v>6</v>
      </c>
      <c r="C590" s="58" t="str">
        <f t="shared" si="29"/>
        <v>Вашингтон</v>
      </c>
      <c r="D590" s="7">
        <v>88</v>
      </c>
      <c r="E590" s="7">
        <v>25</v>
      </c>
      <c r="F590" s="58">
        <f t="shared" si="30"/>
        <v>2200</v>
      </c>
      <c r="G590" s="58" t="str">
        <f t="shared" si="31"/>
        <v>В</v>
      </c>
    </row>
    <row r="591" spans="1:7" x14ac:dyDescent="0.25">
      <c r="A591" s="7">
        <v>809</v>
      </c>
      <c r="B591" s="7">
        <v>6</v>
      </c>
      <c r="C591" s="58" t="str">
        <f t="shared" si="29"/>
        <v>Вашингтон</v>
      </c>
      <c r="D591" s="7">
        <v>59</v>
      </c>
      <c r="E591" s="7">
        <v>25</v>
      </c>
      <c r="F591" s="58">
        <f t="shared" si="30"/>
        <v>1475</v>
      </c>
      <c r="G591" s="58" t="str">
        <f t="shared" si="31"/>
        <v>В</v>
      </c>
    </row>
    <row r="592" spans="1:7" x14ac:dyDescent="0.25">
      <c r="A592" s="7">
        <v>810</v>
      </c>
      <c r="B592" s="7">
        <v>6</v>
      </c>
      <c r="C592" s="58" t="str">
        <f t="shared" si="29"/>
        <v>Вашингтон</v>
      </c>
      <c r="D592" s="7">
        <v>13</v>
      </c>
      <c r="E592" s="7">
        <v>25</v>
      </c>
      <c r="F592" s="58">
        <f t="shared" si="30"/>
        <v>325</v>
      </c>
      <c r="G592" s="58" t="str">
        <f t="shared" si="31"/>
        <v>Б</v>
      </c>
    </row>
    <row r="593" spans="1:7" x14ac:dyDescent="0.25">
      <c r="A593" s="7">
        <v>814</v>
      </c>
      <c r="B593" s="7">
        <v>6</v>
      </c>
      <c r="C593" s="58" t="str">
        <f t="shared" si="29"/>
        <v>Вашингтон</v>
      </c>
      <c r="D593" s="7">
        <v>5</v>
      </c>
      <c r="E593" s="7">
        <v>25</v>
      </c>
      <c r="F593" s="58">
        <f t="shared" si="30"/>
        <v>125</v>
      </c>
      <c r="G593" s="58" t="str">
        <f t="shared" si="31"/>
        <v>Б</v>
      </c>
    </row>
    <row r="594" spans="1:7" x14ac:dyDescent="0.25">
      <c r="A594" s="7">
        <v>837</v>
      </c>
      <c r="B594" s="7">
        <v>6</v>
      </c>
      <c r="C594" s="58" t="str">
        <f t="shared" si="29"/>
        <v>Вашингтон</v>
      </c>
      <c r="D594" s="7">
        <v>16</v>
      </c>
      <c r="E594" s="7">
        <v>25</v>
      </c>
      <c r="F594" s="58">
        <f t="shared" si="30"/>
        <v>400</v>
      </c>
      <c r="G594" s="58" t="str">
        <f t="shared" si="31"/>
        <v>Б</v>
      </c>
    </row>
    <row r="595" spans="1:7" x14ac:dyDescent="0.25">
      <c r="A595" s="7">
        <v>838</v>
      </c>
      <c r="B595" s="7">
        <v>6</v>
      </c>
      <c r="C595" s="58" t="str">
        <f t="shared" si="29"/>
        <v>Вашингтон</v>
      </c>
      <c r="D595" s="7">
        <v>32</v>
      </c>
      <c r="E595" s="7">
        <v>25</v>
      </c>
      <c r="F595" s="58">
        <f t="shared" si="30"/>
        <v>800</v>
      </c>
      <c r="G595" s="58" t="str">
        <f t="shared" si="31"/>
        <v>Б</v>
      </c>
    </row>
    <row r="596" spans="1:7" x14ac:dyDescent="0.25">
      <c r="A596" s="7">
        <v>846</v>
      </c>
      <c r="B596" s="7">
        <v>6</v>
      </c>
      <c r="C596" s="58" t="str">
        <f t="shared" si="29"/>
        <v>Вашингтон</v>
      </c>
      <c r="D596" s="7">
        <v>84</v>
      </c>
      <c r="E596" s="7">
        <v>25</v>
      </c>
      <c r="F596" s="58">
        <f t="shared" si="30"/>
        <v>2100</v>
      </c>
      <c r="G596" s="58" t="str">
        <f t="shared" si="31"/>
        <v>В</v>
      </c>
    </row>
    <row r="597" spans="1:7" x14ac:dyDescent="0.25">
      <c r="A597" s="7">
        <v>858</v>
      </c>
      <c r="B597" s="7">
        <v>6</v>
      </c>
      <c r="C597" s="58" t="str">
        <f t="shared" si="29"/>
        <v>Вашингтон</v>
      </c>
      <c r="D597" s="7">
        <v>11</v>
      </c>
      <c r="E597" s="7">
        <v>25</v>
      </c>
      <c r="F597" s="58">
        <f t="shared" si="30"/>
        <v>275</v>
      </c>
      <c r="G597" s="58" t="str">
        <f t="shared" si="31"/>
        <v>Б</v>
      </c>
    </row>
    <row r="598" spans="1:7" x14ac:dyDescent="0.25">
      <c r="A598" s="7">
        <v>870</v>
      </c>
      <c r="B598" s="7">
        <v>6</v>
      </c>
      <c r="C598" s="58" t="str">
        <f t="shared" si="29"/>
        <v>Вашингтон</v>
      </c>
      <c r="D598" s="7">
        <v>63</v>
      </c>
      <c r="E598" s="7">
        <v>25</v>
      </c>
      <c r="F598" s="58">
        <f t="shared" si="30"/>
        <v>1575</v>
      </c>
      <c r="G598" s="58" t="str">
        <f t="shared" si="31"/>
        <v>В</v>
      </c>
    </row>
    <row r="599" spans="1:7" x14ac:dyDescent="0.25">
      <c r="A599" s="7">
        <v>872</v>
      </c>
      <c r="B599" s="7">
        <v>6</v>
      </c>
      <c r="C599" s="58" t="str">
        <f t="shared" si="29"/>
        <v>Вашингтон</v>
      </c>
      <c r="D599" s="7">
        <v>28</v>
      </c>
      <c r="E599" s="7">
        <v>25</v>
      </c>
      <c r="F599" s="58">
        <f t="shared" si="30"/>
        <v>700</v>
      </c>
      <c r="G599" s="58" t="str">
        <f t="shared" si="31"/>
        <v>Б</v>
      </c>
    </row>
    <row r="600" spans="1:7" x14ac:dyDescent="0.25">
      <c r="A600" s="7">
        <v>883</v>
      </c>
      <c r="B600" s="7">
        <v>6</v>
      </c>
      <c r="C600" s="58" t="str">
        <f t="shared" si="29"/>
        <v>Вашингтон</v>
      </c>
      <c r="D600" s="7">
        <v>48</v>
      </c>
      <c r="E600" s="7">
        <v>25</v>
      </c>
      <c r="F600" s="58">
        <f t="shared" si="30"/>
        <v>1200</v>
      </c>
      <c r="G600" s="58" t="str">
        <f t="shared" si="31"/>
        <v>В</v>
      </c>
    </row>
    <row r="601" spans="1:7" x14ac:dyDescent="0.25">
      <c r="A601" s="7">
        <v>896</v>
      </c>
      <c r="B601" s="7">
        <v>6</v>
      </c>
      <c r="C601" s="58" t="str">
        <f t="shared" si="29"/>
        <v>Вашингтон</v>
      </c>
      <c r="D601" s="7">
        <v>97</v>
      </c>
      <c r="E601" s="7">
        <v>25</v>
      </c>
      <c r="F601" s="58">
        <f t="shared" si="30"/>
        <v>2425</v>
      </c>
      <c r="G601" s="58" t="str">
        <f t="shared" si="31"/>
        <v>В</v>
      </c>
    </row>
    <row r="602" spans="1:7" x14ac:dyDescent="0.25">
      <c r="A602" s="7">
        <v>909</v>
      </c>
      <c r="B602" s="7">
        <v>6</v>
      </c>
      <c r="C602" s="58" t="str">
        <f t="shared" si="29"/>
        <v>Вашингтон</v>
      </c>
      <c r="D602" s="7">
        <v>47</v>
      </c>
      <c r="E602" s="7">
        <v>25</v>
      </c>
      <c r="F602" s="58">
        <f t="shared" si="30"/>
        <v>1175</v>
      </c>
      <c r="G602" s="58" t="str">
        <f t="shared" si="31"/>
        <v>В</v>
      </c>
    </row>
    <row r="603" spans="1:7" x14ac:dyDescent="0.25">
      <c r="A603" s="7">
        <v>913</v>
      </c>
      <c r="B603" s="7">
        <v>6</v>
      </c>
      <c r="C603" s="58" t="str">
        <f t="shared" si="29"/>
        <v>Вашингтон</v>
      </c>
      <c r="D603" s="7">
        <v>64</v>
      </c>
      <c r="E603" s="7">
        <v>25</v>
      </c>
      <c r="F603" s="58">
        <f t="shared" si="30"/>
        <v>1600</v>
      </c>
      <c r="G603" s="58" t="str">
        <f t="shared" si="31"/>
        <v>В</v>
      </c>
    </row>
    <row r="604" spans="1:7" x14ac:dyDescent="0.25">
      <c r="A604" s="7">
        <v>922</v>
      </c>
      <c r="B604" s="7">
        <v>6</v>
      </c>
      <c r="C604" s="58" t="str">
        <f t="shared" si="29"/>
        <v>Вашингтон</v>
      </c>
      <c r="D604" s="7">
        <v>63</v>
      </c>
      <c r="E604" s="7">
        <v>25</v>
      </c>
      <c r="F604" s="58">
        <f t="shared" si="30"/>
        <v>1575</v>
      </c>
      <c r="G604" s="58" t="str">
        <f t="shared" si="31"/>
        <v>В</v>
      </c>
    </row>
    <row r="605" spans="1:7" x14ac:dyDescent="0.25">
      <c r="A605" s="7">
        <v>931</v>
      </c>
      <c r="B605" s="7">
        <v>6</v>
      </c>
      <c r="C605" s="58" t="str">
        <f t="shared" si="29"/>
        <v>Вашингтон</v>
      </c>
      <c r="D605" s="7">
        <v>4</v>
      </c>
      <c r="E605" s="7">
        <v>25</v>
      </c>
      <c r="F605" s="58">
        <f t="shared" si="30"/>
        <v>100</v>
      </c>
      <c r="G605" s="58" t="b">
        <f t="shared" si="31"/>
        <v>0</v>
      </c>
    </row>
    <row r="606" spans="1:7" x14ac:dyDescent="0.25">
      <c r="A606" s="7">
        <v>933</v>
      </c>
      <c r="B606" s="7">
        <v>6</v>
      </c>
      <c r="C606" s="58" t="str">
        <f t="shared" si="29"/>
        <v>Вашингтон</v>
      </c>
      <c r="D606" s="7">
        <v>95</v>
      </c>
      <c r="E606" s="7">
        <v>25</v>
      </c>
      <c r="F606" s="58">
        <f t="shared" si="30"/>
        <v>2375</v>
      </c>
      <c r="G606" s="58" t="str">
        <f t="shared" si="31"/>
        <v>В</v>
      </c>
    </row>
    <row r="607" spans="1:7" x14ac:dyDescent="0.25">
      <c r="A607" s="7">
        <v>946</v>
      </c>
      <c r="B607" s="7">
        <v>6</v>
      </c>
      <c r="C607" s="58" t="str">
        <f t="shared" si="29"/>
        <v>Вашингтон</v>
      </c>
      <c r="D607" s="7">
        <v>42</v>
      </c>
      <c r="E607" s="7">
        <v>25</v>
      </c>
      <c r="F607" s="58">
        <f t="shared" si="30"/>
        <v>1050</v>
      </c>
      <c r="G607" s="58" t="str">
        <f t="shared" si="31"/>
        <v>В</v>
      </c>
    </row>
    <row r="608" spans="1:7" x14ac:dyDescent="0.25">
      <c r="A608" s="7">
        <v>981</v>
      </c>
      <c r="B608" s="7">
        <v>6</v>
      </c>
      <c r="C608" s="58" t="str">
        <f t="shared" si="29"/>
        <v>Вашингтон</v>
      </c>
      <c r="D608" s="7">
        <v>27</v>
      </c>
      <c r="E608" s="7">
        <v>25</v>
      </c>
      <c r="F608" s="58">
        <f t="shared" si="30"/>
        <v>675</v>
      </c>
      <c r="G608" s="58" t="str">
        <f t="shared" si="31"/>
        <v>Б</v>
      </c>
    </row>
    <row r="609" spans="1:7" x14ac:dyDescent="0.25">
      <c r="A609" s="7">
        <v>992</v>
      </c>
      <c r="B609" s="7">
        <v>6</v>
      </c>
      <c r="C609" s="58" t="str">
        <f t="shared" si="29"/>
        <v>Вашингтон</v>
      </c>
      <c r="D609" s="7">
        <v>75</v>
      </c>
      <c r="E609" s="7">
        <v>25</v>
      </c>
      <c r="F609" s="58">
        <f t="shared" si="30"/>
        <v>1875</v>
      </c>
      <c r="G609" s="58" t="str">
        <f t="shared" si="31"/>
        <v>В</v>
      </c>
    </row>
    <row r="610" spans="1:7" x14ac:dyDescent="0.25">
      <c r="A610" s="7">
        <v>11</v>
      </c>
      <c r="B610" s="7">
        <v>7</v>
      </c>
      <c r="C610" s="58" t="str">
        <f t="shared" si="29"/>
        <v>Джорджія</v>
      </c>
      <c r="D610" s="7">
        <v>19</v>
      </c>
      <c r="E610" s="7">
        <v>25</v>
      </c>
      <c r="F610" s="58">
        <f t="shared" si="30"/>
        <v>475</v>
      </c>
      <c r="G610" s="58" t="str">
        <f t="shared" si="31"/>
        <v>Б</v>
      </c>
    </row>
    <row r="611" spans="1:7" x14ac:dyDescent="0.25">
      <c r="A611" s="7">
        <v>12</v>
      </c>
      <c r="B611" s="7">
        <v>7</v>
      </c>
      <c r="C611" s="58" t="str">
        <f t="shared" si="29"/>
        <v>Джорджія</v>
      </c>
      <c r="D611" s="7">
        <v>33</v>
      </c>
      <c r="E611" s="7">
        <v>25</v>
      </c>
      <c r="F611" s="58">
        <f t="shared" si="30"/>
        <v>825</v>
      </c>
      <c r="G611" s="58" t="str">
        <f t="shared" si="31"/>
        <v>Б</v>
      </c>
    </row>
    <row r="612" spans="1:7" x14ac:dyDescent="0.25">
      <c r="A612" s="7">
        <v>14</v>
      </c>
      <c r="B612" s="7">
        <v>7</v>
      </c>
      <c r="C612" s="58" t="str">
        <f t="shared" si="29"/>
        <v>Джорджія</v>
      </c>
      <c r="D612" s="7">
        <v>36</v>
      </c>
      <c r="E612" s="7">
        <v>25</v>
      </c>
      <c r="F612" s="58">
        <f t="shared" si="30"/>
        <v>900</v>
      </c>
      <c r="G612" s="58" t="str">
        <f t="shared" si="31"/>
        <v>Б</v>
      </c>
    </row>
    <row r="613" spans="1:7" x14ac:dyDescent="0.25">
      <c r="A613" s="7">
        <v>18</v>
      </c>
      <c r="B613" s="7">
        <v>7</v>
      </c>
      <c r="C613" s="58" t="str">
        <f t="shared" si="29"/>
        <v>Джорджія</v>
      </c>
      <c r="D613" s="7">
        <v>26</v>
      </c>
      <c r="E613" s="7">
        <v>25</v>
      </c>
      <c r="F613" s="58">
        <f t="shared" si="30"/>
        <v>650</v>
      </c>
      <c r="G613" s="58" t="str">
        <f t="shared" si="31"/>
        <v>Б</v>
      </c>
    </row>
    <row r="614" spans="1:7" x14ac:dyDescent="0.25">
      <c r="A614" s="7">
        <v>31</v>
      </c>
      <c r="B614" s="7">
        <v>7</v>
      </c>
      <c r="C614" s="58" t="str">
        <f t="shared" si="29"/>
        <v>Джорджія</v>
      </c>
      <c r="D614" s="7">
        <v>69</v>
      </c>
      <c r="E614" s="7">
        <v>25</v>
      </c>
      <c r="F614" s="58">
        <f t="shared" si="30"/>
        <v>1725</v>
      </c>
      <c r="G614" s="58" t="str">
        <f t="shared" si="31"/>
        <v>В</v>
      </c>
    </row>
    <row r="615" spans="1:7" x14ac:dyDescent="0.25">
      <c r="A615" s="7">
        <v>50</v>
      </c>
      <c r="B615" s="7">
        <v>7</v>
      </c>
      <c r="C615" s="58" t="str">
        <f t="shared" si="29"/>
        <v>Джорджія</v>
      </c>
      <c r="D615" s="7">
        <v>67</v>
      </c>
      <c r="E615" s="7">
        <v>25</v>
      </c>
      <c r="F615" s="58">
        <f t="shared" si="30"/>
        <v>1675</v>
      </c>
      <c r="G615" s="58" t="str">
        <f t="shared" si="31"/>
        <v>В</v>
      </c>
    </row>
    <row r="616" spans="1:7" x14ac:dyDescent="0.25">
      <c r="A616" s="7">
        <v>54</v>
      </c>
      <c r="B616" s="7">
        <v>7</v>
      </c>
      <c r="C616" s="58" t="str">
        <f t="shared" si="29"/>
        <v>Джорджія</v>
      </c>
      <c r="D616" s="7">
        <v>85</v>
      </c>
      <c r="E616" s="7">
        <v>25</v>
      </c>
      <c r="F616" s="58">
        <f t="shared" si="30"/>
        <v>2125</v>
      </c>
      <c r="G616" s="58" t="str">
        <f t="shared" si="31"/>
        <v>В</v>
      </c>
    </row>
    <row r="617" spans="1:7" x14ac:dyDescent="0.25">
      <c r="A617" s="7">
        <v>63</v>
      </c>
      <c r="B617" s="7">
        <v>7</v>
      </c>
      <c r="C617" s="58" t="str">
        <f t="shared" si="29"/>
        <v>Джорджія</v>
      </c>
      <c r="D617" s="7">
        <v>99</v>
      </c>
      <c r="E617" s="7">
        <v>25</v>
      </c>
      <c r="F617" s="58">
        <f t="shared" si="30"/>
        <v>2475</v>
      </c>
      <c r="G617" s="58" t="str">
        <f t="shared" si="31"/>
        <v>В</v>
      </c>
    </row>
    <row r="618" spans="1:7" x14ac:dyDescent="0.25">
      <c r="A618" s="7">
        <v>65</v>
      </c>
      <c r="B618" s="7">
        <v>7</v>
      </c>
      <c r="C618" s="58" t="str">
        <f t="shared" si="29"/>
        <v>Джорджія</v>
      </c>
      <c r="D618" s="7">
        <v>100</v>
      </c>
      <c r="E618" s="7">
        <v>25</v>
      </c>
      <c r="F618" s="58">
        <f t="shared" si="30"/>
        <v>2500</v>
      </c>
      <c r="G618" s="58" t="str">
        <f t="shared" si="31"/>
        <v>В</v>
      </c>
    </row>
    <row r="619" spans="1:7" x14ac:dyDescent="0.25">
      <c r="A619" s="7">
        <v>68</v>
      </c>
      <c r="B619" s="7">
        <v>7</v>
      </c>
      <c r="C619" s="58" t="str">
        <f t="shared" si="29"/>
        <v>Джорджія</v>
      </c>
      <c r="D619" s="7">
        <v>43</v>
      </c>
      <c r="E619" s="7">
        <v>25</v>
      </c>
      <c r="F619" s="58">
        <f t="shared" si="30"/>
        <v>1075</v>
      </c>
      <c r="G619" s="58" t="str">
        <f t="shared" si="31"/>
        <v>В</v>
      </c>
    </row>
    <row r="620" spans="1:7" x14ac:dyDescent="0.25">
      <c r="A620" s="7">
        <v>72</v>
      </c>
      <c r="B620" s="7">
        <v>7</v>
      </c>
      <c r="C620" s="58" t="str">
        <f t="shared" si="29"/>
        <v>Джорджія</v>
      </c>
      <c r="D620" s="7">
        <v>59</v>
      </c>
      <c r="E620" s="7">
        <v>25</v>
      </c>
      <c r="F620" s="58">
        <f t="shared" si="30"/>
        <v>1475</v>
      </c>
      <c r="G620" s="58" t="str">
        <f t="shared" si="31"/>
        <v>В</v>
      </c>
    </row>
    <row r="621" spans="1:7" x14ac:dyDescent="0.25">
      <c r="A621" s="7">
        <v>73</v>
      </c>
      <c r="B621" s="7">
        <v>7</v>
      </c>
      <c r="C621" s="58" t="str">
        <f t="shared" si="29"/>
        <v>Джорджія</v>
      </c>
      <c r="D621" s="7">
        <v>2</v>
      </c>
      <c r="E621" s="7">
        <v>25</v>
      </c>
      <c r="F621" s="58">
        <f t="shared" si="30"/>
        <v>50</v>
      </c>
      <c r="G621" s="58" t="str">
        <f t="shared" si="31"/>
        <v>А</v>
      </c>
    </row>
    <row r="622" spans="1:7" x14ac:dyDescent="0.25">
      <c r="A622" s="7">
        <v>76</v>
      </c>
      <c r="B622" s="7">
        <v>7</v>
      </c>
      <c r="C622" s="58" t="str">
        <f t="shared" si="29"/>
        <v>Джорджія</v>
      </c>
      <c r="D622" s="7">
        <v>14</v>
      </c>
      <c r="E622" s="7">
        <v>25</v>
      </c>
      <c r="F622" s="58">
        <f t="shared" si="30"/>
        <v>350</v>
      </c>
      <c r="G622" s="58" t="str">
        <f t="shared" si="31"/>
        <v>Б</v>
      </c>
    </row>
    <row r="623" spans="1:7" x14ac:dyDescent="0.25">
      <c r="A623" s="7">
        <v>80</v>
      </c>
      <c r="B623" s="7">
        <v>7</v>
      </c>
      <c r="C623" s="58" t="str">
        <f t="shared" si="29"/>
        <v>Джорджія</v>
      </c>
      <c r="D623" s="7">
        <v>59</v>
      </c>
      <c r="E623" s="7">
        <v>25</v>
      </c>
      <c r="F623" s="58">
        <f t="shared" si="30"/>
        <v>1475</v>
      </c>
      <c r="G623" s="58" t="str">
        <f t="shared" si="31"/>
        <v>В</v>
      </c>
    </row>
    <row r="624" spans="1:7" x14ac:dyDescent="0.25">
      <c r="A624" s="7">
        <v>87</v>
      </c>
      <c r="B624" s="7">
        <v>7</v>
      </c>
      <c r="C624" s="58" t="str">
        <f t="shared" si="29"/>
        <v>Джорджія</v>
      </c>
      <c r="D624" s="7">
        <v>6</v>
      </c>
      <c r="E624" s="7">
        <v>25</v>
      </c>
      <c r="F624" s="58">
        <f t="shared" si="30"/>
        <v>150</v>
      </c>
      <c r="G624" s="58" t="str">
        <f t="shared" si="31"/>
        <v>Б</v>
      </c>
    </row>
    <row r="625" spans="1:7" x14ac:dyDescent="0.25">
      <c r="A625" s="7">
        <v>91</v>
      </c>
      <c r="B625" s="7">
        <v>7</v>
      </c>
      <c r="C625" s="58" t="str">
        <f t="shared" si="29"/>
        <v>Джорджія</v>
      </c>
      <c r="D625" s="7">
        <v>68</v>
      </c>
      <c r="E625" s="7">
        <v>25</v>
      </c>
      <c r="F625" s="58">
        <f t="shared" si="30"/>
        <v>1700</v>
      </c>
      <c r="G625" s="58" t="str">
        <f t="shared" si="31"/>
        <v>В</v>
      </c>
    </row>
    <row r="626" spans="1:7" x14ac:dyDescent="0.25">
      <c r="A626" s="7">
        <v>111</v>
      </c>
      <c r="B626" s="7">
        <v>7</v>
      </c>
      <c r="C626" s="58" t="str">
        <f t="shared" si="29"/>
        <v>Джорджія</v>
      </c>
      <c r="D626" s="7">
        <v>84</v>
      </c>
      <c r="E626" s="7">
        <v>25</v>
      </c>
      <c r="F626" s="58">
        <f t="shared" si="30"/>
        <v>2100</v>
      </c>
      <c r="G626" s="58" t="str">
        <f t="shared" si="31"/>
        <v>В</v>
      </c>
    </row>
    <row r="627" spans="1:7" x14ac:dyDescent="0.25">
      <c r="A627" s="7">
        <v>125</v>
      </c>
      <c r="B627" s="7">
        <v>7</v>
      </c>
      <c r="C627" s="58" t="str">
        <f t="shared" si="29"/>
        <v>Джорджія</v>
      </c>
      <c r="D627" s="7">
        <v>23</v>
      </c>
      <c r="E627" s="7">
        <v>25</v>
      </c>
      <c r="F627" s="58">
        <f t="shared" si="30"/>
        <v>575</v>
      </c>
      <c r="G627" s="58" t="str">
        <f t="shared" si="31"/>
        <v>Б</v>
      </c>
    </row>
    <row r="628" spans="1:7" x14ac:dyDescent="0.25">
      <c r="A628" s="7">
        <v>128</v>
      </c>
      <c r="B628" s="7">
        <v>7</v>
      </c>
      <c r="C628" s="58" t="str">
        <f t="shared" si="29"/>
        <v>Джорджія</v>
      </c>
      <c r="D628" s="7">
        <v>27</v>
      </c>
      <c r="E628" s="7">
        <v>25</v>
      </c>
      <c r="F628" s="58">
        <f t="shared" si="30"/>
        <v>675</v>
      </c>
      <c r="G628" s="58" t="str">
        <f t="shared" si="31"/>
        <v>Б</v>
      </c>
    </row>
    <row r="629" spans="1:7" x14ac:dyDescent="0.25">
      <c r="A629" s="7">
        <v>152</v>
      </c>
      <c r="B629" s="7">
        <v>7</v>
      </c>
      <c r="C629" s="58" t="str">
        <f t="shared" si="29"/>
        <v>Джорджія</v>
      </c>
      <c r="D629" s="7">
        <v>78</v>
      </c>
      <c r="E629" s="7">
        <v>25</v>
      </c>
      <c r="F629" s="58">
        <f t="shared" si="30"/>
        <v>1950</v>
      </c>
      <c r="G629" s="58" t="str">
        <f t="shared" si="31"/>
        <v>В</v>
      </c>
    </row>
    <row r="630" spans="1:7" x14ac:dyDescent="0.25">
      <c r="A630" s="7">
        <v>158</v>
      </c>
      <c r="B630" s="7">
        <v>7</v>
      </c>
      <c r="C630" s="58" t="str">
        <f t="shared" si="29"/>
        <v>Джорджія</v>
      </c>
      <c r="D630" s="7">
        <v>82</v>
      </c>
      <c r="E630" s="7">
        <v>25</v>
      </c>
      <c r="F630" s="58">
        <f t="shared" si="30"/>
        <v>2050</v>
      </c>
      <c r="G630" s="58" t="str">
        <f t="shared" si="31"/>
        <v>В</v>
      </c>
    </row>
    <row r="631" spans="1:7" x14ac:dyDescent="0.25">
      <c r="A631" s="7">
        <v>161</v>
      </c>
      <c r="B631" s="7">
        <v>7</v>
      </c>
      <c r="C631" s="58" t="str">
        <f t="shared" si="29"/>
        <v>Джорджія</v>
      </c>
      <c r="D631" s="7">
        <v>83</v>
      </c>
      <c r="E631" s="7">
        <v>25</v>
      </c>
      <c r="F631" s="58">
        <f t="shared" si="30"/>
        <v>2075</v>
      </c>
      <c r="G631" s="58" t="str">
        <f t="shared" si="31"/>
        <v>В</v>
      </c>
    </row>
    <row r="632" spans="1:7" x14ac:dyDescent="0.25">
      <c r="A632" s="7">
        <v>162</v>
      </c>
      <c r="B632" s="7">
        <v>7</v>
      </c>
      <c r="C632" s="58" t="str">
        <f t="shared" si="29"/>
        <v>Джорджія</v>
      </c>
      <c r="D632" s="7">
        <v>58</v>
      </c>
      <c r="E632" s="7">
        <v>25</v>
      </c>
      <c r="F632" s="58">
        <f t="shared" si="30"/>
        <v>1450</v>
      </c>
      <c r="G632" s="58" t="str">
        <f t="shared" si="31"/>
        <v>В</v>
      </c>
    </row>
    <row r="633" spans="1:7" x14ac:dyDescent="0.25">
      <c r="A633" s="7">
        <v>168</v>
      </c>
      <c r="B633" s="7">
        <v>7</v>
      </c>
      <c r="C633" s="58" t="str">
        <f t="shared" si="29"/>
        <v>Джорджія</v>
      </c>
      <c r="D633" s="7">
        <v>46</v>
      </c>
      <c r="E633" s="7">
        <v>25</v>
      </c>
      <c r="F633" s="58">
        <f t="shared" si="30"/>
        <v>1150</v>
      </c>
      <c r="G633" s="58" t="str">
        <f t="shared" si="31"/>
        <v>В</v>
      </c>
    </row>
    <row r="634" spans="1:7" x14ac:dyDescent="0.25">
      <c r="A634" s="7">
        <v>186</v>
      </c>
      <c r="B634" s="7">
        <v>7</v>
      </c>
      <c r="C634" s="58" t="str">
        <f t="shared" si="29"/>
        <v>Джорджія</v>
      </c>
      <c r="D634" s="7">
        <v>45</v>
      </c>
      <c r="E634" s="7">
        <v>25</v>
      </c>
      <c r="F634" s="58">
        <f t="shared" si="30"/>
        <v>1125</v>
      </c>
      <c r="G634" s="58" t="str">
        <f t="shared" si="31"/>
        <v>В</v>
      </c>
    </row>
    <row r="635" spans="1:7" x14ac:dyDescent="0.25">
      <c r="A635" s="7">
        <v>216</v>
      </c>
      <c r="B635" s="7">
        <v>7</v>
      </c>
      <c r="C635" s="58" t="str">
        <f t="shared" si="29"/>
        <v>Джорджія</v>
      </c>
      <c r="D635" s="7">
        <v>46</v>
      </c>
      <c r="E635" s="7">
        <v>25</v>
      </c>
      <c r="F635" s="58">
        <f t="shared" si="30"/>
        <v>1150</v>
      </c>
      <c r="G635" s="58" t="str">
        <f t="shared" si="31"/>
        <v>В</v>
      </c>
    </row>
    <row r="636" spans="1:7" x14ac:dyDescent="0.25">
      <c r="A636" s="7">
        <v>233</v>
      </c>
      <c r="B636" s="7">
        <v>7</v>
      </c>
      <c r="C636" s="58" t="str">
        <f t="shared" si="29"/>
        <v>Джорджія</v>
      </c>
      <c r="D636" s="7">
        <v>38</v>
      </c>
      <c r="E636" s="7">
        <v>25</v>
      </c>
      <c r="F636" s="58">
        <f t="shared" si="30"/>
        <v>950</v>
      </c>
      <c r="G636" s="58" t="str">
        <f t="shared" si="31"/>
        <v>Б</v>
      </c>
    </row>
    <row r="637" spans="1:7" x14ac:dyDescent="0.25">
      <c r="A637" s="7">
        <v>304</v>
      </c>
      <c r="B637" s="7">
        <v>7</v>
      </c>
      <c r="C637" s="58" t="str">
        <f t="shared" si="29"/>
        <v>Джорджія</v>
      </c>
      <c r="D637" s="7">
        <v>86</v>
      </c>
      <c r="E637" s="7">
        <v>25</v>
      </c>
      <c r="F637" s="58">
        <f t="shared" si="30"/>
        <v>2150</v>
      </c>
      <c r="G637" s="58" t="str">
        <f t="shared" si="31"/>
        <v>В</v>
      </c>
    </row>
    <row r="638" spans="1:7" x14ac:dyDescent="0.25">
      <c r="A638" s="7">
        <v>315</v>
      </c>
      <c r="B638" s="7">
        <v>7</v>
      </c>
      <c r="C638" s="58" t="str">
        <f t="shared" si="29"/>
        <v>Джорджія</v>
      </c>
      <c r="D638" s="7">
        <v>61</v>
      </c>
      <c r="E638" s="7">
        <v>25</v>
      </c>
      <c r="F638" s="58">
        <f t="shared" si="30"/>
        <v>1525</v>
      </c>
      <c r="G638" s="58" t="str">
        <f t="shared" si="31"/>
        <v>В</v>
      </c>
    </row>
    <row r="639" spans="1:7" x14ac:dyDescent="0.25">
      <c r="A639" s="7">
        <v>337</v>
      </c>
      <c r="B639" s="7">
        <v>7</v>
      </c>
      <c r="C639" s="58" t="str">
        <f t="shared" si="29"/>
        <v>Джорджія</v>
      </c>
      <c r="D639" s="7">
        <v>1</v>
      </c>
      <c r="E639" s="7">
        <v>25</v>
      </c>
      <c r="F639" s="58">
        <f t="shared" si="30"/>
        <v>25</v>
      </c>
      <c r="G639" s="58" t="str">
        <f t="shared" si="31"/>
        <v>А</v>
      </c>
    </row>
    <row r="640" spans="1:7" x14ac:dyDescent="0.25">
      <c r="A640" s="7">
        <v>346</v>
      </c>
      <c r="B640" s="7">
        <v>7</v>
      </c>
      <c r="C640" s="58" t="str">
        <f t="shared" si="29"/>
        <v>Джорджія</v>
      </c>
      <c r="D640" s="7">
        <v>16</v>
      </c>
      <c r="E640" s="7">
        <v>25</v>
      </c>
      <c r="F640" s="58">
        <f t="shared" si="30"/>
        <v>400</v>
      </c>
      <c r="G640" s="58" t="str">
        <f t="shared" si="31"/>
        <v>Б</v>
      </c>
    </row>
    <row r="641" spans="1:7" x14ac:dyDescent="0.25">
      <c r="A641" s="7">
        <v>360</v>
      </c>
      <c r="B641" s="7">
        <v>7</v>
      </c>
      <c r="C641" s="58" t="str">
        <f t="shared" si="29"/>
        <v>Джорджія</v>
      </c>
      <c r="D641" s="7">
        <v>54</v>
      </c>
      <c r="E641" s="7">
        <v>25</v>
      </c>
      <c r="F641" s="58">
        <f t="shared" si="30"/>
        <v>1350</v>
      </c>
      <c r="G641" s="58" t="str">
        <f t="shared" si="31"/>
        <v>В</v>
      </c>
    </row>
    <row r="642" spans="1:7" x14ac:dyDescent="0.25">
      <c r="A642" s="7">
        <v>361</v>
      </c>
      <c r="B642" s="7">
        <v>7</v>
      </c>
      <c r="C642" s="58" t="str">
        <f t="shared" si="29"/>
        <v>Джорджія</v>
      </c>
      <c r="D642" s="7">
        <v>73</v>
      </c>
      <c r="E642" s="7">
        <v>25</v>
      </c>
      <c r="F642" s="58">
        <f t="shared" si="30"/>
        <v>1825</v>
      </c>
      <c r="G642" s="58" t="str">
        <f t="shared" si="31"/>
        <v>В</v>
      </c>
    </row>
    <row r="643" spans="1:7" x14ac:dyDescent="0.25">
      <c r="A643" s="7">
        <v>367</v>
      </c>
      <c r="B643" s="7">
        <v>7</v>
      </c>
      <c r="C643" s="58" t="str">
        <f t="shared" ref="C643:C706" si="32">VLOOKUP(B643,$I$3:$J$12, 2)</f>
        <v>Джорджія</v>
      </c>
      <c r="D643" s="7">
        <v>3</v>
      </c>
      <c r="E643" s="7">
        <v>25</v>
      </c>
      <c r="F643" s="58">
        <f t="shared" si="30"/>
        <v>75</v>
      </c>
      <c r="G643" s="58" t="str">
        <f t="shared" si="31"/>
        <v>А</v>
      </c>
    </row>
    <row r="644" spans="1:7" x14ac:dyDescent="0.25">
      <c r="A644" s="7">
        <v>373</v>
      </c>
      <c r="B644" s="7">
        <v>7</v>
      </c>
      <c r="C644" s="58" t="str">
        <f t="shared" si="32"/>
        <v>Джорджія</v>
      </c>
      <c r="D644" s="7">
        <v>29</v>
      </c>
      <c r="E644" s="7">
        <v>25</v>
      </c>
      <c r="F644" s="58">
        <f t="shared" ref="F644:F707" si="33">D644*E644</f>
        <v>725</v>
      </c>
      <c r="G644" s="58" t="str">
        <f t="shared" ref="G644:G707" si="34">IF(F644&lt;100, "А", IF(AND(F644&gt;100, F644&lt;1000), "Б", IF(F644&gt;1000,"В")))</f>
        <v>Б</v>
      </c>
    </row>
    <row r="645" spans="1:7" x14ac:dyDescent="0.25">
      <c r="A645" s="7">
        <v>420</v>
      </c>
      <c r="B645" s="7">
        <v>7</v>
      </c>
      <c r="C645" s="58" t="str">
        <f t="shared" si="32"/>
        <v>Джорджія</v>
      </c>
      <c r="D645" s="7">
        <v>47</v>
      </c>
      <c r="E645" s="7">
        <v>25</v>
      </c>
      <c r="F645" s="58">
        <f t="shared" si="33"/>
        <v>1175</v>
      </c>
      <c r="G645" s="58" t="str">
        <f t="shared" si="34"/>
        <v>В</v>
      </c>
    </row>
    <row r="646" spans="1:7" x14ac:dyDescent="0.25">
      <c r="A646" s="7">
        <v>439</v>
      </c>
      <c r="B646" s="7">
        <v>7</v>
      </c>
      <c r="C646" s="58" t="str">
        <f t="shared" si="32"/>
        <v>Джорджія</v>
      </c>
      <c r="D646" s="7">
        <v>33</v>
      </c>
      <c r="E646" s="7">
        <v>25</v>
      </c>
      <c r="F646" s="58">
        <f t="shared" si="33"/>
        <v>825</v>
      </c>
      <c r="G646" s="58" t="str">
        <f t="shared" si="34"/>
        <v>Б</v>
      </c>
    </row>
    <row r="647" spans="1:7" x14ac:dyDescent="0.25">
      <c r="A647" s="7">
        <v>440</v>
      </c>
      <c r="B647" s="7">
        <v>7</v>
      </c>
      <c r="C647" s="58" t="str">
        <f t="shared" si="32"/>
        <v>Джорджія</v>
      </c>
      <c r="D647" s="7">
        <v>61</v>
      </c>
      <c r="E647" s="7">
        <v>25</v>
      </c>
      <c r="F647" s="58">
        <f t="shared" si="33"/>
        <v>1525</v>
      </c>
      <c r="G647" s="58" t="str">
        <f t="shared" si="34"/>
        <v>В</v>
      </c>
    </row>
    <row r="648" spans="1:7" x14ac:dyDescent="0.25">
      <c r="A648" s="7">
        <v>448</v>
      </c>
      <c r="B648" s="7">
        <v>7</v>
      </c>
      <c r="C648" s="58" t="str">
        <f t="shared" si="32"/>
        <v>Джорджія</v>
      </c>
      <c r="D648" s="7">
        <v>26</v>
      </c>
      <c r="E648" s="7">
        <v>25</v>
      </c>
      <c r="F648" s="58">
        <f t="shared" si="33"/>
        <v>650</v>
      </c>
      <c r="G648" s="58" t="str">
        <f t="shared" si="34"/>
        <v>Б</v>
      </c>
    </row>
    <row r="649" spans="1:7" x14ac:dyDescent="0.25">
      <c r="A649" s="7">
        <v>458</v>
      </c>
      <c r="B649" s="7">
        <v>7</v>
      </c>
      <c r="C649" s="58" t="str">
        <f t="shared" si="32"/>
        <v>Джорджія</v>
      </c>
      <c r="D649" s="7">
        <v>78</v>
      </c>
      <c r="E649" s="7">
        <v>25</v>
      </c>
      <c r="F649" s="58">
        <f t="shared" si="33"/>
        <v>1950</v>
      </c>
      <c r="G649" s="58" t="str">
        <f t="shared" si="34"/>
        <v>В</v>
      </c>
    </row>
    <row r="650" spans="1:7" x14ac:dyDescent="0.25">
      <c r="A650" s="7">
        <v>479</v>
      </c>
      <c r="B650" s="7">
        <v>7</v>
      </c>
      <c r="C650" s="58" t="str">
        <f t="shared" si="32"/>
        <v>Джорджія</v>
      </c>
      <c r="D650" s="7">
        <v>62</v>
      </c>
      <c r="E650" s="7">
        <v>25</v>
      </c>
      <c r="F650" s="58">
        <f t="shared" si="33"/>
        <v>1550</v>
      </c>
      <c r="G650" s="58" t="str">
        <f t="shared" si="34"/>
        <v>В</v>
      </c>
    </row>
    <row r="651" spans="1:7" x14ac:dyDescent="0.25">
      <c r="A651" s="7">
        <v>483</v>
      </c>
      <c r="B651" s="7">
        <v>7</v>
      </c>
      <c r="C651" s="58" t="str">
        <f t="shared" si="32"/>
        <v>Джорджія</v>
      </c>
      <c r="D651" s="7">
        <v>52</v>
      </c>
      <c r="E651" s="7">
        <v>25</v>
      </c>
      <c r="F651" s="58">
        <f t="shared" si="33"/>
        <v>1300</v>
      </c>
      <c r="G651" s="58" t="str">
        <f t="shared" si="34"/>
        <v>В</v>
      </c>
    </row>
    <row r="652" spans="1:7" x14ac:dyDescent="0.25">
      <c r="A652" s="7">
        <v>512</v>
      </c>
      <c r="B652" s="7">
        <v>7</v>
      </c>
      <c r="C652" s="58" t="str">
        <f t="shared" si="32"/>
        <v>Джорджія</v>
      </c>
      <c r="D652" s="7">
        <v>41</v>
      </c>
      <c r="E652" s="7">
        <v>25</v>
      </c>
      <c r="F652" s="58">
        <f t="shared" si="33"/>
        <v>1025</v>
      </c>
      <c r="G652" s="58" t="str">
        <f t="shared" si="34"/>
        <v>В</v>
      </c>
    </row>
    <row r="653" spans="1:7" x14ac:dyDescent="0.25">
      <c r="A653" s="7">
        <v>514</v>
      </c>
      <c r="B653" s="7">
        <v>7</v>
      </c>
      <c r="C653" s="58" t="str">
        <f t="shared" si="32"/>
        <v>Джорджія</v>
      </c>
      <c r="D653" s="7">
        <v>39</v>
      </c>
      <c r="E653" s="7">
        <v>25</v>
      </c>
      <c r="F653" s="58">
        <f t="shared" si="33"/>
        <v>975</v>
      </c>
      <c r="G653" s="58" t="str">
        <f t="shared" si="34"/>
        <v>Б</v>
      </c>
    </row>
    <row r="654" spans="1:7" x14ac:dyDescent="0.25">
      <c r="A654" s="7">
        <v>518</v>
      </c>
      <c r="B654" s="7">
        <v>7</v>
      </c>
      <c r="C654" s="58" t="str">
        <f t="shared" si="32"/>
        <v>Джорджія</v>
      </c>
      <c r="D654" s="7">
        <v>46</v>
      </c>
      <c r="E654" s="7">
        <v>25</v>
      </c>
      <c r="F654" s="58">
        <f t="shared" si="33"/>
        <v>1150</v>
      </c>
      <c r="G654" s="58" t="str">
        <f t="shared" si="34"/>
        <v>В</v>
      </c>
    </row>
    <row r="655" spans="1:7" x14ac:dyDescent="0.25">
      <c r="A655" s="7">
        <v>519</v>
      </c>
      <c r="B655" s="7">
        <v>7</v>
      </c>
      <c r="C655" s="58" t="str">
        <f t="shared" si="32"/>
        <v>Джорджія</v>
      </c>
      <c r="D655" s="7">
        <v>84</v>
      </c>
      <c r="E655" s="7">
        <v>25</v>
      </c>
      <c r="F655" s="58">
        <f t="shared" si="33"/>
        <v>2100</v>
      </c>
      <c r="G655" s="58" t="str">
        <f t="shared" si="34"/>
        <v>В</v>
      </c>
    </row>
    <row r="656" spans="1:7" x14ac:dyDescent="0.25">
      <c r="A656" s="7">
        <v>544</v>
      </c>
      <c r="B656" s="7">
        <v>7</v>
      </c>
      <c r="C656" s="58" t="str">
        <f t="shared" si="32"/>
        <v>Джорджія</v>
      </c>
      <c r="D656" s="7">
        <v>55</v>
      </c>
      <c r="E656" s="7">
        <v>25</v>
      </c>
      <c r="F656" s="58">
        <f t="shared" si="33"/>
        <v>1375</v>
      </c>
      <c r="G656" s="58" t="str">
        <f t="shared" si="34"/>
        <v>В</v>
      </c>
    </row>
    <row r="657" spans="1:7" x14ac:dyDescent="0.25">
      <c r="A657" s="7">
        <v>560</v>
      </c>
      <c r="B657" s="7">
        <v>7</v>
      </c>
      <c r="C657" s="58" t="str">
        <f t="shared" si="32"/>
        <v>Джорджія</v>
      </c>
      <c r="D657" s="7">
        <v>53</v>
      </c>
      <c r="E657" s="7">
        <v>25</v>
      </c>
      <c r="F657" s="58">
        <f t="shared" si="33"/>
        <v>1325</v>
      </c>
      <c r="G657" s="58" t="str">
        <f t="shared" si="34"/>
        <v>В</v>
      </c>
    </row>
    <row r="658" spans="1:7" x14ac:dyDescent="0.25">
      <c r="A658" s="7">
        <v>563</v>
      </c>
      <c r="B658" s="7">
        <v>7</v>
      </c>
      <c r="C658" s="58" t="str">
        <f t="shared" si="32"/>
        <v>Джорджія</v>
      </c>
      <c r="D658" s="7">
        <v>100</v>
      </c>
      <c r="E658" s="7">
        <v>25</v>
      </c>
      <c r="F658" s="58">
        <f t="shared" si="33"/>
        <v>2500</v>
      </c>
      <c r="G658" s="58" t="str">
        <f t="shared" si="34"/>
        <v>В</v>
      </c>
    </row>
    <row r="659" spans="1:7" x14ac:dyDescent="0.25">
      <c r="A659" s="7">
        <v>568</v>
      </c>
      <c r="B659" s="7">
        <v>7</v>
      </c>
      <c r="C659" s="58" t="str">
        <f t="shared" si="32"/>
        <v>Джорджія</v>
      </c>
      <c r="D659" s="7">
        <v>15</v>
      </c>
      <c r="E659" s="7">
        <v>25</v>
      </c>
      <c r="F659" s="58">
        <f t="shared" si="33"/>
        <v>375</v>
      </c>
      <c r="G659" s="58" t="str">
        <f t="shared" si="34"/>
        <v>Б</v>
      </c>
    </row>
    <row r="660" spans="1:7" x14ac:dyDescent="0.25">
      <c r="A660" s="7">
        <v>580</v>
      </c>
      <c r="B660" s="7">
        <v>7</v>
      </c>
      <c r="C660" s="58" t="str">
        <f t="shared" si="32"/>
        <v>Джорджія</v>
      </c>
      <c r="D660" s="7">
        <v>81</v>
      </c>
      <c r="E660" s="7">
        <v>25</v>
      </c>
      <c r="F660" s="58">
        <f t="shared" si="33"/>
        <v>2025</v>
      </c>
      <c r="G660" s="58" t="str">
        <f t="shared" si="34"/>
        <v>В</v>
      </c>
    </row>
    <row r="661" spans="1:7" x14ac:dyDescent="0.25">
      <c r="A661" s="7">
        <v>590</v>
      </c>
      <c r="B661" s="7">
        <v>7</v>
      </c>
      <c r="C661" s="58" t="str">
        <f t="shared" si="32"/>
        <v>Джорджія</v>
      </c>
      <c r="D661" s="7">
        <v>51</v>
      </c>
      <c r="E661" s="7">
        <v>25</v>
      </c>
      <c r="F661" s="58">
        <f t="shared" si="33"/>
        <v>1275</v>
      </c>
      <c r="G661" s="58" t="str">
        <f t="shared" si="34"/>
        <v>В</v>
      </c>
    </row>
    <row r="662" spans="1:7" x14ac:dyDescent="0.25">
      <c r="A662" s="7">
        <v>591</v>
      </c>
      <c r="B662" s="7">
        <v>7</v>
      </c>
      <c r="C662" s="58" t="str">
        <f t="shared" si="32"/>
        <v>Джорджія</v>
      </c>
      <c r="D662" s="7">
        <v>20</v>
      </c>
      <c r="E662" s="7">
        <v>25</v>
      </c>
      <c r="F662" s="58">
        <f t="shared" si="33"/>
        <v>500</v>
      </c>
      <c r="G662" s="58" t="str">
        <f t="shared" si="34"/>
        <v>Б</v>
      </c>
    </row>
    <row r="663" spans="1:7" x14ac:dyDescent="0.25">
      <c r="A663" s="7">
        <v>592</v>
      </c>
      <c r="B663" s="7">
        <v>7</v>
      </c>
      <c r="C663" s="58" t="str">
        <f t="shared" si="32"/>
        <v>Джорджія</v>
      </c>
      <c r="D663" s="7">
        <v>14</v>
      </c>
      <c r="E663" s="7">
        <v>25</v>
      </c>
      <c r="F663" s="58">
        <f t="shared" si="33"/>
        <v>350</v>
      </c>
      <c r="G663" s="58" t="str">
        <f t="shared" si="34"/>
        <v>Б</v>
      </c>
    </row>
    <row r="664" spans="1:7" x14ac:dyDescent="0.25">
      <c r="A664" s="7">
        <v>594</v>
      </c>
      <c r="B664" s="7">
        <v>7</v>
      </c>
      <c r="C664" s="58" t="str">
        <f t="shared" si="32"/>
        <v>Джорджія</v>
      </c>
      <c r="D664" s="7">
        <v>51</v>
      </c>
      <c r="E664" s="7">
        <v>25</v>
      </c>
      <c r="F664" s="58">
        <f t="shared" si="33"/>
        <v>1275</v>
      </c>
      <c r="G664" s="58" t="str">
        <f t="shared" si="34"/>
        <v>В</v>
      </c>
    </row>
    <row r="665" spans="1:7" x14ac:dyDescent="0.25">
      <c r="A665" s="7">
        <v>600</v>
      </c>
      <c r="B665" s="7">
        <v>7</v>
      </c>
      <c r="C665" s="58" t="str">
        <f t="shared" si="32"/>
        <v>Джорджія</v>
      </c>
      <c r="D665" s="7">
        <v>95</v>
      </c>
      <c r="E665" s="7">
        <v>25</v>
      </c>
      <c r="F665" s="58">
        <f t="shared" si="33"/>
        <v>2375</v>
      </c>
      <c r="G665" s="58" t="str">
        <f t="shared" si="34"/>
        <v>В</v>
      </c>
    </row>
    <row r="666" spans="1:7" x14ac:dyDescent="0.25">
      <c r="A666" s="7">
        <v>606</v>
      </c>
      <c r="B666" s="7">
        <v>7</v>
      </c>
      <c r="C666" s="58" t="str">
        <f t="shared" si="32"/>
        <v>Джорджія</v>
      </c>
      <c r="D666" s="7">
        <v>98</v>
      </c>
      <c r="E666" s="7">
        <v>25</v>
      </c>
      <c r="F666" s="58">
        <f t="shared" si="33"/>
        <v>2450</v>
      </c>
      <c r="G666" s="58" t="str">
        <f t="shared" si="34"/>
        <v>В</v>
      </c>
    </row>
    <row r="667" spans="1:7" x14ac:dyDescent="0.25">
      <c r="A667" s="7">
        <v>619</v>
      </c>
      <c r="B667" s="7">
        <v>7</v>
      </c>
      <c r="C667" s="58" t="str">
        <f t="shared" si="32"/>
        <v>Джорджія</v>
      </c>
      <c r="D667" s="7">
        <v>7</v>
      </c>
      <c r="E667" s="7">
        <v>25</v>
      </c>
      <c r="F667" s="58">
        <f t="shared" si="33"/>
        <v>175</v>
      </c>
      <c r="G667" s="58" t="str">
        <f t="shared" si="34"/>
        <v>Б</v>
      </c>
    </row>
    <row r="668" spans="1:7" x14ac:dyDescent="0.25">
      <c r="A668" s="7">
        <v>624</v>
      </c>
      <c r="B668" s="7">
        <v>7</v>
      </c>
      <c r="C668" s="58" t="str">
        <f t="shared" si="32"/>
        <v>Джорджія</v>
      </c>
      <c r="D668" s="7">
        <v>96</v>
      </c>
      <c r="E668" s="7">
        <v>25</v>
      </c>
      <c r="F668" s="58">
        <f t="shared" si="33"/>
        <v>2400</v>
      </c>
      <c r="G668" s="58" t="str">
        <f t="shared" si="34"/>
        <v>В</v>
      </c>
    </row>
    <row r="669" spans="1:7" x14ac:dyDescent="0.25">
      <c r="A669" s="7">
        <v>649</v>
      </c>
      <c r="B669" s="7">
        <v>7</v>
      </c>
      <c r="C669" s="58" t="str">
        <f t="shared" si="32"/>
        <v>Джорджія</v>
      </c>
      <c r="D669" s="7">
        <v>4</v>
      </c>
      <c r="E669" s="7">
        <v>25</v>
      </c>
      <c r="F669" s="58">
        <f t="shared" si="33"/>
        <v>100</v>
      </c>
      <c r="G669" s="58" t="b">
        <f t="shared" si="34"/>
        <v>0</v>
      </c>
    </row>
    <row r="670" spans="1:7" x14ac:dyDescent="0.25">
      <c r="A670" s="7">
        <v>659</v>
      </c>
      <c r="B670" s="7">
        <v>7</v>
      </c>
      <c r="C670" s="58" t="str">
        <f t="shared" si="32"/>
        <v>Джорджія</v>
      </c>
      <c r="D670" s="7">
        <v>16</v>
      </c>
      <c r="E670" s="7">
        <v>25</v>
      </c>
      <c r="F670" s="58">
        <f t="shared" si="33"/>
        <v>400</v>
      </c>
      <c r="G670" s="58" t="str">
        <f t="shared" si="34"/>
        <v>Б</v>
      </c>
    </row>
    <row r="671" spans="1:7" x14ac:dyDescent="0.25">
      <c r="A671" s="7">
        <v>673</v>
      </c>
      <c r="B671" s="7">
        <v>7</v>
      </c>
      <c r="C671" s="58" t="str">
        <f t="shared" si="32"/>
        <v>Джорджія</v>
      </c>
      <c r="D671" s="7">
        <v>89</v>
      </c>
      <c r="E671" s="7">
        <v>25</v>
      </c>
      <c r="F671" s="58">
        <f t="shared" si="33"/>
        <v>2225</v>
      </c>
      <c r="G671" s="58" t="str">
        <f t="shared" si="34"/>
        <v>В</v>
      </c>
    </row>
    <row r="672" spans="1:7" x14ac:dyDescent="0.25">
      <c r="A672" s="7">
        <v>683</v>
      </c>
      <c r="B672" s="7">
        <v>7</v>
      </c>
      <c r="C672" s="58" t="str">
        <f t="shared" si="32"/>
        <v>Джорджія</v>
      </c>
      <c r="D672" s="7">
        <v>72</v>
      </c>
      <c r="E672" s="7">
        <v>25</v>
      </c>
      <c r="F672" s="58">
        <f t="shared" si="33"/>
        <v>1800</v>
      </c>
      <c r="G672" s="58" t="str">
        <f t="shared" si="34"/>
        <v>В</v>
      </c>
    </row>
    <row r="673" spans="1:7" x14ac:dyDescent="0.25">
      <c r="A673" s="7">
        <v>688</v>
      </c>
      <c r="B673" s="7">
        <v>7</v>
      </c>
      <c r="C673" s="58" t="str">
        <f t="shared" si="32"/>
        <v>Джорджія</v>
      </c>
      <c r="D673" s="7">
        <v>40</v>
      </c>
      <c r="E673" s="7">
        <v>25</v>
      </c>
      <c r="F673" s="58">
        <f t="shared" si="33"/>
        <v>1000</v>
      </c>
      <c r="G673" s="58" t="b">
        <f t="shared" si="34"/>
        <v>0</v>
      </c>
    </row>
    <row r="674" spans="1:7" x14ac:dyDescent="0.25">
      <c r="A674" s="7">
        <v>738</v>
      </c>
      <c r="B674" s="7">
        <v>7</v>
      </c>
      <c r="C674" s="58" t="str">
        <f t="shared" si="32"/>
        <v>Джорджія</v>
      </c>
      <c r="D674" s="7">
        <v>28</v>
      </c>
      <c r="E674" s="7">
        <v>25</v>
      </c>
      <c r="F674" s="58">
        <f t="shared" si="33"/>
        <v>700</v>
      </c>
      <c r="G674" s="58" t="str">
        <f t="shared" si="34"/>
        <v>Б</v>
      </c>
    </row>
    <row r="675" spans="1:7" x14ac:dyDescent="0.25">
      <c r="A675" s="7">
        <v>739</v>
      </c>
      <c r="B675" s="7">
        <v>7</v>
      </c>
      <c r="C675" s="58" t="str">
        <f t="shared" si="32"/>
        <v>Джорджія</v>
      </c>
      <c r="D675" s="7">
        <v>98</v>
      </c>
      <c r="E675" s="7">
        <v>25</v>
      </c>
      <c r="F675" s="58">
        <f t="shared" si="33"/>
        <v>2450</v>
      </c>
      <c r="G675" s="58" t="str">
        <f t="shared" si="34"/>
        <v>В</v>
      </c>
    </row>
    <row r="676" spans="1:7" x14ac:dyDescent="0.25">
      <c r="A676" s="7">
        <v>756</v>
      </c>
      <c r="B676" s="7">
        <v>7</v>
      </c>
      <c r="C676" s="58" t="str">
        <f t="shared" si="32"/>
        <v>Джорджія</v>
      </c>
      <c r="D676" s="7">
        <v>9</v>
      </c>
      <c r="E676" s="7">
        <v>25</v>
      </c>
      <c r="F676" s="58">
        <f t="shared" si="33"/>
        <v>225</v>
      </c>
      <c r="G676" s="58" t="str">
        <f t="shared" si="34"/>
        <v>Б</v>
      </c>
    </row>
    <row r="677" spans="1:7" x14ac:dyDescent="0.25">
      <c r="A677" s="7">
        <v>761</v>
      </c>
      <c r="B677" s="7">
        <v>7</v>
      </c>
      <c r="C677" s="58" t="str">
        <f t="shared" si="32"/>
        <v>Джорджія</v>
      </c>
      <c r="D677" s="7">
        <v>5</v>
      </c>
      <c r="E677" s="7">
        <v>25</v>
      </c>
      <c r="F677" s="58">
        <f t="shared" si="33"/>
        <v>125</v>
      </c>
      <c r="G677" s="58" t="str">
        <f t="shared" si="34"/>
        <v>Б</v>
      </c>
    </row>
    <row r="678" spans="1:7" x14ac:dyDescent="0.25">
      <c r="A678" s="7">
        <v>765</v>
      </c>
      <c r="B678" s="7">
        <v>7</v>
      </c>
      <c r="C678" s="58" t="str">
        <f t="shared" si="32"/>
        <v>Джорджія</v>
      </c>
      <c r="D678" s="7">
        <v>87</v>
      </c>
      <c r="E678" s="7">
        <v>25</v>
      </c>
      <c r="F678" s="58">
        <f t="shared" si="33"/>
        <v>2175</v>
      </c>
      <c r="G678" s="58" t="str">
        <f t="shared" si="34"/>
        <v>В</v>
      </c>
    </row>
    <row r="679" spans="1:7" x14ac:dyDescent="0.25">
      <c r="A679" s="7">
        <v>770</v>
      </c>
      <c r="B679" s="7">
        <v>7</v>
      </c>
      <c r="C679" s="58" t="str">
        <f t="shared" si="32"/>
        <v>Джорджія</v>
      </c>
      <c r="D679" s="7">
        <v>100</v>
      </c>
      <c r="E679" s="7">
        <v>25</v>
      </c>
      <c r="F679" s="58">
        <f t="shared" si="33"/>
        <v>2500</v>
      </c>
      <c r="G679" s="58" t="str">
        <f t="shared" si="34"/>
        <v>В</v>
      </c>
    </row>
    <row r="680" spans="1:7" x14ac:dyDescent="0.25">
      <c r="A680" s="7">
        <v>786</v>
      </c>
      <c r="B680" s="7">
        <v>7</v>
      </c>
      <c r="C680" s="58" t="str">
        <f t="shared" si="32"/>
        <v>Джорджія</v>
      </c>
      <c r="D680" s="7">
        <v>13</v>
      </c>
      <c r="E680" s="7">
        <v>25</v>
      </c>
      <c r="F680" s="58">
        <f t="shared" si="33"/>
        <v>325</v>
      </c>
      <c r="G680" s="58" t="str">
        <f t="shared" si="34"/>
        <v>Б</v>
      </c>
    </row>
    <row r="681" spans="1:7" x14ac:dyDescent="0.25">
      <c r="A681" s="7">
        <v>794</v>
      </c>
      <c r="B681" s="7">
        <v>7</v>
      </c>
      <c r="C681" s="58" t="str">
        <f t="shared" si="32"/>
        <v>Джорджія</v>
      </c>
      <c r="D681" s="7">
        <v>79</v>
      </c>
      <c r="E681" s="7">
        <v>25</v>
      </c>
      <c r="F681" s="58">
        <f t="shared" si="33"/>
        <v>1975</v>
      </c>
      <c r="G681" s="58" t="str">
        <f t="shared" si="34"/>
        <v>В</v>
      </c>
    </row>
    <row r="682" spans="1:7" x14ac:dyDescent="0.25">
      <c r="A682" s="7">
        <v>797</v>
      </c>
      <c r="B682" s="7">
        <v>7</v>
      </c>
      <c r="C682" s="58" t="str">
        <f t="shared" si="32"/>
        <v>Джорджія</v>
      </c>
      <c r="D682" s="7">
        <v>10</v>
      </c>
      <c r="E682" s="7">
        <v>25</v>
      </c>
      <c r="F682" s="58">
        <f t="shared" si="33"/>
        <v>250</v>
      </c>
      <c r="G682" s="58" t="str">
        <f t="shared" si="34"/>
        <v>Б</v>
      </c>
    </row>
    <row r="683" spans="1:7" x14ac:dyDescent="0.25">
      <c r="A683" s="7">
        <v>827</v>
      </c>
      <c r="B683" s="7">
        <v>7</v>
      </c>
      <c r="C683" s="58" t="str">
        <f t="shared" si="32"/>
        <v>Джорджія</v>
      </c>
      <c r="D683" s="7">
        <v>46</v>
      </c>
      <c r="E683" s="7">
        <v>25</v>
      </c>
      <c r="F683" s="58">
        <f t="shared" si="33"/>
        <v>1150</v>
      </c>
      <c r="G683" s="58" t="str">
        <f t="shared" si="34"/>
        <v>В</v>
      </c>
    </row>
    <row r="684" spans="1:7" x14ac:dyDescent="0.25">
      <c r="A684" s="7">
        <v>839</v>
      </c>
      <c r="B684" s="7">
        <v>7</v>
      </c>
      <c r="C684" s="58" t="str">
        <f t="shared" si="32"/>
        <v>Джорджія</v>
      </c>
      <c r="D684" s="7">
        <v>62</v>
      </c>
      <c r="E684" s="7">
        <v>25</v>
      </c>
      <c r="F684" s="58">
        <f t="shared" si="33"/>
        <v>1550</v>
      </c>
      <c r="G684" s="58" t="str">
        <f t="shared" si="34"/>
        <v>В</v>
      </c>
    </row>
    <row r="685" spans="1:7" x14ac:dyDescent="0.25">
      <c r="A685" s="7">
        <v>841</v>
      </c>
      <c r="B685" s="7">
        <v>7</v>
      </c>
      <c r="C685" s="58" t="str">
        <f t="shared" si="32"/>
        <v>Джорджія</v>
      </c>
      <c r="D685" s="7">
        <v>39</v>
      </c>
      <c r="E685" s="7">
        <v>25</v>
      </c>
      <c r="F685" s="58">
        <f t="shared" si="33"/>
        <v>975</v>
      </c>
      <c r="G685" s="58" t="str">
        <f t="shared" si="34"/>
        <v>Б</v>
      </c>
    </row>
    <row r="686" spans="1:7" x14ac:dyDescent="0.25">
      <c r="A686" s="7">
        <v>853</v>
      </c>
      <c r="B686" s="7">
        <v>7</v>
      </c>
      <c r="C686" s="58" t="str">
        <f t="shared" si="32"/>
        <v>Джорджія</v>
      </c>
      <c r="D686" s="7">
        <v>71</v>
      </c>
      <c r="E686" s="7">
        <v>25</v>
      </c>
      <c r="F686" s="58">
        <f t="shared" si="33"/>
        <v>1775</v>
      </c>
      <c r="G686" s="58" t="str">
        <f t="shared" si="34"/>
        <v>В</v>
      </c>
    </row>
    <row r="687" spans="1:7" x14ac:dyDescent="0.25">
      <c r="A687" s="7">
        <v>859</v>
      </c>
      <c r="B687" s="7">
        <v>7</v>
      </c>
      <c r="C687" s="58" t="str">
        <f t="shared" si="32"/>
        <v>Джорджія</v>
      </c>
      <c r="D687" s="7">
        <v>90</v>
      </c>
      <c r="E687" s="7">
        <v>25</v>
      </c>
      <c r="F687" s="58">
        <f t="shared" si="33"/>
        <v>2250</v>
      </c>
      <c r="G687" s="58" t="str">
        <f t="shared" si="34"/>
        <v>В</v>
      </c>
    </row>
    <row r="688" spans="1:7" x14ac:dyDescent="0.25">
      <c r="A688" s="7">
        <v>864</v>
      </c>
      <c r="B688" s="7">
        <v>7</v>
      </c>
      <c r="C688" s="58" t="str">
        <f t="shared" si="32"/>
        <v>Джорджія</v>
      </c>
      <c r="D688" s="7">
        <v>95</v>
      </c>
      <c r="E688" s="7">
        <v>25</v>
      </c>
      <c r="F688" s="58">
        <f t="shared" si="33"/>
        <v>2375</v>
      </c>
      <c r="G688" s="58" t="str">
        <f t="shared" si="34"/>
        <v>В</v>
      </c>
    </row>
    <row r="689" spans="1:7" x14ac:dyDescent="0.25">
      <c r="A689" s="7">
        <v>865</v>
      </c>
      <c r="B689" s="7">
        <v>7</v>
      </c>
      <c r="C689" s="58" t="str">
        <f t="shared" si="32"/>
        <v>Джорджія</v>
      </c>
      <c r="D689" s="7">
        <v>51</v>
      </c>
      <c r="E689" s="7">
        <v>25</v>
      </c>
      <c r="F689" s="58">
        <f t="shared" si="33"/>
        <v>1275</v>
      </c>
      <c r="G689" s="58" t="str">
        <f t="shared" si="34"/>
        <v>В</v>
      </c>
    </row>
    <row r="690" spans="1:7" x14ac:dyDescent="0.25">
      <c r="A690" s="7">
        <v>902</v>
      </c>
      <c r="B690" s="7">
        <v>7</v>
      </c>
      <c r="C690" s="58" t="str">
        <f t="shared" si="32"/>
        <v>Джорджія</v>
      </c>
      <c r="D690" s="7">
        <v>70</v>
      </c>
      <c r="E690" s="7">
        <v>25</v>
      </c>
      <c r="F690" s="58">
        <f t="shared" si="33"/>
        <v>1750</v>
      </c>
      <c r="G690" s="58" t="str">
        <f t="shared" si="34"/>
        <v>В</v>
      </c>
    </row>
    <row r="691" spans="1:7" x14ac:dyDescent="0.25">
      <c r="A691" s="7">
        <v>908</v>
      </c>
      <c r="B691" s="7">
        <v>7</v>
      </c>
      <c r="C691" s="58" t="str">
        <f t="shared" si="32"/>
        <v>Джорджія</v>
      </c>
      <c r="D691" s="7">
        <v>97</v>
      </c>
      <c r="E691" s="7">
        <v>25</v>
      </c>
      <c r="F691" s="58">
        <f t="shared" si="33"/>
        <v>2425</v>
      </c>
      <c r="G691" s="58" t="str">
        <f t="shared" si="34"/>
        <v>В</v>
      </c>
    </row>
    <row r="692" spans="1:7" x14ac:dyDescent="0.25">
      <c r="A692" s="7">
        <v>924</v>
      </c>
      <c r="B692" s="7">
        <v>7</v>
      </c>
      <c r="C692" s="58" t="str">
        <f t="shared" si="32"/>
        <v>Джорджія</v>
      </c>
      <c r="D692" s="7">
        <v>19</v>
      </c>
      <c r="E692" s="7">
        <v>25</v>
      </c>
      <c r="F692" s="58">
        <f t="shared" si="33"/>
        <v>475</v>
      </c>
      <c r="G692" s="58" t="str">
        <f t="shared" si="34"/>
        <v>Б</v>
      </c>
    </row>
    <row r="693" spans="1:7" x14ac:dyDescent="0.25">
      <c r="A693" s="7">
        <v>937</v>
      </c>
      <c r="B693" s="7">
        <v>7</v>
      </c>
      <c r="C693" s="58" t="str">
        <f t="shared" si="32"/>
        <v>Джорджія</v>
      </c>
      <c r="D693" s="7">
        <v>12</v>
      </c>
      <c r="E693" s="7">
        <v>25</v>
      </c>
      <c r="F693" s="58">
        <f t="shared" si="33"/>
        <v>300</v>
      </c>
      <c r="G693" s="58" t="str">
        <f t="shared" si="34"/>
        <v>Б</v>
      </c>
    </row>
    <row r="694" spans="1:7" x14ac:dyDescent="0.25">
      <c r="A694" s="7">
        <v>973</v>
      </c>
      <c r="B694" s="7">
        <v>7</v>
      </c>
      <c r="C694" s="58" t="str">
        <f t="shared" si="32"/>
        <v>Джорджія</v>
      </c>
      <c r="D694" s="7">
        <v>15</v>
      </c>
      <c r="E694" s="7">
        <v>25</v>
      </c>
      <c r="F694" s="58">
        <f t="shared" si="33"/>
        <v>375</v>
      </c>
      <c r="G694" s="58" t="str">
        <f t="shared" si="34"/>
        <v>Б</v>
      </c>
    </row>
    <row r="695" spans="1:7" x14ac:dyDescent="0.25">
      <c r="A695" s="7">
        <v>979</v>
      </c>
      <c r="B695" s="7">
        <v>7</v>
      </c>
      <c r="C695" s="58" t="str">
        <f t="shared" si="32"/>
        <v>Джорджія</v>
      </c>
      <c r="D695" s="7">
        <v>24</v>
      </c>
      <c r="E695" s="7">
        <v>25</v>
      </c>
      <c r="F695" s="58">
        <f t="shared" si="33"/>
        <v>600</v>
      </c>
      <c r="G695" s="58" t="str">
        <f t="shared" si="34"/>
        <v>Б</v>
      </c>
    </row>
    <row r="696" spans="1:7" x14ac:dyDescent="0.25">
      <c r="A696" s="7">
        <v>983</v>
      </c>
      <c r="B696" s="7">
        <v>7</v>
      </c>
      <c r="C696" s="58" t="str">
        <f t="shared" si="32"/>
        <v>Джорджія</v>
      </c>
      <c r="D696" s="7">
        <v>98</v>
      </c>
      <c r="E696" s="7">
        <v>25</v>
      </c>
      <c r="F696" s="58">
        <f t="shared" si="33"/>
        <v>2450</v>
      </c>
      <c r="G696" s="58" t="str">
        <f t="shared" si="34"/>
        <v>В</v>
      </c>
    </row>
    <row r="697" spans="1:7" x14ac:dyDescent="0.25">
      <c r="A697" s="7">
        <v>989</v>
      </c>
      <c r="B697" s="7">
        <v>7</v>
      </c>
      <c r="C697" s="58" t="str">
        <f t="shared" si="32"/>
        <v>Джорджія</v>
      </c>
      <c r="D697" s="7">
        <v>26</v>
      </c>
      <c r="E697" s="7">
        <v>25</v>
      </c>
      <c r="F697" s="58">
        <f t="shared" si="33"/>
        <v>650</v>
      </c>
      <c r="G697" s="58" t="str">
        <f t="shared" si="34"/>
        <v>Б</v>
      </c>
    </row>
    <row r="698" spans="1:7" x14ac:dyDescent="0.25">
      <c r="A698" s="7">
        <v>993</v>
      </c>
      <c r="B698" s="7">
        <v>7</v>
      </c>
      <c r="C698" s="58" t="str">
        <f t="shared" si="32"/>
        <v>Джорджія</v>
      </c>
      <c r="D698" s="7">
        <v>4</v>
      </c>
      <c r="E698" s="7">
        <v>25</v>
      </c>
      <c r="F698" s="58">
        <f t="shared" si="33"/>
        <v>100</v>
      </c>
      <c r="G698" s="58" t="b">
        <f t="shared" si="34"/>
        <v>0</v>
      </c>
    </row>
    <row r="699" spans="1:7" x14ac:dyDescent="0.25">
      <c r="A699" s="7">
        <v>9</v>
      </c>
      <c r="B699" s="7">
        <v>8</v>
      </c>
      <c r="C699" s="58" t="str">
        <f t="shared" si="32"/>
        <v>Іллінойс</v>
      </c>
      <c r="D699" s="7">
        <v>6</v>
      </c>
      <c r="E699" s="7">
        <v>25</v>
      </c>
      <c r="F699" s="58">
        <f t="shared" si="33"/>
        <v>150</v>
      </c>
      <c r="G699" s="58" t="str">
        <f t="shared" si="34"/>
        <v>Б</v>
      </c>
    </row>
    <row r="700" spans="1:7" x14ac:dyDescent="0.25">
      <c r="A700" s="7">
        <v>13</v>
      </c>
      <c r="B700" s="7">
        <v>8</v>
      </c>
      <c r="C700" s="58" t="str">
        <f t="shared" si="32"/>
        <v>Іллінойс</v>
      </c>
      <c r="D700" s="7">
        <v>66</v>
      </c>
      <c r="E700" s="7">
        <v>25</v>
      </c>
      <c r="F700" s="58">
        <f t="shared" si="33"/>
        <v>1650</v>
      </c>
      <c r="G700" s="58" t="str">
        <f t="shared" si="34"/>
        <v>В</v>
      </c>
    </row>
    <row r="701" spans="1:7" x14ac:dyDescent="0.25">
      <c r="A701" s="7">
        <v>27</v>
      </c>
      <c r="B701" s="7">
        <v>8</v>
      </c>
      <c r="C701" s="58" t="str">
        <f t="shared" si="32"/>
        <v>Іллінойс</v>
      </c>
      <c r="D701" s="7">
        <v>30</v>
      </c>
      <c r="E701" s="7">
        <v>25</v>
      </c>
      <c r="F701" s="58">
        <f t="shared" si="33"/>
        <v>750</v>
      </c>
      <c r="G701" s="58" t="str">
        <f t="shared" si="34"/>
        <v>Б</v>
      </c>
    </row>
    <row r="702" spans="1:7" x14ac:dyDescent="0.25">
      <c r="A702" s="7">
        <v>37</v>
      </c>
      <c r="B702" s="7">
        <v>8</v>
      </c>
      <c r="C702" s="58" t="str">
        <f t="shared" si="32"/>
        <v>Іллінойс</v>
      </c>
      <c r="D702" s="7">
        <v>14</v>
      </c>
      <c r="E702" s="7">
        <v>25</v>
      </c>
      <c r="F702" s="58">
        <f t="shared" si="33"/>
        <v>350</v>
      </c>
      <c r="G702" s="58" t="str">
        <f t="shared" si="34"/>
        <v>Б</v>
      </c>
    </row>
    <row r="703" spans="1:7" x14ac:dyDescent="0.25">
      <c r="A703" s="7">
        <v>41</v>
      </c>
      <c r="B703" s="7">
        <v>8</v>
      </c>
      <c r="C703" s="58" t="str">
        <f t="shared" si="32"/>
        <v>Іллінойс</v>
      </c>
      <c r="D703" s="7">
        <v>6</v>
      </c>
      <c r="E703" s="7">
        <v>25</v>
      </c>
      <c r="F703" s="58">
        <f t="shared" si="33"/>
        <v>150</v>
      </c>
      <c r="G703" s="58" t="str">
        <f t="shared" si="34"/>
        <v>Б</v>
      </c>
    </row>
    <row r="704" spans="1:7" x14ac:dyDescent="0.25">
      <c r="A704" s="7">
        <v>44</v>
      </c>
      <c r="B704" s="7">
        <v>8</v>
      </c>
      <c r="C704" s="58" t="str">
        <f t="shared" si="32"/>
        <v>Іллінойс</v>
      </c>
      <c r="D704" s="7">
        <v>79</v>
      </c>
      <c r="E704" s="7">
        <v>25</v>
      </c>
      <c r="F704" s="58">
        <f t="shared" si="33"/>
        <v>1975</v>
      </c>
      <c r="G704" s="58" t="str">
        <f t="shared" si="34"/>
        <v>В</v>
      </c>
    </row>
    <row r="705" spans="1:7" x14ac:dyDescent="0.25">
      <c r="A705" s="7">
        <v>49</v>
      </c>
      <c r="B705" s="7">
        <v>8</v>
      </c>
      <c r="C705" s="58" t="str">
        <f t="shared" si="32"/>
        <v>Іллінойс</v>
      </c>
      <c r="D705" s="7">
        <v>59</v>
      </c>
      <c r="E705" s="7">
        <v>25</v>
      </c>
      <c r="F705" s="58">
        <f t="shared" si="33"/>
        <v>1475</v>
      </c>
      <c r="G705" s="58" t="str">
        <f t="shared" si="34"/>
        <v>В</v>
      </c>
    </row>
    <row r="706" spans="1:7" x14ac:dyDescent="0.25">
      <c r="A706" s="7">
        <v>55</v>
      </c>
      <c r="B706" s="7">
        <v>8</v>
      </c>
      <c r="C706" s="58" t="str">
        <f t="shared" si="32"/>
        <v>Іллінойс</v>
      </c>
      <c r="D706" s="7">
        <v>48</v>
      </c>
      <c r="E706" s="7">
        <v>25</v>
      </c>
      <c r="F706" s="58">
        <f t="shared" si="33"/>
        <v>1200</v>
      </c>
      <c r="G706" s="58" t="str">
        <f t="shared" si="34"/>
        <v>В</v>
      </c>
    </row>
    <row r="707" spans="1:7" x14ac:dyDescent="0.25">
      <c r="A707" s="7">
        <v>56</v>
      </c>
      <c r="B707" s="7">
        <v>8</v>
      </c>
      <c r="C707" s="58" t="str">
        <f t="shared" ref="C707:C770" si="35">VLOOKUP(B707,$I$3:$J$12, 2)</f>
        <v>Іллінойс</v>
      </c>
      <c r="D707" s="7">
        <v>85</v>
      </c>
      <c r="E707" s="7">
        <v>25</v>
      </c>
      <c r="F707" s="58">
        <f t="shared" si="33"/>
        <v>2125</v>
      </c>
      <c r="G707" s="58" t="str">
        <f t="shared" si="34"/>
        <v>В</v>
      </c>
    </row>
    <row r="708" spans="1:7" x14ac:dyDescent="0.25">
      <c r="A708" s="7">
        <v>74</v>
      </c>
      <c r="B708" s="7">
        <v>8</v>
      </c>
      <c r="C708" s="58" t="str">
        <f t="shared" si="35"/>
        <v>Іллінойс</v>
      </c>
      <c r="D708" s="7">
        <v>59</v>
      </c>
      <c r="E708" s="7">
        <v>25</v>
      </c>
      <c r="F708" s="58">
        <f t="shared" ref="F708:F771" si="36">D708*E708</f>
        <v>1475</v>
      </c>
      <c r="G708" s="58" t="str">
        <f t="shared" ref="G708:G771" si="37">IF(F708&lt;100, "А", IF(AND(F708&gt;100, F708&lt;1000), "Б", IF(F708&gt;1000,"В")))</f>
        <v>В</v>
      </c>
    </row>
    <row r="709" spans="1:7" x14ac:dyDescent="0.25">
      <c r="A709" s="7">
        <v>78</v>
      </c>
      <c r="B709" s="7">
        <v>8</v>
      </c>
      <c r="C709" s="58" t="str">
        <f t="shared" si="35"/>
        <v>Іллінойс</v>
      </c>
      <c r="D709" s="7">
        <v>20</v>
      </c>
      <c r="E709" s="7">
        <v>25</v>
      </c>
      <c r="F709" s="58">
        <f t="shared" si="36"/>
        <v>500</v>
      </c>
      <c r="G709" s="58" t="str">
        <f t="shared" si="37"/>
        <v>Б</v>
      </c>
    </row>
    <row r="710" spans="1:7" x14ac:dyDescent="0.25">
      <c r="A710" s="7">
        <v>79</v>
      </c>
      <c r="B710" s="7">
        <v>8</v>
      </c>
      <c r="C710" s="58" t="str">
        <f t="shared" si="35"/>
        <v>Іллінойс</v>
      </c>
      <c r="D710" s="7">
        <v>58</v>
      </c>
      <c r="E710" s="7">
        <v>25</v>
      </c>
      <c r="F710" s="58">
        <f t="shared" si="36"/>
        <v>1450</v>
      </c>
      <c r="G710" s="58" t="str">
        <f t="shared" si="37"/>
        <v>В</v>
      </c>
    </row>
    <row r="711" spans="1:7" x14ac:dyDescent="0.25">
      <c r="A711" s="7">
        <v>82</v>
      </c>
      <c r="B711" s="7">
        <v>8</v>
      </c>
      <c r="C711" s="58" t="str">
        <f t="shared" si="35"/>
        <v>Іллінойс</v>
      </c>
      <c r="D711" s="7">
        <v>28</v>
      </c>
      <c r="E711" s="7">
        <v>25</v>
      </c>
      <c r="F711" s="58">
        <f t="shared" si="36"/>
        <v>700</v>
      </c>
      <c r="G711" s="58" t="str">
        <f t="shared" si="37"/>
        <v>Б</v>
      </c>
    </row>
    <row r="712" spans="1:7" x14ac:dyDescent="0.25">
      <c r="A712" s="7">
        <v>95</v>
      </c>
      <c r="B712" s="7">
        <v>8</v>
      </c>
      <c r="C712" s="58" t="str">
        <f t="shared" si="35"/>
        <v>Іллінойс</v>
      </c>
      <c r="D712" s="7">
        <v>23</v>
      </c>
      <c r="E712" s="7">
        <v>25</v>
      </c>
      <c r="F712" s="58">
        <f t="shared" si="36"/>
        <v>575</v>
      </c>
      <c r="G712" s="58" t="str">
        <f t="shared" si="37"/>
        <v>Б</v>
      </c>
    </row>
    <row r="713" spans="1:7" x14ac:dyDescent="0.25">
      <c r="A713" s="7">
        <v>100</v>
      </c>
      <c r="B713" s="7">
        <v>8</v>
      </c>
      <c r="C713" s="58" t="str">
        <f t="shared" si="35"/>
        <v>Іллінойс</v>
      </c>
      <c r="D713" s="7">
        <v>80</v>
      </c>
      <c r="E713" s="7">
        <v>25</v>
      </c>
      <c r="F713" s="58">
        <f t="shared" si="36"/>
        <v>2000</v>
      </c>
      <c r="G713" s="58" t="str">
        <f t="shared" si="37"/>
        <v>В</v>
      </c>
    </row>
    <row r="714" spans="1:7" x14ac:dyDescent="0.25">
      <c r="A714" s="7">
        <v>101</v>
      </c>
      <c r="B714" s="7">
        <v>8</v>
      </c>
      <c r="C714" s="58" t="str">
        <f t="shared" si="35"/>
        <v>Іллінойс</v>
      </c>
      <c r="D714" s="7">
        <v>62</v>
      </c>
      <c r="E714" s="7">
        <v>25</v>
      </c>
      <c r="F714" s="58">
        <f t="shared" si="36"/>
        <v>1550</v>
      </c>
      <c r="G714" s="58" t="str">
        <f t="shared" si="37"/>
        <v>В</v>
      </c>
    </row>
    <row r="715" spans="1:7" x14ac:dyDescent="0.25">
      <c r="A715" s="7">
        <v>103</v>
      </c>
      <c r="B715" s="7">
        <v>8</v>
      </c>
      <c r="C715" s="58" t="str">
        <f t="shared" si="35"/>
        <v>Іллінойс</v>
      </c>
      <c r="D715" s="7">
        <v>94</v>
      </c>
      <c r="E715" s="7">
        <v>25</v>
      </c>
      <c r="F715" s="58">
        <f t="shared" si="36"/>
        <v>2350</v>
      </c>
      <c r="G715" s="58" t="str">
        <f t="shared" si="37"/>
        <v>В</v>
      </c>
    </row>
    <row r="716" spans="1:7" x14ac:dyDescent="0.25">
      <c r="A716" s="7">
        <v>113</v>
      </c>
      <c r="B716" s="7">
        <v>8</v>
      </c>
      <c r="C716" s="58" t="str">
        <f t="shared" si="35"/>
        <v>Іллінойс</v>
      </c>
      <c r="D716" s="7">
        <v>14</v>
      </c>
      <c r="E716" s="7">
        <v>25</v>
      </c>
      <c r="F716" s="58">
        <f t="shared" si="36"/>
        <v>350</v>
      </c>
      <c r="G716" s="58" t="str">
        <f t="shared" si="37"/>
        <v>Б</v>
      </c>
    </row>
    <row r="717" spans="1:7" x14ac:dyDescent="0.25">
      <c r="A717" s="7">
        <v>114</v>
      </c>
      <c r="B717" s="7">
        <v>8</v>
      </c>
      <c r="C717" s="58" t="str">
        <f t="shared" si="35"/>
        <v>Іллінойс</v>
      </c>
      <c r="D717" s="7">
        <v>87</v>
      </c>
      <c r="E717" s="7">
        <v>25</v>
      </c>
      <c r="F717" s="58">
        <f t="shared" si="36"/>
        <v>2175</v>
      </c>
      <c r="G717" s="58" t="str">
        <f t="shared" si="37"/>
        <v>В</v>
      </c>
    </row>
    <row r="718" spans="1:7" x14ac:dyDescent="0.25">
      <c r="A718" s="7">
        <v>115</v>
      </c>
      <c r="B718" s="7">
        <v>8</v>
      </c>
      <c r="C718" s="58" t="str">
        <f t="shared" si="35"/>
        <v>Іллінойс</v>
      </c>
      <c r="D718" s="7">
        <v>29</v>
      </c>
      <c r="E718" s="7">
        <v>25</v>
      </c>
      <c r="F718" s="58">
        <f t="shared" si="36"/>
        <v>725</v>
      </c>
      <c r="G718" s="58" t="str">
        <f t="shared" si="37"/>
        <v>Б</v>
      </c>
    </row>
    <row r="719" spans="1:7" x14ac:dyDescent="0.25">
      <c r="A719" s="7">
        <v>124</v>
      </c>
      <c r="B719" s="7">
        <v>8</v>
      </c>
      <c r="C719" s="58" t="str">
        <f t="shared" si="35"/>
        <v>Іллінойс</v>
      </c>
      <c r="D719" s="7">
        <v>97</v>
      </c>
      <c r="E719" s="7">
        <v>25</v>
      </c>
      <c r="F719" s="58">
        <f t="shared" si="36"/>
        <v>2425</v>
      </c>
      <c r="G719" s="58" t="str">
        <f t="shared" si="37"/>
        <v>В</v>
      </c>
    </row>
    <row r="720" spans="1:7" x14ac:dyDescent="0.25">
      <c r="A720" s="7">
        <v>130</v>
      </c>
      <c r="B720" s="7">
        <v>8</v>
      </c>
      <c r="C720" s="58" t="str">
        <f t="shared" si="35"/>
        <v>Іллінойс</v>
      </c>
      <c r="D720" s="7">
        <v>18</v>
      </c>
      <c r="E720" s="7">
        <v>25</v>
      </c>
      <c r="F720" s="58">
        <f t="shared" si="36"/>
        <v>450</v>
      </c>
      <c r="G720" s="58" t="str">
        <f t="shared" si="37"/>
        <v>Б</v>
      </c>
    </row>
    <row r="721" spans="1:7" x14ac:dyDescent="0.25">
      <c r="A721" s="7">
        <v>137</v>
      </c>
      <c r="B721" s="7">
        <v>8</v>
      </c>
      <c r="C721" s="58" t="str">
        <f t="shared" si="35"/>
        <v>Іллінойс</v>
      </c>
      <c r="D721" s="7">
        <v>43</v>
      </c>
      <c r="E721" s="7">
        <v>25</v>
      </c>
      <c r="F721" s="58">
        <f t="shared" si="36"/>
        <v>1075</v>
      </c>
      <c r="G721" s="58" t="str">
        <f t="shared" si="37"/>
        <v>В</v>
      </c>
    </row>
    <row r="722" spans="1:7" x14ac:dyDescent="0.25">
      <c r="A722" s="7">
        <v>139</v>
      </c>
      <c r="B722" s="7">
        <v>8</v>
      </c>
      <c r="C722" s="58" t="str">
        <f t="shared" si="35"/>
        <v>Іллінойс</v>
      </c>
      <c r="D722" s="7">
        <v>98</v>
      </c>
      <c r="E722" s="7">
        <v>25</v>
      </c>
      <c r="F722" s="58">
        <f t="shared" si="36"/>
        <v>2450</v>
      </c>
      <c r="G722" s="58" t="str">
        <f t="shared" si="37"/>
        <v>В</v>
      </c>
    </row>
    <row r="723" spans="1:7" x14ac:dyDescent="0.25">
      <c r="A723" s="7">
        <v>153</v>
      </c>
      <c r="B723" s="7">
        <v>8</v>
      </c>
      <c r="C723" s="58" t="str">
        <f t="shared" si="35"/>
        <v>Іллінойс</v>
      </c>
      <c r="D723" s="7">
        <v>23</v>
      </c>
      <c r="E723" s="7">
        <v>25</v>
      </c>
      <c r="F723" s="58">
        <f t="shared" si="36"/>
        <v>575</v>
      </c>
      <c r="G723" s="58" t="str">
        <f t="shared" si="37"/>
        <v>Б</v>
      </c>
    </row>
    <row r="724" spans="1:7" x14ac:dyDescent="0.25">
      <c r="A724" s="7">
        <v>160</v>
      </c>
      <c r="B724" s="7">
        <v>8</v>
      </c>
      <c r="C724" s="58" t="str">
        <f t="shared" si="35"/>
        <v>Іллінойс</v>
      </c>
      <c r="D724" s="7">
        <v>78</v>
      </c>
      <c r="E724" s="7">
        <v>25</v>
      </c>
      <c r="F724" s="58">
        <f t="shared" si="36"/>
        <v>1950</v>
      </c>
      <c r="G724" s="58" t="str">
        <f t="shared" si="37"/>
        <v>В</v>
      </c>
    </row>
    <row r="725" spans="1:7" x14ac:dyDescent="0.25">
      <c r="A725" s="7">
        <v>166</v>
      </c>
      <c r="B725" s="7">
        <v>8</v>
      </c>
      <c r="C725" s="58" t="str">
        <f t="shared" si="35"/>
        <v>Іллінойс</v>
      </c>
      <c r="D725" s="7">
        <v>61</v>
      </c>
      <c r="E725" s="7">
        <v>25</v>
      </c>
      <c r="F725" s="58">
        <f t="shared" si="36"/>
        <v>1525</v>
      </c>
      <c r="G725" s="58" t="str">
        <f t="shared" si="37"/>
        <v>В</v>
      </c>
    </row>
    <row r="726" spans="1:7" x14ac:dyDescent="0.25">
      <c r="A726" s="7">
        <v>169</v>
      </c>
      <c r="B726" s="7">
        <v>8</v>
      </c>
      <c r="C726" s="58" t="str">
        <f t="shared" si="35"/>
        <v>Іллінойс</v>
      </c>
      <c r="D726" s="7">
        <v>69</v>
      </c>
      <c r="E726" s="7">
        <v>25</v>
      </c>
      <c r="F726" s="58">
        <f t="shared" si="36"/>
        <v>1725</v>
      </c>
      <c r="G726" s="58" t="str">
        <f t="shared" si="37"/>
        <v>В</v>
      </c>
    </row>
    <row r="727" spans="1:7" x14ac:dyDescent="0.25">
      <c r="A727" s="7">
        <v>171</v>
      </c>
      <c r="B727" s="7">
        <v>8</v>
      </c>
      <c r="C727" s="58" t="str">
        <f t="shared" si="35"/>
        <v>Іллінойс</v>
      </c>
      <c r="D727" s="7">
        <v>49</v>
      </c>
      <c r="E727" s="7">
        <v>25</v>
      </c>
      <c r="F727" s="58">
        <f t="shared" si="36"/>
        <v>1225</v>
      </c>
      <c r="G727" s="58" t="str">
        <f t="shared" si="37"/>
        <v>В</v>
      </c>
    </row>
    <row r="728" spans="1:7" x14ac:dyDescent="0.25">
      <c r="A728" s="7">
        <v>188</v>
      </c>
      <c r="B728" s="7">
        <v>8</v>
      </c>
      <c r="C728" s="58" t="str">
        <f t="shared" si="35"/>
        <v>Іллінойс</v>
      </c>
      <c r="D728" s="7">
        <v>74</v>
      </c>
      <c r="E728" s="7">
        <v>25</v>
      </c>
      <c r="F728" s="58">
        <f t="shared" si="36"/>
        <v>1850</v>
      </c>
      <c r="G728" s="58" t="str">
        <f t="shared" si="37"/>
        <v>В</v>
      </c>
    </row>
    <row r="729" spans="1:7" x14ac:dyDescent="0.25">
      <c r="A729" s="7">
        <v>189</v>
      </c>
      <c r="B729" s="7">
        <v>8</v>
      </c>
      <c r="C729" s="58" t="str">
        <f t="shared" si="35"/>
        <v>Іллінойс</v>
      </c>
      <c r="D729" s="7">
        <v>8</v>
      </c>
      <c r="E729" s="7">
        <v>25</v>
      </c>
      <c r="F729" s="58">
        <f t="shared" si="36"/>
        <v>200</v>
      </c>
      <c r="G729" s="58" t="str">
        <f t="shared" si="37"/>
        <v>Б</v>
      </c>
    </row>
    <row r="730" spans="1:7" x14ac:dyDescent="0.25">
      <c r="A730" s="7">
        <v>191</v>
      </c>
      <c r="B730" s="7">
        <v>8</v>
      </c>
      <c r="C730" s="58" t="str">
        <f t="shared" si="35"/>
        <v>Іллінойс</v>
      </c>
      <c r="D730" s="7">
        <v>9</v>
      </c>
      <c r="E730" s="7">
        <v>25</v>
      </c>
      <c r="F730" s="58">
        <f t="shared" si="36"/>
        <v>225</v>
      </c>
      <c r="G730" s="58" t="str">
        <f t="shared" si="37"/>
        <v>Б</v>
      </c>
    </row>
    <row r="731" spans="1:7" x14ac:dyDescent="0.25">
      <c r="A731" s="7">
        <v>197</v>
      </c>
      <c r="B731" s="7">
        <v>8</v>
      </c>
      <c r="C731" s="58" t="str">
        <f t="shared" si="35"/>
        <v>Іллінойс</v>
      </c>
      <c r="D731" s="7">
        <v>73</v>
      </c>
      <c r="E731" s="7">
        <v>25</v>
      </c>
      <c r="F731" s="58">
        <f t="shared" si="36"/>
        <v>1825</v>
      </c>
      <c r="G731" s="58" t="str">
        <f t="shared" si="37"/>
        <v>В</v>
      </c>
    </row>
    <row r="732" spans="1:7" x14ac:dyDescent="0.25">
      <c r="A732" s="7">
        <v>212</v>
      </c>
      <c r="B732" s="7">
        <v>8</v>
      </c>
      <c r="C732" s="58" t="str">
        <f t="shared" si="35"/>
        <v>Іллінойс</v>
      </c>
      <c r="D732" s="7">
        <v>95</v>
      </c>
      <c r="E732" s="7">
        <v>25</v>
      </c>
      <c r="F732" s="58">
        <f t="shared" si="36"/>
        <v>2375</v>
      </c>
      <c r="G732" s="58" t="str">
        <f t="shared" si="37"/>
        <v>В</v>
      </c>
    </row>
    <row r="733" spans="1:7" x14ac:dyDescent="0.25">
      <c r="A733" s="7">
        <v>213</v>
      </c>
      <c r="B733" s="7">
        <v>8</v>
      </c>
      <c r="C733" s="58" t="str">
        <f t="shared" si="35"/>
        <v>Іллінойс</v>
      </c>
      <c r="D733" s="7">
        <v>20</v>
      </c>
      <c r="E733" s="7">
        <v>25</v>
      </c>
      <c r="F733" s="58">
        <f t="shared" si="36"/>
        <v>500</v>
      </c>
      <c r="G733" s="58" t="str">
        <f t="shared" si="37"/>
        <v>Б</v>
      </c>
    </row>
    <row r="734" spans="1:7" x14ac:dyDescent="0.25">
      <c r="A734" s="7">
        <v>235</v>
      </c>
      <c r="B734" s="7">
        <v>8</v>
      </c>
      <c r="C734" s="58" t="str">
        <f t="shared" si="35"/>
        <v>Іллінойс</v>
      </c>
      <c r="D734" s="7">
        <v>40</v>
      </c>
      <c r="E734" s="7">
        <v>25</v>
      </c>
      <c r="F734" s="58">
        <f t="shared" si="36"/>
        <v>1000</v>
      </c>
      <c r="G734" s="58" t="b">
        <f t="shared" si="37"/>
        <v>0</v>
      </c>
    </row>
    <row r="735" spans="1:7" x14ac:dyDescent="0.25">
      <c r="A735" s="7">
        <v>263</v>
      </c>
      <c r="B735" s="7">
        <v>8</v>
      </c>
      <c r="C735" s="58" t="str">
        <f t="shared" si="35"/>
        <v>Іллінойс</v>
      </c>
      <c r="D735" s="7">
        <v>72</v>
      </c>
      <c r="E735" s="7">
        <v>25</v>
      </c>
      <c r="F735" s="58">
        <f t="shared" si="36"/>
        <v>1800</v>
      </c>
      <c r="G735" s="58" t="str">
        <f t="shared" si="37"/>
        <v>В</v>
      </c>
    </row>
    <row r="736" spans="1:7" x14ac:dyDescent="0.25">
      <c r="A736" s="7">
        <v>272</v>
      </c>
      <c r="B736" s="7">
        <v>8</v>
      </c>
      <c r="C736" s="58" t="str">
        <f t="shared" si="35"/>
        <v>Іллінойс</v>
      </c>
      <c r="D736" s="7">
        <v>32</v>
      </c>
      <c r="E736" s="7">
        <v>25</v>
      </c>
      <c r="F736" s="58">
        <f t="shared" si="36"/>
        <v>800</v>
      </c>
      <c r="G736" s="58" t="str">
        <f t="shared" si="37"/>
        <v>Б</v>
      </c>
    </row>
    <row r="737" spans="1:7" x14ac:dyDescent="0.25">
      <c r="A737" s="7">
        <v>289</v>
      </c>
      <c r="B737" s="7">
        <v>8</v>
      </c>
      <c r="C737" s="58" t="str">
        <f t="shared" si="35"/>
        <v>Іллінойс</v>
      </c>
      <c r="D737" s="7">
        <v>30</v>
      </c>
      <c r="E737" s="7">
        <v>25</v>
      </c>
      <c r="F737" s="58">
        <f t="shared" si="36"/>
        <v>750</v>
      </c>
      <c r="G737" s="58" t="str">
        <f t="shared" si="37"/>
        <v>Б</v>
      </c>
    </row>
    <row r="738" spans="1:7" x14ac:dyDescent="0.25">
      <c r="A738" s="7">
        <v>310</v>
      </c>
      <c r="B738" s="7">
        <v>8</v>
      </c>
      <c r="C738" s="58" t="str">
        <f t="shared" si="35"/>
        <v>Іллінойс</v>
      </c>
      <c r="D738" s="7">
        <v>18</v>
      </c>
      <c r="E738" s="7">
        <v>25</v>
      </c>
      <c r="F738" s="58">
        <f t="shared" si="36"/>
        <v>450</v>
      </c>
      <c r="G738" s="58" t="str">
        <f t="shared" si="37"/>
        <v>Б</v>
      </c>
    </row>
    <row r="739" spans="1:7" x14ac:dyDescent="0.25">
      <c r="A739" s="7">
        <v>314</v>
      </c>
      <c r="B739" s="7">
        <v>8</v>
      </c>
      <c r="C739" s="58" t="str">
        <f t="shared" si="35"/>
        <v>Іллінойс</v>
      </c>
      <c r="D739" s="7">
        <v>55</v>
      </c>
      <c r="E739" s="7">
        <v>25</v>
      </c>
      <c r="F739" s="58">
        <f t="shared" si="36"/>
        <v>1375</v>
      </c>
      <c r="G739" s="58" t="str">
        <f t="shared" si="37"/>
        <v>В</v>
      </c>
    </row>
    <row r="740" spans="1:7" x14ac:dyDescent="0.25">
      <c r="A740" s="7">
        <v>334</v>
      </c>
      <c r="B740" s="7">
        <v>8</v>
      </c>
      <c r="C740" s="58" t="str">
        <f t="shared" si="35"/>
        <v>Іллінойс</v>
      </c>
      <c r="D740" s="7">
        <v>63</v>
      </c>
      <c r="E740" s="7">
        <v>25</v>
      </c>
      <c r="F740" s="58">
        <f t="shared" si="36"/>
        <v>1575</v>
      </c>
      <c r="G740" s="58" t="str">
        <f t="shared" si="37"/>
        <v>В</v>
      </c>
    </row>
    <row r="741" spans="1:7" x14ac:dyDescent="0.25">
      <c r="A741" s="7">
        <v>342</v>
      </c>
      <c r="B741" s="7">
        <v>8</v>
      </c>
      <c r="C741" s="58" t="str">
        <f t="shared" si="35"/>
        <v>Іллінойс</v>
      </c>
      <c r="D741" s="7">
        <v>49</v>
      </c>
      <c r="E741" s="7">
        <v>25</v>
      </c>
      <c r="F741" s="58">
        <f t="shared" si="36"/>
        <v>1225</v>
      </c>
      <c r="G741" s="58" t="str">
        <f t="shared" si="37"/>
        <v>В</v>
      </c>
    </row>
    <row r="742" spans="1:7" x14ac:dyDescent="0.25">
      <c r="A742" s="7">
        <v>343</v>
      </c>
      <c r="B742" s="7">
        <v>8</v>
      </c>
      <c r="C742" s="58" t="str">
        <f t="shared" si="35"/>
        <v>Іллінойс</v>
      </c>
      <c r="D742" s="7">
        <v>11</v>
      </c>
      <c r="E742" s="7">
        <v>25</v>
      </c>
      <c r="F742" s="58">
        <f t="shared" si="36"/>
        <v>275</v>
      </c>
      <c r="G742" s="58" t="str">
        <f t="shared" si="37"/>
        <v>Б</v>
      </c>
    </row>
    <row r="743" spans="1:7" x14ac:dyDescent="0.25">
      <c r="A743" s="7">
        <v>351</v>
      </c>
      <c r="B743" s="7">
        <v>8</v>
      </c>
      <c r="C743" s="58" t="str">
        <f t="shared" si="35"/>
        <v>Іллінойс</v>
      </c>
      <c r="D743" s="7">
        <v>42</v>
      </c>
      <c r="E743" s="7">
        <v>25</v>
      </c>
      <c r="F743" s="58">
        <f t="shared" si="36"/>
        <v>1050</v>
      </c>
      <c r="G743" s="58" t="str">
        <f t="shared" si="37"/>
        <v>В</v>
      </c>
    </row>
    <row r="744" spans="1:7" x14ac:dyDescent="0.25">
      <c r="A744" s="7">
        <v>368</v>
      </c>
      <c r="B744" s="7">
        <v>8</v>
      </c>
      <c r="C744" s="58" t="str">
        <f t="shared" si="35"/>
        <v>Іллінойс</v>
      </c>
      <c r="D744" s="7">
        <v>77</v>
      </c>
      <c r="E744" s="7">
        <v>25</v>
      </c>
      <c r="F744" s="58">
        <f t="shared" si="36"/>
        <v>1925</v>
      </c>
      <c r="G744" s="58" t="str">
        <f t="shared" si="37"/>
        <v>В</v>
      </c>
    </row>
    <row r="745" spans="1:7" x14ac:dyDescent="0.25">
      <c r="A745" s="7">
        <v>370</v>
      </c>
      <c r="B745" s="7">
        <v>8</v>
      </c>
      <c r="C745" s="58" t="str">
        <f t="shared" si="35"/>
        <v>Іллінойс</v>
      </c>
      <c r="D745" s="7">
        <v>59</v>
      </c>
      <c r="E745" s="7">
        <v>25</v>
      </c>
      <c r="F745" s="58">
        <f t="shared" si="36"/>
        <v>1475</v>
      </c>
      <c r="G745" s="58" t="str">
        <f t="shared" si="37"/>
        <v>В</v>
      </c>
    </row>
    <row r="746" spans="1:7" x14ac:dyDescent="0.25">
      <c r="A746" s="7">
        <v>397</v>
      </c>
      <c r="B746" s="7">
        <v>8</v>
      </c>
      <c r="C746" s="58" t="str">
        <f t="shared" si="35"/>
        <v>Іллінойс</v>
      </c>
      <c r="D746" s="7">
        <v>23</v>
      </c>
      <c r="E746" s="7">
        <v>25</v>
      </c>
      <c r="F746" s="58">
        <f t="shared" si="36"/>
        <v>575</v>
      </c>
      <c r="G746" s="58" t="str">
        <f t="shared" si="37"/>
        <v>Б</v>
      </c>
    </row>
    <row r="747" spans="1:7" x14ac:dyDescent="0.25">
      <c r="A747" s="7">
        <v>422</v>
      </c>
      <c r="B747" s="7">
        <v>8</v>
      </c>
      <c r="C747" s="58" t="str">
        <f t="shared" si="35"/>
        <v>Іллінойс</v>
      </c>
      <c r="D747" s="7">
        <v>39</v>
      </c>
      <c r="E747" s="7">
        <v>25</v>
      </c>
      <c r="F747" s="58">
        <f t="shared" si="36"/>
        <v>975</v>
      </c>
      <c r="G747" s="58" t="str">
        <f t="shared" si="37"/>
        <v>Б</v>
      </c>
    </row>
    <row r="748" spans="1:7" x14ac:dyDescent="0.25">
      <c r="A748" s="7">
        <v>424</v>
      </c>
      <c r="B748" s="7">
        <v>8</v>
      </c>
      <c r="C748" s="58" t="str">
        <f t="shared" si="35"/>
        <v>Іллінойс</v>
      </c>
      <c r="D748" s="7">
        <v>85</v>
      </c>
      <c r="E748" s="7">
        <v>25</v>
      </c>
      <c r="F748" s="58">
        <f t="shared" si="36"/>
        <v>2125</v>
      </c>
      <c r="G748" s="58" t="str">
        <f t="shared" si="37"/>
        <v>В</v>
      </c>
    </row>
    <row r="749" spans="1:7" x14ac:dyDescent="0.25">
      <c r="A749" s="7">
        <v>427</v>
      </c>
      <c r="B749" s="7">
        <v>8</v>
      </c>
      <c r="C749" s="58" t="str">
        <f t="shared" si="35"/>
        <v>Іллінойс</v>
      </c>
      <c r="D749" s="7">
        <v>41</v>
      </c>
      <c r="E749" s="7">
        <v>25</v>
      </c>
      <c r="F749" s="58">
        <f t="shared" si="36"/>
        <v>1025</v>
      </c>
      <c r="G749" s="58" t="str">
        <f t="shared" si="37"/>
        <v>В</v>
      </c>
    </row>
    <row r="750" spans="1:7" x14ac:dyDescent="0.25">
      <c r="A750" s="7">
        <v>438</v>
      </c>
      <c r="B750" s="7">
        <v>8</v>
      </c>
      <c r="C750" s="58" t="str">
        <f t="shared" si="35"/>
        <v>Іллінойс</v>
      </c>
      <c r="D750" s="7">
        <v>20</v>
      </c>
      <c r="E750" s="7">
        <v>25</v>
      </c>
      <c r="F750" s="58">
        <f t="shared" si="36"/>
        <v>500</v>
      </c>
      <c r="G750" s="58" t="str">
        <f t="shared" si="37"/>
        <v>Б</v>
      </c>
    </row>
    <row r="751" spans="1:7" x14ac:dyDescent="0.25">
      <c r="A751" s="7">
        <v>441</v>
      </c>
      <c r="B751" s="7">
        <v>8</v>
      </c>
      <c r="C751" s="58" t="str">
        <f t="shared" si="35"/>
        <v>Іллінойс</v>
      </c>
      <c r="D751" s="7">
        <v>43</v>
      </c>
      <c r="E751" s="7">
        <v>25</v>
      </c>
      <c r="F751" s="58">
        <f t="shared" si="36"/>
        <v>1075</v>
      </c>
      <c r="G751" s="58" t="str">
        <f t="shared" si="37"/>
        <v>В</v>
      </c>
    </row>
    <row r="752" spans="1:7" x14ac:dyDescent="0.25">
      <c r="A752" s="7">
        <v>446</v>
      </c>
      <c r="B752" s="7">
        <v>8</v>
      </c>
      <c r="C752" s="58" t="str">
        <f t="shared" si="35"/>
        <v>Іллінойс</v>
      </c>
      <c r="D752" s="7">
        <v>39</v>
      </c>
      <c r="E752" s="7">
        <v>25</v>
      </c>
      <c r="F752" s="58">
        <f t="shared" si="36"/>
        <v>975</v>
      </c>
      <c r="G752" s="58" t="str">
        <f t="shared" si="37"/>
        <v>Б</v>
      </c>
    </row>
    <row r="753" spans="1:7" x14ac:dyDescent="0.25">
      <c r="A753" s="7">
        <v>449</v>
      </c>
      <c r="B753" s="7">
        <v>8</v>
      </c>
      <c r="C753" s="58" t="str">
        <f t="shared" si="35"/>
        <v>Іллінойс</v>
      </c>
      <c r="D753" s="7">
        <v>89</v>
      </c>
      <c r="E753" s="7">
        <v>25</v>
      </c>
      <c r="F753" s="58">
        <f t="shared" si="36"/>
        <v>2225</v>
      </c>
      <c r="G753" s="58" t="str">
        <f t="shared" si="37"/>
        <v>В</v>
      </c>
    </row>
    <row r="754" spans="1:7" x14ac:dyDescent="0.25">
      <c r="A754" s="7">
        <v>516</v>
      </c>
      <c r="B754" s="7">
        <v>8</v>
      </c>
      <c r="C754" s="58" t="str">
        <f t="shared" si="35"/>
        <v>Іллінойс</v>
      </c>
      <c r="D754" s="7">
        <v>79</v>
      </c>
      <c r="E754" s="7">
        <v>25</v>
      </c>
      <c r="F754" s="58">
        <f t="shared" si="36"/>
        <v>1975</v>
      </c>
      <c r="G754" s="58" t="str">
        <f t="shared" si="37"/>
        <v>В</v>
      </c>
    </row>
    <row r="755" spans="1:7" x14ac:dyDescent="0.25">
      <c r="A755" s="7">
        <v>549</v>
      </c>
      <c r="B755" s="7">
        <v>8</v>
      </c>
      <c r="C755" s="58" t="str">
        <f t="shared" si="35"/>
        <v>Іллінойс</v>
      </c>
      <c r="D755" s="7">
        <v>100</v>
      </c>
      <c r="E755" s="7">
        <v>25</v>
      </c>
      <c r="F755" s="58">
        <f t="shared" si="36"/>
        <v>2500</v>
      </c>
      <c r="G755" s="58" t="str">
        <f t="shared" si="37"/>
        <v>В</v>
      </c>
    </row>
    <row r="756" spans="1:7" x14ac:dyDescent="0.25">
      <c r="A756" s="7">
        <v>551</v>
      </c>
      <c r="B756" s="7">
        <v>8</v>
      </c>
      <c r="C756" s="58" t="str">
        <f t="shared" si="35"/>
        <v>Іллінойс</v>
      </c>
      <c r="D756" s="7">
        <v>36</v>
      </c>
      <c r="E756" s="7">
        <v>25</v>
      </c>
      <c r="F756" s="58">
        <f t="shared" si="36"/>
        <v>900</v>
      </c>
      <c r="G756" s="58" t="str">
        <f t="shared" si="37"/>
        <v>Б</v>
      </c>
    </row>
    <row r="757" spans="1:7" x14ac:dyDescent="0.25">
      <c r="A757" s="7">
        <v>562</v>
      </c>
      <c r="B757" s="7">
        <v>8</v>
      </c>
      <c r="C757" s="58" t="str">
        <f t="shared" si="35"/>
        <v>Іллінойс</v>
      </c>
      <c r="D757" s="7">
        <v>47</v>
      </c>
      <c r="E757" s="7">
        <v>25</v>
      </c>
      <c r="F757" s="58">
        <f t="shared" si="36"/>
        <v>1175</v>
      </c>
      <c r="G757" s="58" t="str">
        <f t="shared" si="37"/>
        <v>В</v>
      </c>
    </row>
    <row r="758" spans="1:7" x14ac:dyDescent="0.25">
      <c r="A758" s="7">
        <v>575</v>
      </c>
      <c r="B758" s="7">
        <v>8</v>
      </c>
      <c r="C758" s="58" t="str">
        <f t="shared" si="35"/>
        <v>Іллінойс</v>
      </c>
      <c r="D758" s="7">
        <v>85</v>
      </c>
      <c r="E758" s="7">
        <v>25</v>
      </c>
      <c r="F758" s="58">
        <f t="shared" si="36"/>
        <v>2125</v>
      </c>
      <c r="G758" s="58" t="str">
        <f t="shared" si="37"/>
        <v>В</v>
      </c>
    </row>
    <row r="759" spans="1:7" x14ac:dyDescent="0.25">
      <c r="A759" s="7">
        <v>581</v>
      </c>
      <c r="B759" s="7">
        <v>8</v>
      </c>
      <c r="C759" s="58" t="str">
        <f t="shared" si="35"/>
        <v>Іллінойс</v>
      </c>
      <c r="D759" s="7">
        <v>8</v>
      </c>
      <c r="E759" s="7">
        <v>25</v>
      </c>
      <c r="F759" s="58">
        <f t="shared" si="36"/>
        <v>200</v>
      </c>
      <c r="G759" s="58" t="str">
        <f t="shared" si="37"/>
        <v>Б</v>
      </c>
    </row>
    <row r="760" spans="1:7" x14ac:dyDescent="0.25">
      <c r="A760" s="7">
        <v>586</v>
      </c>
      <c r="B760" s="7">
        <v>8</v>
      </c>
      <c r="C760" s="58" t="str">
        <f t="shared" si="35"/>
        <v>Іллінойс</v>
      </c>
      <c r="D760" s="7">
        <v>29</v>
      </c>
      <c r="E760" s="7">
        <v>25</v>
      </c>
      <c r="F760" s="58">
        <f t="shared" si="36"/>
        <v>725</v>
      </c>
      <c r="G760" s="58" t="str">
        <f t="shared" si="37"/>
        <v>Б</v>
      </c>
    </row>
    <row r="761" spans="1:7" x14ac:dyDescent="0.25">
      <c r="A761" s="7">
        <v>593</v>
      </c>
      <c r="B761" s="7">
        <v>8</v>
      </c>
      <c r="C761" s="58" t="str">
        <f t="shared" si="35"/>
        <v>Іллінойс</v>
      </c>
      <c r="D761" s="7">
        <v>96</v>
      </c>
      <c r="E761" s="7">
        <v>25</v>
      </c>
      <c r="F761" s="58">
        <f t="shared" si="36"/>
        <v>2400</v>
      </c>
      <c r="G761" s="58" t="str">
        <f t="shared" si="37"/>
        <v>В</v>
      </c>
    </row>
    <row r="762" spans="1:7" x14ac:dyDescent="0.25">
      <c r="A762" s="7">
        <v>597</v>
      </c>
      <c r="B762" s="7">
        <v>8</v>
      </c>
      <c r="C762" s="58" t="str">
        <f t="shared" si="35"/>
        <v>Іллінойс</v>
      </c>
      <c r="D762" s="7">
        <v>84</v>
      </c>
      <c r="E762" s="7">
        <v>25</v>
      </c>
      <c r="F762" s="58">
        <f t="shared" si="36"/>
        <v>2100</v>
      </c>
      <c r="G762" s="58" t="str">
        <f t="shared" si="37"/>
        <v>В</v>
      </c>
    </row>
    <row r="763" spans="1:7" x14ac:dyDescent="0.25">
      <c r="A763" s="7">
        <v>598</v>
      </c>
      <c r="B763" s="7">
        <v>8</v>
      </c>
      <c r="C763" s="58" t="str">
        <f t="shared" si="35"/>
        <v>Іллінойс</v>
      </c>
      <c r="D763" s="7">
        <v>51</v>
      </c>
      <c r="E763" s="7">
        <v>25</v>
      </c>
      <c r="F763" s="58">
        <f t="shared" si="36"/>
        <v>1275</v>
      </c>
      <c r="G763" s="58" t="str">
        <f t="shared" si="37"/>
        <v>В</v>
      </c>
    </row>
    <row r="764" spans="1:7" x14ac:dyDescent="0.25">
      <c r="A764" s="7">
        <v>601</v>
      </c>
      <c r="B764" s="7">
        <v>8</v>
      </c>
      <c r="C764" s="58" t="str">
        <f t="shared" si="35"/>
        <v>Іллінойс</v>
      </c>
      <c r="D764" s="7">
        <v>66</v>
      </c>
      <c r="E764" s="7">
        <v>25</v>
      </c>
      <c r="F764" s="58">
        <f t="shared" si="36"/>
        <v>1650</v>
      </c>
      <c r="G764" s="58" t="str">
        <f t="shared" si="37"/>
        <v>В</v>
      </c>
    </row>
    <row r="765" spans="1:7" x14ac:dyDescent="0.25">
      <c r="A765" s="7">
        <v>602</v>
      </c>
      <c r="B765" s="7">
        <v>8</v>
      </c>
      <c r="C765" s="58" t="str">
        <f t="shared" si="35"/>
        <v>Іллінойс</v>
      </c>
      <c r="D765" s="7">
        <v>53</v>
      </c>
      <c r="E765" s="7">
        <v>25</v>
      </c>
      <c r="F765" s="58">
        <f t="shared" si="36"/>
        <v>1325</v>
      </c>
      <c r="G765" s="58" t="str">
        <f t="shared" si="37"/>
        <v>В</v>
      </c>
    </row>
    <row r="766" spans="1:7" x14ac:dyDescent="0.25">
      <c r="A766" s="7">
        <v>605</v>
      </c>
      <c r="B766" s="7">
        <v>8</v>
      </c>
      <c r="C766" s="58" t="str">
        <f t="shared" si="35"/>
        <v>Іллінойс</v>
      </c>
      <c r="D766" s="7">
        <v>4</v>
      </c>
      <c r="E766" s="7">
        <v>25</v>
      </c>
      <c r="F766" s="58">
        <f t="shared" si="36"/>
        <v>100</v>
      </c>
      <c r="G766" s="58" t="b">
        <f t="shared" si="37"/>
        <v>0</v>
      </c>
    </row>
    <row r="767" spans="1:7" x14ac:dyDescent="0.25">
      <c r="A767" s="7">
        <v>620</v>
      </c>
      <c r="B767" s="7">
        <v>8</v>
      </c>
      <c r="C767" s="58" t="str">
        <f t="shared" si="35"/>
        <v>Іллінойс</v>
      </c>
      <c r="D767" s="7">
        <v>75</v>
      </c>
      <c r="E767" s="7">
        <v>25</v>
      </c>
      <c r="F767" s="58">
        <f t="shared" si="36"/>
        <v>1875</v>
      </c>
      <c r="G767" s="58" t="str">
        <f t="shared" si="37"/>
        <v>В</v>
      </c>
    </row>
    <row r="768" spans="1:7" x14ac:dyDescent="0.25">
      <c r="A768" s="7">
        <v>623</v>
      </c>
      <c r="B768" s="7">
        <v>8</v>
      </c>
      <c r="C768" s="58" t="str">
        <f t="shared" si="35"/>
        <v>Іллінойс</v>
      </c>
      <c r="D768" s="7">
        <v>87</v>
      </c>
      <c r="E768" s="7">
        <v>25</v>
      </c>
      <c r="F768" s="58">
        <f t="shared" si="36"/>
        <v>2175</v>
      </c>
      <c r="G768" s="58" t="str">
        <f t="shared" si="37"/>
        <v>В</v>
      </c>
    </row>
    <row r="769" spans="1:7" x14ac:dyDescent="0.25">
      <c r="A769" s="7">
        <v>637</v>
      </c>
      <c r="B769" s="7">
        <v>8</v>
      </c>
      <c r="C769" s="58" t="str">
        <f t="shared" si="35"/>
        <v>Іллінойс</v>
      </c>
      <c r="D769" s="7">
        <v>18</v>
      </c>
      <c r="E769" s="7">
        <v>25</v>
      </c>
      <c r="F769" s="58">
        <f t="shared" si="36"/>
        <v>450</v>
      </c>
      <c r="G769" s="58" t="str">
        <f t="shared" si="37"/>
        <v>Б</v>
      </c>
    </row>
    <row r="770" spans="1:7" x14ac:dyDescent="0.25">
      <c r="A770" s="7">
        <v>646</v>
      </c>
      <c r="B770" s="7">
        <v>8</v>
      </c>
      <c r="C770" s="58" t="str">
        <f t="shared" si="35"/>
        <v>Іллінойс</v>
      </c>
      <c r="D770" s="7">
        <v>39</v>
      </c>
      <c r="E770" s="7">
        <v>25</v>
      </c>
      <c r="F770" s="58">
        <f t="shared" si="36"/>
        <v>975</v>
      </c>
      <c r="G770" s="58" t="str">
        <f t="shared" si="37"/>
        <v>Б</v>
      </c>
    </row>
    <row r="771" spans="1:7" x14ac:dyDescent="0.25">
      <c r="A771" s="7">
        <v>648</v>
      </c>
      <c r="B771" s="7">
        <v>8</v>
      </c>
      <c r="C771" s="58" t="str">
        <f t="shared" ref="C771:C834" si="38">VLOOKUP(B771,$I$3:$J$12, 2)</f>
        <v>Іллінойс</v>
      </c>
      <c r="D771" s="7">
        <v>71</v>
      </c>
      <c r="E771" s="7">
        <v>25</v>
      </c>
      <c r="F771" s="58">
        <f t="shared" si="36"/>
        <v>1775</v>
      </c>
      <c r="G771" s="58" t="str">
        <f t="shared" si="37"/>
        <v>В</v>
      </c>
    </row>
    <row r="772" spans="1:7" x14ac:dyDescent="0.25">
      <c r="A772" s="7">
        <v>654</v>
      </c>
      <c r="B772" s="7">
        <v>8</v>
      </c>
      <c r="C772" s="58" t="str">
        <f t="shared" si="38"/>
        <v>Іллінойс</v>
      </c>
      <c r="D772" s="7">
        <v>24</v>
      </c>
      <c r="E772" s="7">
        <v>25</v>
      </c>
      <c r="F772" s="58">
        <f t="shared" ref="F772:F835" si="39">D772*E772</f>
        <v>600</v>
      </c>
      <c r="G772" s="58" t="str">
        <f t="shared" ref="G772:G835" si="40">IF(F772&lt;100, "А", IF(AND(F772&gt;100, F772&lt;1000), "Б", IF(F772&gt;1000,"В")))</f>
        <v>Б</v>
      </c>
    </row>
    <row r="773" spans="1:7" x14ac:dyDescent="0.25">
      <c r="A773" s="7">
        <v>661</v>
      </c>
      <c r="B773" s="7">
        <v>8</v>
      </c>
      <c r="C773" s="58" t="str">
        <f t="shared" si="38"/>
        <v>Іллінойс</v>
      </c>
      <c r="D773" s="7">
        <v>15</v>
      </c>
      <c r="E773" s="7">
        <v>25</v>
      </c>
      <c r="F773" s="58">
        <f t="shared" si="39"/>
        <v>375</v>
      </c>
      <c r="G773" s="58" t="str">
        <f t="shared" si="40"/>
        <v>Б</v>
      </c>
    </row>
    <row r="774" spans="1:7" x14ac:dyDescent="0.25">
      <c r="A774" s="7">
        <v>663</v>
      </c>
      <c r="B774" s="7">
        <v>8</v>
      </c>
      <c r="C774" s="58" t="str">
        <f t="shared" si="38"/>
        <v>Іллінойс</v>
      </c>
      <c r="D774" s="7">
        <v>72</v>
      </c>
      <c r="E774" s="7">
        <v>25</v>
      </c>
      <c r="F774" s="58">
        <f t="shared" si="39"/>
        <v>1800</v>
      </c>
      <c r="G774" s="58" t="str">
        <f t="shared" si="40"/>
        <v>В</v>
      </c>
    </row>
    <row r="775" spans="1:7" x14ac:dyDescent="0.25">
      <c r="A775" s="7">
        <v>667</v>
      </c>
      <c r="B775" s="7">
        <v>8</v>
      </c>
      <c r="C775" s="58" t="str">
        <f t="shared" si="38"/>
        <v>Іллінойс</v>
      </c>
      <c r="D775" s="7">
        <v>8</v>
      </c>
      <c r="E775" s="7">
        <v>25</v>
      </c>
      <c r="F775" s="58">
        <f t="shared" si="39"/>
        <v>200</v>
      </c>
      <c r="G775" s="58" t="str">
        <f t="shared" si="40"/>
        <v>Б</v>
      </c>
    </row>
    <row r="776" spans="1:7" x14ac:dyDescent="0.25">
      <c r="A776" s="7">
        <v>675</v>
      </c>
      <c r="B776" s="7">
        <v>8</v>
      </c>
      <c r="C776" s="58" t="str">
        <f t="shared" si="38"/>
        <v>Іллінойс</v>
      </c>
      <c r="D776" s="7">
        <v>41</v>
      </c>
      <c r="E776" s="7">
        <v>25</v>
      </c>
      <c r="F776" s="58">
        <f t="shared" si="39"/>
        <v>1025</v>
      </c>
      <c r="G776" s="58" t="str">
        <f t="shared" si="40"/>
        <v>В</v>
      </c>
    </row>
    <row r="777" spans="1:7" x14ac:dyDescent="0.25">
      <c r="A777" s="7">
        <v>704</v>
      </c>
      <c r="B777" s="7">
        <v>8</v>
      </c>
      <c r="C777" s="58" t="str">
        <f t="shared" si="38"/>
        <v>Іллінойс</v>
      </c>
      <c r="D777" s="7">
        <v>26</v>
      </c>
      <c r="E777" s="7">
        <v>25</v>
      </c>
      <c r="F777" s="58">
        <f t="shared" si="39"/>
        <v>650</v>
      </c>
      <c r="G777" s="58" t="str">
        <f t="shared" si="40"/>
        <v>Б</v>
      </c>
    </row>
    <row r="778" spans="1:7" x14ac:dyDescent="0.25">
      <c r="A778" s="7">
        <v>711</v>
      </c>
      <c r="B778" s="7">
        <v>8</v>
      </c>
      <c r="C778" s="58" t="str">
        <f t="shared" si="38"/>
        <v>Іллінойс</v>
      </c>
      <c r="D778" s="7">
        <v>70</v>
      </c>
      <c r="E778" s="7">
        <v>25</v>
      </c>
      <c r="F778" s="58">
        <f t="shared" si="39"/>
        <v>1750</v>
      </c>
      <c r="G778" s="58" t="str">
        <f t="shared" si="40"/>
        <v>В</v>
      </c>
    </row>
    <row r="779" spans="1:7" x14ac:dyDescent="0.25">
      <c r="A779" s="7">
        <v>715</v>
      </c>
      <c r="B779" s="7">
        <v>8</v>
      </c>
      <c r="C779" s="58" t="str">
        <f t="shared" si="38"/>
        <v>Іллінойс</v>
      </c>
      <c r="D779" s="7">
        <v>7</v>
      </c>
      <c r="E779" s="7">
        <v>25</v>
      </c>
      <c r="F779" s="58">
        <f t="shared" si="39"/>
        <v>175</v>
      </c>
      <c r="G779" s="58" t="str">
        <f t="shared" si="40"/>
        <v>Б</v>
      </c>
    </row>
    <row r="780" spans="1:7" x14ac:dyDescent="0.25">
      <c r="A780" s="7">
        <v>717</v>
      </c>
      <c r="B780" s="7">
        <v>8</v>
      </c>
      <c r="C780" s="58" t="str">
        <f t="shared" si="38"/>
        <v>Іллінойс</v>
      </c>
      <c r="D780" s="7">
        <v>64</v>
      </c>
      <c r="E780" s="7">
        <v>25</v>
      </c>
      <c r="F780" s="58">
        <f t="shared" si="39"/>
        <v>1600</v>
      </c>
      <c r="G780" s="58" t="str">
        <f t="shared" si="40"/>
        <v>В</v>
      </c>
    </row>
    <row r="781" spans="1:7" x14ac:dyDescent="0.25">
      <c r="A781" s="7">
        <v>723</v>
      </c>
      <c r="B781" s="7">
        <v>8</v>
      </c>
      <c r="C781" s="58" t="str">
        <f t="shared" si="38"/>
        <v>Іллінойс</v>
      </c>
      <c r="D781" s="7">
        <v>79</v>
      </c>
      <c r="E781" s="7">
        <v>25</v>
      </c>
      <c r="F781" s="58">
        <f t="shared" si="39"/>
        <v>1975</v>
      </c>
      <c r="G781" s="58" t="str">
        <f t="shared" si="40"/>
        <v>В</v>
      </c>
    </row>
    <row r="782" spans="1:7" x14ac:dyDescent="0.25">
      <c r="A782" s="7">
        <v>743</v>
      </c>
      <c r="B782" s="7">
        <v>8</v>
      </c>
      <c r="C782" s="58" t="str">
        <f t="shared" si="38"/>
        <v>Іллінойс</v>
      </c>
      <c r="D782" s="7">
        <v>21</v>
      </c>
      <c r="E782" s="7">
        <v>25</v>
      </c>
      <c r="F782" s="58">
        <f t="shared" si="39"/>
        <v>525</v>
      </c>
      <c r="G782" s="58" t="str">
        <f t="shared" si="40"/>
        <v>Б</v>
      </c>
    </row>
    <row r="783" spans="1:7" x14ac:dyDescent="0.25">
      <c r="A783" s="7">
        <v>755</v>
      </c>
      <c r="B783" s="7">
        <v>8</v>
      </c>
      <c r="C783" s="58" t="str">
        <f t="shared" si="38"/>
        <v>Іллінойс</v>
      </c>
      <c r="D783" s="7">
        <v>43</v>
      </c>
      <c r="E783" s="7">
        <v>25</v>
      </c>
      <c r="F783" s="58">
        <f t="shared" si="39"/>
        <v>1075</v>
      </c>
      <c r="G783" s="58" t="str">
        <f t="shared" si="40"/>
        <v>В</v>
      </c>
    </row>
    <row r="784" spans="1:7" x14ac:dyDescent="0.25">
      <c r="A784" s="7">
        <v>774</v>
      </c>
      <c r="B784" s="7">
        <v>8</v>
      </c>
      <c r="C784" s="58" t="str">
        <f t="shared" si="38"/>
        <v>Іллінойс</v>
      </c>
      <c r="D784" s="7">
        <v>80</v>
      </c>
      <c r="E784" s="7">
        <v>25</v>
      </c>
      <c r="F784" s="58">
        <f t="shared" si="39"/>
        <v>2000</v>
      </c>
      <c r="G784" s="58" t="str">
        <f t="shared" si="40"/>
        <v>В</v>
      </c>
    </row>
    <row r="785" spans="1:7" x14ac:dyDescent="0.25">
      <c r="A785" s="7">
        <v>778</v>
      </c>
      <c r="B785" s="7">
        <v>8</v>
      </c>
      <c r="C785" s="58" t="str">
        <f t="shared" si="38"/>
        <v>Іллінойс</v>
      </c>
      <c r="D785" s="7">
        <v>45</v>
      </c>
      <c r="E785" s="7">
        <v>25</v>
      </c>
      <c r="F785" s="58">
        <f t="shared" si="39"/>
        <v>1125</v>
      </c>
      <c r="G785" s="58" t="str">
        <f t="shared" si="40"/>
        <v>В</v>
      </c>
    </row>
    <row r="786" spans="1:7" x14ac:dyDescent="0.25">
      <c r="A786" s="7">
        <v>788</v>
      </c>
      <c r="B786" s="7">
        <v>8</v>
      </c>
      <c r="C786" s="58" t="str">
        <f t="shared" si="38"/>
        <v>Іллінойс</v>
      </c>
      <c r="D786" s="7">
        <v>1</v>
      </c>
      <c r="E786" s="7">
        <v>25</v>
      </c>
      <c r="F786" s="58">
        <f t="shared" si="39"/>
        <v>25</v>
      </c>
      <c r="G786" s="58" t="str">
        <f t="shared" si="40"/>
        <v>А</v>
      </c>
    </row>
    <row r="787" spans="1:7" x14ac:dyDescent="0.25">
      <c r="A787" s="7">
        <v>795</v>
      </c>
      <c r="B787" s="7">
        <v>8</v>
      </c>
      <c r="C787" s="58" t="str">
        <f t="shared" si="38"/>
        <v>Іллінойс</v>
      </c>
      <c r="D787" s="7">
        <v>22</v>
      </c>
      <c r="E787" s="7">
        <v>25</v>
      </c>
      <c r="F787" s="58">
        <f t="shared" si="39"/>
        <v>550</v>
      </c>
      <c r="G787" s="58" t="str">
        <f t="shared" si="40"/>
        <v>Б</v>
      </c>
    </row>
    <row r="788" spans="1:7" x14ac:dyDescent="0.25">
      <c r="A788" s="7">
        <v>799</v>
      </c>
      <c r="B788" s="7">
        <v>8</v>
      </c>
      <c r="C788" s="58" t="str">
        <f t="shared" si="38"/>
        <v>Іллінойс</v>
      </c>
      <c r="D788" s="7">
        <v>44</v>
      </c>
      <c r="E788" s="7">
        <v>25</v>
      </c>
      <c r="F788" s="58">
        <f t="shared" si="39"/>
        <v>1100</v>
      </c>
      <c r="G788" s="58" t="str">
        <f t="shared" si="40"/>
        <v>В</v>
      </c>
    </row>
    <row r="789" spans="1:7" x14ac:dyDescent="0.25">
      <c r="A789" s="7">
        <v>821</v>
      </c>
      <c r="B789" s="7">
        <v>8</v>
      </c>
      <c r="C789" s="58" t="str">
        <f t="shared" si="38"/>
        <v>Іллінойс</v>
      </c>
      <c r="D789" s="7">
        <v>45</v>
      </c>
      <c r="E789" s="7">
        <v>25</v>
      </c>
      <c r="F789" s="58">
        <f t="shared" si="39"/>
        <v>1125</v>
      </c>
      <c r="G789" s="58" t="str">
        <f t="shared" si="40"/>
        <v>В</v>
      </c>
    </row>
    <row r="790" spans="1:7" x14ac:dyDescent="0.25">
      <c r="A790" s="7">
        <v>826</v>
      </c>
      <c r="B790" s="7">
        <v>8</v>
      </c>
      <c r="C790" s="58" t="str">
        <f t="shared" si="38"/>
        <v>Іллінойс</v>
      </c>
      <c r="D790" s="7">
        <v>94</v>
      </c>
      <c r="E790" s="7">
        <v>25</v>
      </c>
      <c r="F790" s="58">
        <f t="shared" si="39"/>
        <v>2350</v>
      </c>
      <c r="G790" s="58" t="str">
        <f t="shared" si="40"/>
        <v>В</v>
      </c>
    </row>
    <row r="791" spans="1:7" x14ac:dyDescent="0.25">
      <c r="A791" s="7">
        <v>832</v>
      </c>
      <c r="B791" s="7">
        <v>8</v>
      </c>
      <c r="C791" s="58" t="str">
        <f t="shared" si="38"/>
        <v>Іллінойс</v>
      </c>
      <c r="D791" s="7">
        <v>66</v>
      </c>
      <c r="E791" s="7">
        <v>25</v>
      </c>
      <c r="F791" s="58">
        <f t="shared" si="39"/>
        <v>1650</v>
      </c>
      <c r="G791" s="58" t="str">
        <f t="shared" si="40"/>
        <v>В</v>
      </c>
    </row>
    <row r="792" spans="1:7" x14ac:dyDescent="0.25">
      <c r="A792" s="7">
        <v>845</v>
      </c>
      <c r="B792" s="7">
        <v>8</v>
      </c>
      <c r="C792" s="58" t="str">
        <f t="shared" si="38"/>
        <v>Іллінойс</v>
      </c>
      <c r="D792" s="7">
        <v>83</v>
      </c>
      <c r="E792" s="7">
        <v>25</v>
      </c>
      <c r="F792" s="58">
        <f t="shared" si="39"/>
        <v>2075</v>
      </c>
      <c r="G792" s="58" t="str">
        <f t="shared" si="40"/>
        <v>В</v>
      </c>
    </row>
    <row r="793" spans="1:7" x14ac:dyDescent="0.25">
      <c r="A793" s="7">
        <v>851</v>
      </c>
      <c r="B793" s="7">
        <v>8</v>
      </c>
      <c r="C793" s="58" t="str">
        <f t="shared" si="38"/>
        <v>Іллінойс</v>
      </c>
      <c r="D793" s="7">
        <v>53</v>
      </c>
      <c r="E793" s="7">
        <v>25</v>
      </c>
      <c r="F793" s="58">
        <f t="shared" si="39"/>
        <v>1325</v>
      </c>
      <c r="G793" s="58" t="str">
        <f t="shared" si="40"/>
        <v>В</v>
      </c>
    </row>
    <row r="794" spans="1:7" x14ac:dyDescent="0.25">
      <c r="A794" s="7">
        <v>852</v>
      </c>
      <c r="B794" s="7">
        <v>8</v>
      </c>
      <c r="C794" s="58" t="str">
        <f t="shared" si="38"/>
        <v>Іллінойс</v>
      </c>
      <c r="D794" s="7">
        <v>89</v>
      </c>
      <c r="E794" s="7">
        <v>25</v>
      </c>
      <c r="F794" s="58">
        <f t="shared" si="39"/>
        <v>2225</v>
      </c>
      <c r="G794" s="58" t="str">
        <f t="shared" si="40"/>
        <v>В</v>
      </c>
    </row>
    <row r="795" spans="1:7" x14ac:dyDescent="0.25">
      <c r="A795" s="7">
        <v>873</v>
      </c>
      <c r="B795" s="7">
        <v>8</v>
      </c>
      <c r="C795" s="58" t="str">
        <f t="shared" si="38"/>
        <v>Іллінойс</v>
      </c>
      <c r="D795" s="7">
        <v>31</v>
      </c>
      <c r="E795" s="7">
        <v>25</v>
      </c>
      <c r="F795" s="58">
        <f t="shared" si="39"/>
        <v>775</v>
      </c>
      <c r="G795" s="58" t="str">
        <f t="shared" si="40"/>
        <v>Б</v>
      </c>
    </row>
    <row r="796" spans="1:7" x14ac:dyDescent="0.25">
      <c r="A796" s="7">
        <v>885</v>
      </c>
      <c r="B796" s="7">
        <v>8</v>
      </c>
      <c r="C796" s="58" t="str">
        <f t="shared" si="38"/>
        <v>Іллінойс</v>
      </c>
      <c r="D796" s="7">
        <v>1</v>
      </c>
      <c r="E796" s="7">
        <v>25</v>
      </c>
      <c r="F796" s="58">
        <f t="shared" si="39"/>
        <v>25</v>
      </c>
      <c r="G796" s="58" t="str">
        <f t="shared" si="40"/>
        <v>А</v>
      </c>
    </row>
    <row r="797" spans="1:7" x14ac:dyDescent="0.25">
      <c r="A797" s="7">
        <v>907</v>
      </c>
      <c r="B797" s="7">
        <v>8</v>
      </c>
      <c r="C797" s="58" t="str">
        <f t="shared" si="38"/>
        <v>Іллінойс</v>
      </c>
      <c r="D797" s="7">
        <v>100</v>
      </c>
      <c r="E797" s="7">
        <v>25</v>
      </c>
      <c r="F797" s="58">
        <f t="shared" si="39"/>
        <v>2500</v>
      </c>
      <c r="G797" s="58" t="str">
        <f t="shared" si="40"/>
        <v>В</v>
      </c>
    </row>
    <row r="798" spans="1:7" x14ac:dyDescent="0.25">
      <c r="A798" s="7">
        <v>916</v>
      </c>
      <c r="B798" s="7">
        <v>8</v>
      </c>
      <c r="C798" s="58" t="str">
        <f t="shared" si="38"/>
        <v>Іллінойс</v>
      </c>
      <c r="D798" s="7">
        <v>5</v>
      </c>
      <c r="E798" s="7">
        <v>25</v>
      </c>
      <c r="F798" s="58">
        <f t="shared" si="39"/>
        <v>125</v>
      </c>
      <c r="G798" s="58" t="str">
        <f t="shared" si="40"/>
        <v>Б</v>
      </c>
    </row>
    <row r="799" spans="1:7" x14ac:dyDescent="0.25">
      <c r="A799" s="7">
        <v>917</v>
      </c>
      <c r="B799" s="7">
        <v>8</v>
      </c>
      <c r="C799" s="58" t="str">
        <f t="shared" si="38"/>
        <v>Іллінойс</v>
      </c>
      <c r="D799" s="7">
        <v>27</v>
      </c>
      <c r="E799" s="7">
        <v>25</v>
      </c>
      <c r="F799" s="58">
        <f t="shared" si="39"/>
        <v>675</v>
      </c>
      <c r="G799" s="58" t="str">
        <f t="shared" si="40"/>
        <v>Б</v>
      </c>
    </row>
    <row r="800" spans="1:7" x14ac:dyDescent="0.25">
      <c r="A800" s="7">
        <v>949</v>
      </c>
      <c r="B800" s="7">
        <v>8</v>
      </c>
      <c r="C800" s="58" t="str">
        <f t="shared" si="38"/>
        <v>Іллінойс</v>
      </c>
      <c r="D800" s="7">
        <v>39</v>
      </c>
      <c r="E800" s="7">
        <v>25</v>
      </c>
      <c r="F800" s="58">
        <f t="shared" si="39"/>
        <v>975</v>
      </c>
      <c r="G800" s="58" t="str">
        <f t="shared" si="40"/>
        <v>Б</v>
      </c>
    </row>
    <row r="801" spans="1:7" x14ac:dyDescent="0.25">
      <c r="A801" s="7">
        <v>950</v>
      </c>
      <c r="B801" s="7">
        <v>8</v>
      </c>
      <c r="C801" s="58" t="str">
        <f t="shared" si="38"/>
        <v>Іллінойс</v>
      </c>
      <c r="D801" s="7">
        <v>67</v>
      </c>
      <c r="E801" s="7">
        <v>25</v>
      </c>
      <c r="F801" s="58">
        <f t="shared" si="39"/>
        <v>1675</v>
      </c>
      <c r="G801" s="58" t="str">
        <f t="shared" si="40"/>
        <v>В</v>
      </c>
    </row>
    <row r="802" spans="1:7" x14ac:dyDescent="0.25">
      <c r="A802" s="7">
        <v>959</v>
      </c>
      <c r="B802" s="7">
        <v>8</v>
      </c>
      <c r="C802" s="58" t="str">
        <f t="shared" si="38"/>
        <v>Іллінойс</v>
      </c>
      <c r="D802" s="7">
        <v>79</v>
      </c>
      <c r="E802" s="7">
        <v>25</v>
      </c>
      <c r="F802" s="58">
        <f t="shared" si="39"/>
        <v>1975</v>
      </c>
      <c r="G802" s="58" t="str">
        <f t="shared" si="40"/>
        <v>В</v>
      </c>
    </row>
    <row r="803" spans="1:7" x14ac:dyDescent="0.25">
      <c r="A803" s="7">
        <v>970</v>
      </c>
      <c r="B803" s="7">
        <v>8</v>
      </c>
      <c r="C803" s="58" t="str">
        <f t="shared" si="38"/>
        <v>Іллінойс</v>
      </c>
      <c r="D803" s="7">
        <v>9</v>
      </c>
      <c r="E803" s="7">
        <v>25</v>
      </c>
      <c r="F803" s="58">
        <f t="shared" si="39"/>
        <v>225</v>
      </c>
      <c r="G803" s="58" t="str">
        <f t="shared" si="40"/>
        <v>Б</v>
      </c>
    </row>
    <row r="804" spans="1:7" x14ac:dyDescent="0.25">
      <c r="A804" s="7">
        <v>980</v>
      </c>
      <c r="B804" s="7">
        <v>8</v>
      </c>
      <c r="C804" s="58" t="str">
        <f t="shared" si="38"/>
        <v>Іллінойс</v>
      </c>
      <c r="D804" s="7">
        <v>73</v>
      </c>
      <c r="E804" s="7">
        <v>25</v>
      </c>
      <c r="F804" s="58">
        <f t="shared" si="39"/>
        <v>1825</v>
      </c>
      <c r="G804" s="58" t="str">
        <f t="shared" si="40"/>
        <v>В</v>
      </c>
    </row>
    <row r="805" spans="1:7" x14ac:dyDescent="0.25">
      <c r="A805" s="7">
        <v>986</v>
      </c>
      <c r="B805" s="7">
        <v>8</v>
      </c>
      <c r="C805" s="58" t="str">
        <f t="shared" si="38"/>
        <v>Іллінойс</v>
      </c>
      <c r="D805" s="7">
        <v>60</v>
      </c>
      <c r="E805" s="7">
        <v>25</v>
      </c>
      <c r="F805" s="58">
        <f t="shared" si="39"/>
        <v>1500</v>
      </c>
      <c r="G805" s="58" t="str">
        <f t="shared" si="40"/>
        <v>В</v>
      </c>
    </row>
    <row r="806" spans="1:7" x14ac:dyDescent="0.25">
      <c r="A806" s="7">
        <v>988</v>
      </c>
      <c r="B806" s="7">
        <v>8</v>
      </c>
      <c r="C806" s="58" t="str">
        <f t="shared" si="38"/>
        <v>Іллінойс</v>
      </c>
      <c r="D806" s="7">
        <v>14</v>
      </c>
      <c r="E806" s="7">
        <v>25</v>
      </c>
      <c r="F806" s="58">
        <f t="shared" si="39"/>
        <v>350</v>
      </c>
      <c r="G806" s="58" t="str">
        <f t="shared" si="40"/>
        <v>Б</v>
      </c>
    </row>
    <row r="807" spans="1:7" x14ac:dyDescent="0.25">
      <c r="A807" s="7">
        <v>6</v>
      </c>
      <c r="B807" s="7">
        <v>9</v>
      </c>
      <c r="C807" s="58" t="str">
        <f t="shared" si="38"/>
        <v>Мічиган</v>
      </c>
      <c r="D807" s="7">
        <v>65</v>
      </c>
      <c r="E807" s="7">
        <v>25</v>
      </c>
      <c r="F807" s="58">
        <f t="shared" si="39"/>
        <v>1625</v>
      </c>
      <c r="G807" s="58" t="str">
        <f t="shared" si="40"/>
        <v>В</v>
      </c>
    </row>
    <row r="808" spans="1:7" x14ac:dyDescent="0.25">
      <c r="A808" s="7">
        <v>8</v>
      </c>
      <c r="B808" s="7">
        <v>9</v>
      </c>
      <c r="C808" s="58" t="str">
        <f t="shared" si="38"/>
        <v>Мічиган</v>
      </c>
      <c r="D808" s="7">
        <v>4</v>
      </c>
      <c r="E808" s="7">
        <v>25</v>
      </c>
      <c r="F808" s="58">
        <f t="shared" si="39"/>
        <v>100</v>
      </c>
      <c r="G808" s="58" t="b">
        <f t="shared" si="40"/>
        <v>0</v>
      </c>
    </row>
    <row r="809" spans="1:7" x14ac:dyDescent="0.25">
      <c r="A809" s="7">
        <v>43</v>
      </c>
      <c r="B809" s="7">
        <v>9</v>
      </c>
      <c r="C809" s="58" t="str">
        <f t="shared" si="38"/>
        <v>Мічиган</v>
      </c>
      <c r="D809" s="7">
        <v>31</v>
      </c>
      <c r="E809" s="7">
        <v>25</v>
      </c>
      <c r="F809" s="58">
        <f t="shared" si="39"/>
        <v>775</v>
      </c>
      <c r="G809" s="58" t="str">
        <f t="shared" si="40"/>
        <v>Б</v>
      </c>
    </row>
    <row r="810" spans="1:7" x14ac:dyDescent="0.25">
      <c r="A810" s="7">
        <v>51</v>
      </c>
      <c r="B810" s="7">
        <v>9</v>
      </c>
      <c r="C810" s="58" t="str">
        <f t="shared" si="38"/>
        <v>Мічиган</v>
      </c>
      <c r="D810" s="7">
        <v>37</v>
      </c>
      <c r="E810" s="7">
        <v>25</v>
      </c>
      <c r="F810" s="58">
        <f t="shared" si="39"/>
        <v>925</v>
      </c>
      <c r="G810" s="58" t="str">
        <f t="shared" si="40"/>
        <v>Б</v>
      </c>
    </row>
    <row r="811" spans="1:7" x14ac:dyDescent="0.25">
      <c r="A811" s="7">
        <v>81</v>
      </c>
      <c r="B811" s="7">
        <v>9</v>
      </c>
      <c r="C811" s="58" t="str">
        <f t="shared" si="38"/>
        <v>Мічиган</v>
      </c>
      <c r="D811" s="7">
        <v>82</v>
      </c>
      <c r="E811" s="7">
        <v>25</v>
      </c>
      <c r="F811" s="58">
        <f t="shared" si="39"/>
        <v>2050</v>
      </c>
      <c r="G811" s="58" t="str">
        <f t="shared" si="40"/>
        <v>В</v>
      </c>
    </row>
    <row r="812" spans="1:7" x14ac:dyDescent="0.25">
      <c r="A812" s="7">
        <v>102</v>
      </c>
      <c r="B812" s="7">
        <v>9</v>
      </c>
      <c r="C812" s="58" t="str">
        <f t="shared" si="38"/>
        <v>Мічиган</v>
      </c>
      <c r="D812" s="7">
        <v>91</v>
      </c>
      <c r="E812" s="7">
        <v>25</v>
      </c>
      <c r="F812" s="58">
        <f t="shared" si="39"/>
        <v>2275</v>
      </c>
      <c r="G812" s="58" t="str">
        <f t="shared" si="40"/>
        <v>В</v>
      </c>
    </row>
    <row r="813" spans="1:7" x14ac:dyDescent="0.25">
      <c r="A813" s="7">
        <v>105</v>
      </c>
      <c r="B813" s="7">
        <v>9</v>
      </c>
      <c r="C813" s="58" t="str">
        <f t="shared" si="38"/>
        <v>Мічиган</v>
      </c>
      <c r="D813" s="7">
        <v>34</v>
      </c>
      <c r="E813" s="7">
        <v>25</v>
      </c>
      <c r="F813" s="58">
        <f t="shared" si="39"/>
        <v>850</v>
      </c>
      <c r="G813" s="58" t="str">
        <f t="shared" si="40"/>
        <v>Б</v>
      </c>
    </row>
    <row r="814" spans="1:7" x14ac:dyDescent="0.25">
      <c r="A814" s="7">
        <v>106</v>
      </c>
      <c r="B814" s="7">
        <v>9</v>
      </c>
      <c r="C814" s="58" t="str">
        <f t="shared" si="38"/>
        <v>Мічиган</v>
      </c>
      <c r="D814" s="7">
        <v>11</v>
      </c>
      <c r="E814" s="7">
        <v>25</v>
      </c>
      <c r="F814" s="58">
        <f t="shared" si="39"/>
        <v>275</v>
      </c>
      <c r="G814" s="58" t="str">
        <f t="shared" si="40"/>
        <v>Б</v>
      </c>
    </row>
    <row r="815" spans="1:7" x14ac:dyDescent="0.25">
      <c r="A815" s="7">
        <v>109</v>
      </c>
      <c r="B815" s="7">
        <v>9</v>
      </c>
      <c r="C815" s="58" t="str">
        <f t="shared" si="38"/>
        <v>Мічиган</v>
      </c>
      <c r="D815" s="7">
        <v>83</v>
      </c>
      <c r="E815" s="7">
        <v>25</v>
      </c>
      <c r="F815" s="58">
        <f t="shared" si="39"/>
        <v>2075</v>
      </c>
      <c r="G815" s="58" t="str">
        <f t="shared" si="40"/>
        <v>В</v>
      </c>
    </row>
    <row r="816" spans="1:7" x14ac:dyDescent="0.25">
      <c r="A816" s="7">
        <v>142</v>
      </c>
      <c r="B816" s="7">
        <v>9</v>
      </c>
      <c r="C816" s="58" t="str">
        <f t="shared" si="38"/>
        <v>Мічиган</v>
      </c>
      <c r="D816" s="7">
        <v>70</v>
      </c>
      <c r="E816" s="7">
        <v>25</v>
      </c>
      <c r="F816" s="58">
        <f t="shared" si="39"/>
        <v>1750</v>
      </c>
      <c r="G816" s="58" t="str">
        <f t="shared" si="40"/>
        <v>В</v>
      </c>
    </row>
    <row r="817" spans="1:7" x14ac:dyDescent="0.25">
      <c r="A817" s="7">
        <v>145</v>
      </c>
      <c r="B817" s="7">
        <v>9</v>
      </c>
      <c r="C817" s="58" t="str">
        <f t="shared" si="38"/>
        <v>Мічиган</v>
      </c>
      <c r="D817" s="7">
        <v>95</v>
      </c>
      <c r="E817" s="7">
        <v>25</v>
      </c>
      <c r="F817" s="58">
        <f t="shared" si="39"/>
        <v>2375</v>
      </c>
      <c r="G817" s="58" t="str">
        <f t="shared" si="40"/>
        <v>В</v>
      </c>
    </row>
    <row r="818" spans="1:7" x14ac:dyDescent="0.25">
      <c r="A818" s="7">
        <v>175</v>
      </c>
      <c r="B818" s="7">
        <v>9</v>
      </c>
      <c r="C818" s="58" t="str">
        <f t="shared" si="38"/>
        <v>Мічиган</v>
      </c>
      <c r="D818" s="7">
        <v>52</v>
      </c>
      <c r="E818" s="7">
        <v>25</v>
      </c>
      <c r="F818" s="58">
        <f t="shared" si="39"/>
        <v>1300</v>
      </c>
      <c r="G818" s="58" t="str">
        <f t="shared" si="40"/>
        <v>В</v>
      </c>
    </row>
    <row r="819" spans="1:7" x14ac:dyDescent="0.25">
      <c r="A819" s="7">
        <v>176</v>
      </c>
      <c r="B819" s="7">
        <v>9</v>
      </c>
      <c r="C819" s="58" t="str">
        <f t="shared" si="38"/>
        <v>Мічиган</v>
      </c>
      <c r="D819" s="7">
        <v>5</v>
      </c>
      <c r="E819" s="7">
        <v>25</v>
      </c>
      <c r="F819" s="58">
        <f t="shared" si="39"/>
        <v>125</v>
      </c>
      <c r="G819" s="58" t="str">
        <f t="shared" si="40"/>
        <v>Б</v>
      </c>
    </row>
    <row r="820" spans="1:7" x14ac:dyDescent="0.25">
      <c r="A820" s="7">
        <v>178</v>
      </c>
      <c r="B820" s="7">
        <v>9</v>
      </c>
      <c r="C820" s="58" t="str">
        <f t="shared" si="38"/>
        <v>Мічиган</v>
      </c>
      <c r="D820" s="7">
        <v>11</v>
      </c>
      <c r="E820" s="7">
        <v>25</v>
      </c>
      <c r="F820" s="58">
        <f t="shared" si="39"/>
        <v>275</v>
      </c>
      <c r="G820" s="58" t="str">
        <f t="shared" si="40"/>
        <v>Б</v>
      </c>
    </row>
    <row r="821" spans="1:7" x14ac:dyDescent="0.25">
      <c r="A821" s="7">
        <v>183</v>
      </c>
      <c r="B821" s="7">
        <v>9</v>
      </c>
      <c r="C821" s="58" t="str">
        <f t="shared" si="38"/>
        <v>Мічиган</v>
      </c>
      <c r="D821" s="7">
        <v>48</v>
      </c>
      <c r="E821" s="7">
        <v>25</v>
      </c>
      <c r="F821" s="58">
        <f t="shared" si="39"/>
        <v>1200</v>
      </c>
      <c r="G821" s="58" t="str">
        <f t="shared" si="40"/>
        <v>В</v>
      </c>
    </row>
    <row r="822" spans="1:7" x14ac:dyDescent="0.25">
      <c r="A822" s="7">
        <v>187</v>
      </c>
      <c r="B822" s="7">
        <v>9</v>
      </c>
      <c r="C822" s="58" t="str">
        <f t="shared" si="38"/>
        <v>Мічиган</v>
      </c>
      <c r="D822" s="7">
        <v>64</v>
      </c>
      <c r="E822" s="7">
        <v>25</v>
      </c>
      <c r="F822" s="58">
        <f t="shared" si="39"/>
        <v>1600</v>
      </c>
      <c r="G822" s="58" t="str">
        <f t="shared" si="40"/>
        <v>В</v>
      </c>
    </row>
    <row r="823" spans="1:7" x14ac:dyDescent="0.25">
      <c r="A823" s="7">
        <v>203</v>
      </c>
      <c r="B823" s="7">
        <v>9</v>
      </c>
      <c r="C823" s="58" t="str">
        <f t="shared" si="38"/>
        <v>Мічиган</v>
      </c>
      <c r="D823" s="7">
        <v>75</v>
      </c>
      <c r="E823" s="7">
        <v>25</v>
      </c>
      <c r="F823" s="58">
        <f t="shared" si="39"/>
        <v>1875</v>
      </c>
      <c r="G823" s="58" t="str">
        <f t="shared" si="40"/>
        <v>В</v>
      </c>
    </row>
    <row r="824" spans="1:7" x14ac:dyDescent="0.25">
      <c r="A824" s="7">
        <v>204</v>
      </c>
      <c r="B824" s="7">
        <v>9</v>
      </c>
      <c r="C824" s="58" t="str">
        <f t="shared" si="38"/>
        <v>Мічиган</v>
      </c>
      <c r="D824" s="7">
        <v>24</v>
      </c>
      <c r="E824" s="7">
        <v>25</v>
      </c>
      <c r="F824" s="58">
        <f t="shared" si="39"/>
        <v>600</v>
      </c>
      <c r="G824" s="58" t="str">
        <f t="shared" si="40"/>
        <v>Б</v>
      </c>
    </row>
    <row r="825" spans="1:7" x14ac:dyDescent="0.25">
      <c r="A825" s="7">
        <v>237</v>
      </c>
      <c r="B825" s="7">
        <v>9</v>
      </c>
      <c r="C825" s="58" t="str">
        <f t="shared" si="38"/>
        <v>Мічиган</v>
      </c>
      <c r="D825" s="7">
        <v>22</v>
      </c>
      <c r="E825" s="7">
        <v>25</v>
      </c>
      <c r="F825" s="58">
        <f t="shared" si="39"/>
        <v>550</v>
      </c>
      <c r="G825" s="58" t="str">
        <f t="shared" si="40"/>
        <v>Б</v>
      </c>
    </row>
    <row r="826" spans="1:7" x14ac:dyDescent="0.25">
      <c r="A826" s="7">
        <v>243</v>
      </c>
      <c r="B826" s="7">
        <v>9</v>
      </c>
      <c r="C826" s="58" t="str">
        <f t="shared" si="38"/>
        <v>Мічиган</v>
      </c>
      <c r="D826" s="7">
        <v>97</v>
      </c>
      <c r="E826" s="7">
        <v>25</v>
      </c>
      <c r="F826" s="58">
        <f t="shared" si="39"/>
        <v>2425</v>
      </c>
      <c r="G826" s="58" t="str">
        <f t="shared" si="40"/>
        <v>В</v>
      </c>
    </row>
    <row r="827" spans="1:7" x14ac:dyDescent="0.25">
      <c r="A827" s="7">
        <v>246</v>
      </c>
      <c r="B827" s="7">
        <v>9</v>
      </c>
      <c r="C827" s="58" t="str">
        <f t="shared" si="38"/>
        <v>Мічиган</v>
      </c>
      <c r="D827" s="7">
        <v>26</v>
      </c>
      <c r="E827" s="7">
        <v>25</v>
      </c>
      <c r="F827" s="58">
        <f t="shared" si="39"/>
        <v>650</v>
      </c>
      <c r="G827" s="58" t="str">
        <f t="shared" si="40"/>
        <v>Б</v>
      </c>
    </row>
    <row r="828" spans="1:7" x14ac:dyDescent="0.25">
      <c r="A828" s="7">
        <v>250</v>
      </c>
      <c r="B828" s="7">
        <v>9</v>
      </c>
      <c r="C828" s="58" t="str">
        <f t="shared" si="38"/>
        <v>Мічиган</v>
      </c>
      <c r="D828" s="7">
        <v>8</v>
      </c>
      <c r="E828" s="7">
        <v>25</v>
      </c>
      <c r="F828" s="58">
        <f t="shared" si="39"/>
        <v>200</v>
      </c>
      <c r="G828" s="58" t="str">
        <f t="shared" si="40"/>
        <v>Б</v>
      </c>
    </row>
    <row r="829" spans="1:7" x14ac:dyDescent="0.25">
      <c r="A829" s="7">
        <v>264</v>
      </c>
      <c r="B829" s="7">
        <v>9</v>
      </c>
      <c r="C829" s="58" t="str">
        <f t="shared" si="38"/>
        <v>Мічиган</v>
      </c>
      <c r="D829" s="7">
        <v>33</v>
      </c>
      <c r="E829" s="7">
        <v>25</v>
      </c>
      <c r="F829" s="58">
        <f t="shared" si="39"/>
        <v>825</v>
      </c>
      <c r="G829" s="58" t="str">
        <f t="shared" si="40"/>
        <v>Б</v>
      </c>
    </row>
    <row r="830" spans="1:7" x14ac:dyDescent="0.25">
      <c r="A830" s="7">
        <v>278</v>
      </c>
      <c r="B830" s="7">
        <v>9</v>
      </c>
      <c r="C830" s="58" t="str">
        <f t="shared" si="38"/>
        <v>Мічиган</v>
      </c>
      <c r="D830" s="7">
        <v>19</v>
      </c>
      <c r="E830" s="7">
        <v>25</v>
      </c>
      <c r="F830" s="58">
        <f t="shared" si="39"/>
        <v>475</v>
      </c>
      <c r="G830" s="58" t="str">
        <f t="shared" si="40"/>
        <v>Б</v>
      </c>
    </row>
    <row r="831" spans="1:7" x14ac:dyDescent="0.25">
      <c r="A831" s="7">
        <v>287</v>
      </c>
      <c r="B831" s="7">
        <v>9</v>
      </c>
      <c r="C831" s="58" t="str">
        <f t="shared" si="38"/>
        <v>Мічиган</v>
      </c>
      <c r="D831" s="7">
        <v>97</v>
      </c>
      <c r="E831" s="7">
        <v>25</v>
      </c>
      <c r="F831" s="58">
        <f t="shared" si="39"/>
        <v>2425</v>
      </c>
      <c r="G831" s="58" t="str">
        <f t="shared" si="40"/>
        <v>В</v>
      </c>
    </row>
    <row r="832" spans="1:7" x14ac:dyDescent="0.25">
      <c r="A832" s="7">
        <v>297</v>
      </c>
      <c r="B832" s="7">
        <v>9</v>
      </c>
      <c r="C832" s="58" t="str">
        <f t="shared" si="38"/>
        <v>Мічиган</v>
      </c>
      <c r="D832" s="7">
        <v>64</v>
      </c>
      <c r="E832" s="7">
        <v>25</v>
      </c>
      <c r="F832" s="58">
        <f t="shared" si="39"/>
        <v>1600</v>
      </c>
      <c r="G832" s="58" t="str">
        <f t="shared" si="40"/>
        <v>В</v>
      </c>
    </row>
    <row r="833" spans="1:7" x14ac:dyDescent="0.25">
      <c r="A833" s="7">
        <v>298</v>
      </c>
      <c r="B833" s="7">
        <v>9</v>
      </c>
      <c r="C833" s="58" t="str">
        <f t="shared" si="38"/>
        <v>Мічиган</v>
      </c>
      <c r="D833" s="7">
        <v>32</v>
      </c>
      <c r="E833" s="7">
        <v>25</v>
      </c>
      <c r="F833" s="58">
        <f t="shared" si="39"/>
        <v>800</v>
      </c>
      <c r="G833" s="58" t="str">
        <f t="shared" si="40"/>
        <v>Б</v>
      </c>
    </row>
    <row r="834" spans="1:7" x14ac:dyDescent="0.25">
      <c r="A834" s="7">
        <v>309</v>
      </c>
      <c r="B834" s="7">
        <v>9</v>
      </c>
      <c r="C834" s="58" t="str">
        <f t="shared" si="38"/>
        <v>Мічиган</v>
      </c>
      <c r="D834" s="7">
        <v>24</v>
      </c>
      <c r="E834" s="7">
        <v>25</v>
      </c>
      <c r="F834" s="58">
        <f t="shared" si="39"/>
        <v>600</v>
      </c>
      <c r="G834" s="58" t="str">
        <f t="shared" si="40"/>
        <v>Б</v>
      </c>
    </row>
    <row r="835" spans="1:7" x14ac:dyDescent="0.25">
      <c r="A835" s="7">
        <v>313</v>
      </c>
      <c r="B835" s="7">
        <v>9</v>
      </c>
      <c r="C835" s="58" t="str">
        <f t="shared" ref="C835:C898" si="41">VLOOKUP(B835,$I$3:$J$12, 2)</f>
        <v>Мічиган</v>
      </c>
      <c r="D835" s="7">
        <v>93</v>
      </c>
      <c r="E835" s="7">
        <v>25</v>
      </c>
      <c r="F835" s="58">
        <f t="shared" si="39"/>
        <v>2325</v>
      </c>
      <c r="G835" s="58" t="str">
        <f t="shared" si="40"/>
        <v>В</v>
      </c>
    </row>
    <row r="836" spans="1:7" x14ac:dyDescent="0.25">
      <c r="A836" s="7">
        <v>318</v>
      </c>
      <c r="B836" s="7">
        <v>9</v>
      </c>
      <c r="C836" s="58" t="str">
        <f t="shared" si="41"/>
        <v>Мічиган</v>
      </c>
      <c r="D836" s="7">
        <v>7</v>
      </c>
      <c r="E836" s="7">
        <v>25</v>
      </c>
      <c r="F836" s="58">
        <f t="shared" ref="F836:F899" si="42">D836*E836</f>
        <v>175</v>
      </c>
      <c r="G836" s="58" t="str">
        <f t="shared" ref="G836:G899" si="43">IF(F836&lt;100, "А", IF(AND(F836&gt;100, F836&lt;1000), "Б", IF(F836&gt;1000,"В")))</f>
        <v>Б</v>
      </c>
    </row>
    <row r="837" spans="1:7" x14ac:dyDescent="0.25">
      <c r="A837" s="7">
        <v>322</v>
      </c>
      <c r="B837" s="7">
        <v>9</v>
      </c>
      <c r="C837" s="58" t="str">
        <f t="shared" si="41"/>
        <v>Мічиган</v>
      </c>
      <c r="D837" s="7">
        <v>18</v>
      </c>
      <c r="E837" s="7">
        <v>25</v>
      </c>
      <c r="F837" s="58">
        <f t="shared" si="42"/>
        <v>450</v>
      </c>
      <c r="G837" s="58" t="str">
        <f t="shared" si="43"/>
        <v>Б</v>
      </c>
    </row>
    <row r="838" spans="1:7" x14ac:dyDescent="0.25">
      <c r="A838" s="7">
        <v>336</v>
      </c>
      <c r="B838" s="7">
        <v>9</v>
      </c>
      <c r="C838" s="58" t="str">
        <f t="shared" si="41"/>
        <v>Мічиган</v>
      </c>
      <c r="D838" s="7">
        <v>83</v>
      </c>
      <c r="E838" s="7">
        <v>25</v>
      </c>
      <c r="F838" s="58">
        <f t="shared" si="42"/>
        <v>2075</v>
      </c>
      <c r="G838" s="58" t="str">
        <f t="shared" si="43"/>
        <v>В</v>
      </c>
    </row>
    <row r="839" spans="1:7" x14ac:dyDescent="0.25">
      <c r="A839" s="7">
        <v>354</v>
      </c>
      <c r="B839" s="7">
        <v>9</v>
      </c>
      <c r="C839" s="58" t="str">
        <f t="shared" si="41"/>
        <v>Мічиган</v>
      </c>
      <c r="D839" s="7">
        <v>89</v>
      </c>
      <c r="E839" s="7">
        <v>25</v>
      </c>
      <c r="F839" s="58">
        <f t="shared" si="42"/>
        <v>2225</v>
      </c>
      <c r="G839" s="58" t="str">
        <f t="shared" si="43"/>
        <v>В</v>
      </c>
    </row>
    <row r="840" spans="1:7" x14ac:dyDescent="0.25">
      <c r="A840" s="7">
        <v>364</v>
      </c>
      <c r="B840" s="7">
        <v>9</v>
      </c>
      <c r="C840" s="58" t="str">
        <f t="shared" si="41"/>
        <v>Мічиган</v>
      </c>
      <c r="D840" s="7">
        <v>18</v>
      </c>
      <c r="E840" s="7">
        <v>25</v>
      </c>
      <c r="F840" s="58">
        <f t="shared" si="42"/>
        <v>450</v>
      </c>
      <c r="G840" s="58" t="str">
        <f t="shared" si="43"/>
        <v>Б</v>
      </c>
    </row>
    <row r="841" spans="1:7" x14ac:dyDescent="0.25">
      <c r="A841" s="7">
        <v>372</v>
      </c>
      <c r="B841" s="7">
        <v>9</v>
      </c>
      <c r="C841" s="58" t="str">
        <f t="shared" si="41"/>
        <v>Мічиган</v>
      </c>
      <c r="D841" s="7">
        <v>7</v>
      </c>
      <c r="E841" s="7">
        <v>25</v>
      </c>
      <c r="F841" s="58">
        <f t="shared" si="42"/>
        <v>175</v>
      </c>
      <c r="G841" s="58" t="str">
        <f t="shared" si="43"/>
        <v>Б</v>
      </c>
    </row>
    <row r="842" spans="1:7" x14ac:dyDescent="0.25">
      <c r="A842" s="7">
        <v>376</v>
      </c>
      <c r="B842" s="7">
        <v>9</v>
      </c>
      <c r="C842" s="58" t="str">
        <f t="shared" si="41"/>
        <v>Мічиган</v>
      </c>
      <c r="D842" s="7">
        <v>39</v>
      </c>
      <c r="E842" s="7">
        <v>25</v>
      </c>
      <c r="F842" s="58">
        <f t="shared" si="42"/>
        <v>975</v>
      </c>
      <c r="G842" s="58" t="str">
        <f t="shared" si="43"/>
        <v>Б</v>
      </c>
    </row>
    <row r="843" spans="1:7" x14ac:dyDescent="0.25">
      <c r="A843" s="7">
        <v>385</v>
      </c>
      <c r="B843" s="7">
        <v>9</v>
      </c>
      <c r="C843" s="58" t="str">
        <f t="shared" si="41"/>
        <v>Мічиган</v>
      </c>
      <c r="D843" s="7">
        <v>41</v>
      </c>
      <c r="E843" s="7">
        <v>25</v>
      </c>
      <c r="F843" s="58">
        <f t="shared" si="42"/>
        <v>1025</v>
      </c>
      <c r="G843" s="58" t="str">
        <f t="shared" si="43"/>
        <v>В</v>
      </c>
    </row>
    <row r="844" spans="1:7" x14ac:dyDescent="0.25">
      <c r="A844" s="7">
        <v>386</v>
      </c>
      <c r="B844" s="7">
        <v>9</v>
      </c>
      <c r="C844" s="58" t="str">
        <f t="shared" si="41"/>
        <v>Мічиган</v>
      </c>
      <c r="D844" s="7">
        <v>23</v>
      </c>
      <c r="E844" s="7">
        <v>25</v>
      </c>
      <c r="F844" s="58">
        <f t="shared" si="42"/>
        <v>575</v>
      </c>
      <c r="G844" s="58" t="str">
        <f t="shared" si="43"/>
        <v>Б</v>
      </c>
    </row>
    <row r="845" spans="1:7" x14ac:dyDescent="0.25">
      <c r="A845" s="7">
        <v>393</v>
      </c>
      <c r="B845" s="7">
        <v>9</v>
      </c>
      <c r="C845" s="58" t="str">
        <f t="shared" si="41"/>
        <v>Мічиган</v>
      </c>
      <c r="D845" s="7">
        <v>60</v>
      </c>
      <c r="E845" s="7">
        <v>25</v>
      </c>
      <c r="F845" s="58">
        <f t="shared" si="42"/>
        <v>1500</v>
      </c>
      <c r="G845" s="58" t="str">
        <f t="shared" si="43"/>
        <v>В</v>
      </c>
    </row>
    <row r="846" spans="1:7" x14ac:dyDescent="0.25">
      <c r="A846" s="7">
        <v>399</v>
      </c>
      <c r="B846" s="7">
        <v>9</v>
      </c>
      <c r="C846" s="58" t="str">
        <f t="shared" si="41"/>
        <v>Мічиган</v>
      </c>
      <c r="D846" s="7">
        <v>92</v>
      </c>
      <c r="E846" s="7">
        <v>25</v>
      </c>
      <c r="F846" s="58">
        <f t="shared" si="42"/>
        <v>2300</v>
      </c>
      <c r="G846" s="58" t="str">
        <f t="shared" si="43"/>
        <v>В</v>
      </c>
    </row>
    <row r="847" spans="1:7" x14ac:dyDescent="0.25">
      <c r="A847" s="7">
        <v>407</v>
      </c>
      <c r="B847" s="7">
        <v>9</v>
      </c>
      <c r="C847" s="58" t="str">
        <f t="shared" si="41"/>
        <v>Мічиган</v>
      </c>
      <c r="D847" s="7">
        <v>24</v>
      </c>
      <c r="E847" s="7">
        <v>25</v>
      </c>
      <c r="F847" s="58">
        <f t="shared" si="42"/>
        <v>600</v>
      </c>
      <c r="G847" s="58" t="str">
        <f t="shared" si="43"/>
        <v>Б</v>
      </c>
    </row>
    <row r="848" spans="1:7" x14ac:dyDescent="0.25">
      <c r="A848" s="7">
        <v>418</v>
      </c>
      <c r="B848" s="7">
        <v>9</v>
      </c>
      <c r="C848" s="58" t="str">
        <f t="shared" si="41"/>
        <v>Мічиган</v>
      </c>
      <c r="D848" s="7">
        <v>96</v>
      </c>
      <c r="E848" s="7">
        <v>25</v>
      </c>
      <c r="F848" s="58">
        <f t="shared" si="42"/>
        <v>2400</v>
      </c>
      <c r="G848" s="58" t="str">
        <f t="shared" si="43"/>
        <v>В</v>
      </c>
    </row>
    <row r="849" spans="1:7" x14ac:dyDescent="0.25">
      <c r="A849" s="7">
        <v>431</v>
      </c>
      <c r="B849" s="7">
        <v>9</v>
      </c>
      <c r="C849" s="58" t="str">
        <f t="shared" si="41"/>
        <v>Мічиган</v>
      </c>
      <c r="D849" s="7">
        <v>87</v>
      </c>
      <c r="E849" s="7">
        <v>25</v>
      </c>
      <c r="F849" s="58">
        <f t="shared" si="42"/>
        <v>2175</v>
      </c>
      <c r="G849" s="58" t="str">
        <f t="shared" si="43"/>
        <v>В</v>
      </c>
    </row>
    <row r="850" spans="1:7" x14ac:dyDescent="0.25">
      <c r="A850" s="7">
        <v>434</v>
      </c>
      <c r="B850" s="7">
        <v>9</v>
      </c>
      <c r="C850" s="58" t="str">
        <f t="shared" si="41"/>
        <v>Мічиган</v>
      </c>
      <c r="D850" s="7">
        <v>51</v>
      </c>
      <c r="E850" s="7">
        <v>25</v>
      </c>
      <c r="F850" s="58">
        <f t="shared" si="42"/>
        <v>1275</v>
      </c>
      <c r="G850" s="58" t="str">
        <f t="shared" si="43"/>
        <v>В</v>
      </c>
    </row>
    <row r="851" spans="1:7" x14ac:dyDescent="0.25">
      <c r="A851" s="7">
        <v>444</v>
      </c>
      <c r="B851" s="7">
        <v>9</v>
      </c>
      <c r="C851" s="58" t="str">
        <f t="shared" si="41"/>
        <v>Мічиган</v>
      </c>
      <c r="D851" s="7">
        <v>9</v>
      </c>
      <c r="E851" s="7">
        <v>25</v>
      </c>
      <c r="F851" s="58">
        <f t="shared" si="42"/>
        <v>225</v>
      </c>
      <c r="G851" s="58" t="str">
        <f t="shared" si="43"/>
        <v>Б</v>
      </c>
    </row>
    <row r="852" spans="1:7" x14ac:dyDescent="0.25">
      <c r="A852" s="7">
        <v>461</v>
      </c>
      <c r="B852" s="7">
        <v>9</v>
      </c>
      <c r="C852" s="58" t="str">
        <f t="shared" si="41"/>
        <v>Мічиган</v>
      </c>
      <c r="D852" s="7">
        <v>65</v>
      </c>
      <c r="E852" s="7">
        <v>25</v>
      </c>
      <c r="F852" s="58">
        <f t="shared" si="42"/>
        <v>1625</v>
      </c>
      <c r="G852" s="58" t="str">
        <f t="shared" si="43"/>
        <v>В</v>
      </c>
    </row>
    <row r="853" spans="1:7" x14ac:dyDescent="0.25">
      <c r="A853" s="7">
        <v>463</v>
      </c>
      <c r="B853" s="7">
        <v>9</v>
      </c>
      <c r="C853" s="58" t="str">
        <f t="shared" si="41"/>
        <v>Мічиган</v>
      </c>
      <c r="D853" s="7">
        <v>5</v>
      </c>
      <c r="E853" s="7">
        <v>25</v>
      </c>
      <c r="F853" s="58">
        <f t="shared" si="42"/>
        <v>125</v>
      </c>
      <c r="G853" s="58" t="str">
        <f t="shared" si="43"/>
        <v>Б</v>
      </c>
    </row>
    <row r="854" spans="1:7" x14ac:dyDescent="0.25">
      <c r="A854" s="7">
        <v>466</v>
      </c>
      <c r="B854" s="7">
        <v>9</v>
      </c>
      <c r="C854" s="58" t="str">
        <f t="shared" si="41"/>
        <v>Мічиган</v>
      </c>
      <c r="D854" s="7">
        <v>44</v>
      </c>
      <c r="E854" s="7">
        <v>25</v>
      </c>
      <c r="F854" s="58">
        <f t="shared" si="42"/>
        <v>1100</v>
      </c>
      <c r="G854" s="58" t="str">
        <f t="shared" si="43"/>
        <v>В</v>
      </c>
    </row>
    <row r="855" spans="1:7" x14ac:dyDescent="0.25">
      <c r="A855" s="7">
        <v>469</v>
      </c>
      <c r="B855" s="7">
        <v>9</v>
      </c>
      <c r="C855" s="58" t="str">
        <f t="shared" si="41"/>
        <v>Мічиган</v>
      </c>
      <c r="D855" s="7">
        <v>54</v>
      </c>
      <c r="E855" s="7">
        <v>25</v>
      </c>
      <c r="F855" s="58">
        <f t="shared" si="42"/>
        <v>1350</v>
      </c>
      <c r="G855" s="58" t="str">
        <f t="shared" si="43"/>
        <v>В</v>
      </c>
    </row>
    <row r="856" spans="1:7" x14ac:dyDescent="0.25">
      <c r="A856" s="7">
        <v>471</v>
      </c>
      <c r="B856" s="7">
        <v>9</v>
      </c>
      <c r="C856" s="58" t="str">
        <f t="shared" si="41"/>
        <v>Мічиган</v>
      </c>
      <c r="D856" s="7">
        <v>32</v>
      </c>
      <c r="E856" s="7">
        <v>25</v>
      </c>
      <c r="F856" s="58">
        <f t="shared" si="42"/>
        <v>800</v>
      </c>
      <c r="G856" s="58" t="str">
        <f t="shared" si="43"/>
        <v>Б</v>
      </c>
    </row>
    <row r="857" spans="1:7" x14ac:dyDescent="0.25">
      <c r="A857" s="7">
        <v>480</v>
      </c>
      <c r="B857" s="7">
        <v>9</v>
      </c>
      <c r="C857" s="58" t="str">
        <f t="shared" si="41"/>
        <v>Мічиган</v>
      </c>
      <c r="D857" s="7">
        <v>15</v>
      </c>
      <c r="E857" s="7">
        <v>25</v>
      </c>
      <c r="F857" s="58">
        <f t="shared" si="42"/>
        <v>375</v>
      </c>
      <c r="G857" s="58" t="str">
        <f t="shared" si="43"/>
        <v>Б</v>
      </c>
    </row>
    <row r="858" spans="1:7" x14ac:dyDescent="0.25">
      <c r="A858" s="7">
        <v>487</v>
      </c>
      <c r="B858" s="7">
        <v>9</v>
      </c>
      <c r="C858" s="58" t="str">
        <f t="shared" si="41"/>
        <v>Мічиган</v>
      </c>
      <c r="D858" s="7">
        <v>60</v>
      </c>
      <c r="E858" s="7">
        <v>25</v>
      </c>
      <c r="F858" s="58">
        <f t="shared" si="42"/>
        <v>1500</v>
      </c>
      <c r="G858" s="58" t="str">
        <f t="shared" si="43"/>
        <v>В</v>
      </c>
    </row>
    <row r="859" spans="1:7" x14ac:dyDescent="0.25">
      <c r="A859" s="7">
        <v>504</v>
      </c>
      <c r="B859" s="7">
        <v>9</v>
      </c>
      <c r="C859" s="58" t="str">
        <f t="shared" si="41"/>
        <v>Мічиган</v>
      </c>
      <c r="D859" s="7">
        <v>11</v>
      </c>
      <c r="E859" s="7">
        <v>25</v>
      </c>
      <c r="F859" s="58">
        <f t="shared" si="42"/>
        <v>275</v>
      </c>
      <c r="G859" s="58" t="str">
        <f t="shared" si="43"/>
        <v>Б</v>
      </c>
    </row>
    <row r="860" spans="1:7" x14ac:dyDescent="0.25">
      <c r="A860" s="7">
        <v>506</v>
      </c>
      <c r="B860" s="7">
        <v>9</v>
      </c>
      <c r="C860" s="58" t="str">
        <f t="shared" si="41"/>
        <v>Мічиган</v>
      </c>
      <c r="D860" s="7">
        <v>38</v>
      </c>
      <c r="E860" s="7">
        <v>25</v>
      </c>
      <c r="F860" s="58">
        <f t="shared" si="42"/>
        <v>950</v>
      </c>
      <c r="G860" s="58" t="str">
        <f t="shared" si="43"/>
        <v>Б</v>
      </c>
    </row>
    <row r="861" spans="1:7" x14ac:dyDescent="0.25">
      <c r="A861" s="7">
        <v>517</v>
      </c>
      <c r="B861" s="7">
        <v>9</v>
      </c>
      <c r="C861" s="58" t="str">
        <f t="shared" si="41"/>
        <v>Мічиган</v>
      </c>
      <c r="D861" s="7">
        <v>37</v>
      </c>
      <c r="E861" s="7">
        <v>25</v>
      </c>
      <c r="F861" s="58">
        <f t="shared" si="42"/>
        <v>925</v>
      </c>
      <c r="G861" s="58" t="str">
        <f t="shared" si="43"/>
        <v>Б</v>
      </c>
    </row>
    <row r="862" spans="1:7" x14ac:dyDescent="0.25">
      <c r="A862" s="7">
        <v>521</v>
      </c>
      <c r="B862" s="7">
        <v>9</v>
      </c>
      <c r="C862" s="58" t="str">
        <f t="shared" si="41"/>
        <v>Мічиган</v>
      </c>
      <c r="D862" s="7">
        <v>42</v>
      </c>
      <c r="E862" s="7">
        <v>25</v>
      </c>
      <c r="F862" s="58">
        <f t="shared" si="42"/>
        <v>1050</v>
      </c>
      <c r="G862" s="58" t="str">
        <f t="shared" si="43"/>
        <v>В</v>
      </c>
    </row>
    <row r="863" spans="1:7" x14ac:dyDescent="0.25">
      <c r="A863" s="7">
        <v>524</v>
      </c>
      <c r="B863" s="7">
        <v>9</v>
      </c>
      <c r="C863" s="58" t="str">
        <f t="shared" si="41"/>
        <v>Мічиган</v>
      </c>
      <c r="D863" s="7">
        <v>53</v>
      </c>
      <c r="E863" s="7">
        <v>25</v>
      </c>
      <c r="F863" s="58">
        <f t="shared" si="42"/>
        <v>1325</v>
      </c>
      <c r="G863" s="58" t="str">
        <f t="shared" si="43"/>
        <v>В</v>
      </c>
    </row>
    <row r="864" spans="1:7" x14ac:dyDescent="0.25">
      <c r="A864" s="7">
        <v>545</v>
      </c>
      <c r="B864" s="7">
        <v>9</v>
      </c>
      <c r="C864" s="58" t="str">
        <f t="shared" si="41"/>
        <v>Мічиган</v>
      </c>
      <c r="D864" s="7">
        <v>33</v>
      </c>
      <c r="E864" s="7">
        <v>25</v>
      </c>
      <c r="F864" s="58">
        <f t="shared" si="42"/>
        <v>825</v>
      </c>
      <c r="G864" s="58" t="str">
        <f t="shared" si="43"/>
        <v>Б</v>
      </c>
    </row>
    <row r="865" spans="1:7" x14ac:dyDescent="0.25">
      <c r="A865" s="7">
        <v>546</v>
      </c>
      <c r="B865" s="7">
        <v>9</v>
      </c>
      <c r="C865" s="58" t="str">
        <f t="shared" si="41"/>
        <v>Мічиган</v>
      </c>
      <c r="D865" s="7">
        <v>55</v>
      </c>
      <c r="E865" s="7">
        <v>25</v>
      </c>
      <c r="F865" s="58">
        <f t="shared" si="42"/>
        <v>1375</v>
      </c>
      <c r="G865" s="58" t="str">
        <f t="shared" si="43"/>
        <v>В</v>
      </c>
    </row>
    <row r="866" spans="1:7" x14ac:dyDescent="0.25">
      <c r="A866" s="7">
        <v>553</v>
      </c>
      <c r="B866" s="7">
        <v>9</v>
      </c>
      <c r="C866" s="58" t="str">
        <f t="shared" si="41"/>
        <v>Мічиган</v>
      </c>
      <c r="D866" s="7">
        <v>48</v>
      </c>
      <c r="E866" s="7">
        <v>25</v>
      </c>
      <c r="F866" s="58">
        <f t="shared" si="42"/>
        <v>1200</v>
      </c>
      <c r="G866" s="58" t="str">
        <f t="shared" si="43"/>
        <v>В</v>
      </c>
    </row>
    <row r="867" spans="1:7" x14ac:dyDescent="0.25">
      <c r="A867" s="7">
        <v>555</v>
      </c>
      <c r="B867" s="7">
        <v>9</v>
      </c>
      <c r="C867" s="58" t="str">
        <f t="shared" si="41"/>
        <v>Мічиган</v>
      </c>
      <c r="D867" s="7">
        <v>14</v>
      </c>
      <c r="E867" s="7">
        <v>25</v>
      </c>
      <c r="F867" s="58">
        <f t="shared" si="42"/>
        <v>350</v>
      </c>
      <c r="G867" s="58" t="str">
        <f t="shared" si="43"/>
        <v>Б</v>
      </c>
    </row>
    <row r="868" spans="1:7" x14ac:dyDescent="0.25">
      <c r="A868" s="7">
        <v>578</v>
      </c>
      <c r="B868" s="7">
        <v>9</v>
      </c>
      <c r="C868" s="58" t="str">
        <f t="shared" si="41"/>
        <v>Мічиган</v>
      </c>
      <c r="D868" s="7">
        <v>1</v>
      </c>
      <c r="E868" s="7">
        <v>25</v>
      </c>
      <c r="F868" s="58">
        <f t="shared" si="42"/>
        <v>25</v>
      </c>
      <c r="G868" s="58" t="str">
        <f t="shared" si="43"/>
        <v>А</v>
      </c>
    </row>
    <row r="869" spans="1:7" x14ac:dyDescent="0.25">
      <c r="A869" s="7">
        <v>589</v>
      </c>
      <c r="B869" s="7">
        <v>9</v>
      </c>
      <c r="C869" s="58" t="str">
        <f t="shared" si="41"/>
        <v>Мічиган</v>
      </c>
      <c r="D869" s="7">
        <v>58</v>
      </c>
      <c r="E869" s="7">
        <v>25</v>
      </c>
      <c r="F869" s="58">
        <f t="shared" si="42"/>
        <v>1450</v>
      </c>
      <c r="G869" s="58" t="str">
        <f t="shared" si="43"/>
        <v>В</v>
      </c>
    </row>
    <row r="870" spans="1:7" x14ac:dyDescent="0.25">
      <c r="A870" s="7">
        <v>607</v>
      </c>
      <c r="B870" s="7">
        <v>9</v>
      </c>
      <c r="C870" s="58" t="str">
        <f t="shared" si="41"/>
        <v>Мічиган</v>
      </c>
      <c r="D870" s="7">
        <v>24</v>
      </c>
      <c r="E870" s="7">
        <v>25</v>
      </c>
      <c r="F870" s="58">
        <f t="shared" si="42"/>
        <v>600</v>
      </c>
      <c r="G870" s="58" t="str">
        <f t="shared" si="43"/>
        <v>Б</v>
      </c>
    </row>
    <row r="871" spans="1:7" x14ac:dyDescent="0.25">
      <c r="A871" s="7">
        <v>634</v>
      </c>
      <c r="B871" s="7">
        <v>9</v>
      </c>
      <c r="C871" s="58" t="str">
        <f t="shared" si="41"/>
        <v>Мічиган</v>
      </c>
      <c r="D871" s="7">
        <v>98</v>
      </c>
      <c r="E871" s="7">
        <v>25</v>
      </c>
      <c r="F871" s="58">
        <f t="shared" si="42"/>
        <v>2450</v>
      </c>
      <c r="G871" s="58" t="str">
        <f t="shared" si="43"/>
        <v>В</v>
      </c>
    </row>
    <row r="872" spans="1:7" x14ac:dyDescent="0.25">
      <c r="A872" s="7">
        <v>639</v>
      </c>
      <c r="B872" s="7">
        <v>9</v>
      </c>
      <c r="C872" s="58" t="str">
        <f t="shared" si="41"/>
        <v>Мічиган</v>
      </c>
      <c r="D872" s="7">
        <v>23</v>
      </c>
      <c r="E872" s="7">
        <v>25</v>
      </c>
      <c r="F872" s="58">
        <f t="shared" si="42"/>
        <v>575</v>
      </c>
      <c r="G872" s="58" t="str">
        <f t="shared" si="43"/>
        <v>Б</v>
      </c>
    </row>
    <row r="873" spans="1:7" x14ac:dyDescent="0.25">
      <c r="A873" s="7">
        <v>655</v>
      </c>
      <c r="B873" s="7">
        <v>9</v>
      </c>
      <c r="C873" s="58" t="str">
        <f t="shared" si="41"/>
        <v>Мічиган</v>
      </c>
      <c r="D873" s="7">
        <v>71</v>
      </c>
      <c r="E873" s="7">
        <v>25</v>
      </c>
      <c r="F873" s="58">
        <f t="shared" si="42"/>
        <v>1775</v>
      </c>
      <c r="G873" s="58" t="str">
        <f t="shared" si="43"/>
        <v>В</v>
      </c>
    </row>
    <row r="874" spans="1:7" x14ac:dyDescent="0.25">
      <c r="A874" s="7">
        <v>671</v>
      </c>
      <c r="B874" s="7">
        <v>9</v>
      </c>
      <c r="C874" s="58" t="str">
        <f t="shared" si="41"/>
        <v>Мічиган</v>
      </c>
      <c r="D874" s="7">
        <v>96</v>
      </c>
      <c r="E874" s="7">
        <v>25</v>
      </c>
      <c r="F874" s="58">
        <f t="shared" si="42"/>
        <v>2400</v>
      </c>
      <c r="G874" s="58" t="str">
        <f t="shared" si="43"/>
        <v>В</v>
      </c>
    </row>
    <row r="875" spans="1:7" x14ac:dyDescent="0.25">
      <c r="A875" s="7">
        <v>693</v>
      </c>
      <c r="B875" s="7">
        <v>9</v>
      </c>
      <c r="C875" s="58" t="str">
        <f t="shared" si="41"/>
        <v>Мічиган</v>
      </c>
      <c r="D875" s="7">
        <v>77</v>
      </c>
      <c r="E875" s="7">
        <v>25</v>
      </c>
      <c r="F875" s="58">
        <f t="shared" si="42"/>
        <v>1925</v>
      </c>
      <c r="G875" s="58" t="str">
        <f t="shared" si="43"/>
        <v>В</v>
      </c>
    </row>
    <row r="876" spans="1:7" x14ac:dyDescent="0.25">
      <c r="A876" s="7">
        <v>705</v>
      </c>
      <c r="B876" s="7">
        <v>9</v>
      </c>
      <c r="C876" s="58" t="str">
        <f t="shared" si="41"/>
        <v>Мічиган</v>
      </c>
      <c r="D876" s="7">
        <v>77</v>
      </c>
      <c r="E876" s="7">
        <v>25</v>
      </c>
      <c r="F876" s="58">
        <f t="shared" si="42"/>
        <v>1925</v>
      </c>
      <c r="G876" s="58" t="str">
        <f t="shared" si="43"/>
        <v>В</v>
      </c>
    </row>
    <row r="877" spans="1:7" x14ac:dyDescent="0.25">
      <c r="A877" s="7">
        <v>714</v>
      </c>
      <c r="B877" s="7">
        <v>9</v>
      </c>
      <c r="C877" s="58" t="str">
        <f t="shared" si="41"/>
        <v>Мічиган</v>
      </c>
      <c r="D877" s="7">
        <v>34</v>
      </c>
      <c r="E877" s="7">
        <v>25</v>
      </c>
      <c r="F877" s="58">
        <f t="shared" si="42"/>
        <v>850</v>
      </c>
      <c r="G877" s="58" t="str">
        <f t="shared" si="43"/>
        <v>Б</v>
      </c>
    </row>
    <row r="878" spans="1:7" x14ac:dyDescent="0.25">
      <c r="A878" s="7">
        <v>720</v>
      </c>
      <c r="B878" s="7">
        <v>9</v>
      </c>
      <c r="C878" s="58" t="str">
        <f t="shared" si="41"/>
        <v>Мічиган</v>
      </c>
      <c r="D878" s="7">
        <v>7</v>
      </c>
      <c r="E878" s="7">
        <v>25</v>
      </c>
      <c r="F878" s="58">
        <f t="shared" si="42"/>
        <v>175</v>
      </c>
      <c r="G878" s="58" t="str">
        <f t="shared" si="43"/>
        <v>Б</v>
      </c>
    </row>
    <row r="879" spans="1:7" x14ac:dyDescent="0.25">
      <c r="A879" s="7">
        <v>733</v>
      </c>
      <c r="B879" s="7">
        <v>9</v>
      </c>
      <c r="C879" s="58" t="str">
        <f t="shared" si="41"/>
        <v>Мічиган</v>
      </c>
      <c r="D879" s="7">
        <v>7</v>
      </c>
      <c r="E879" s="7">
        <v>25</v>
      </c>
      <c r="F879" s="58">
        <f t="shared" si="42"/>
        <v>175</v>
      </c>
      <c r="G879" s="58" t="str">
        <f t="shared" si="43"/>
        <v>Б</v>
      </c>
    </row>
    <row r="880" spans="1:7" x14ac:dyDescent="0.25">
      <c r="A880" s="7">
        <v>773</v>
      </c>
      <c r="B880" s="7">
        <v>9</v>
      </c>
      <c r="C880" s="58" t="str">
        <f t="shared" si="41"/>
        <v>Мічиган</v>
      </c>
      <c r="D880" s="7">
        <v>45</v>
      </c>
      <c r="E880" s="7">
        <v>25</v>
      </c>
      <c r="F880" s="58">
        <f t="shared" si="42"/>
        <v>1125</v>
      </c>
      <c r="G880" s="58" t="str">
        <f t="shared" si="43"/>
        <v>В</v>
      </c>
    </row>
    <row r="881" spans="1:7" x14ac:dyDescent="0.25">
      <c r="A881" s="7">
        <v>781</v>
      </c>
      <c r="B881" s="7">
        <v>9</v>
      </c>
      <c r="C881" s="58" t="str">
        <f t="shared" si="41"/>
        <v>Мічиган</v>
      </c>
      <c r="D881" s="7">
        <v>97</v>
      </c>
      <c r="E881" s="7">
        <v>25</v>
      </c>
      <c r="F881" s="58">
        <f t="shared" si="42"/>
        <v>2425</v>
      </c>
      <c r="G881" s="58" t="str">
        <f t="shared" si="43"/>
        <v>В</v>
      </c>
    </row>
    <row r="882" spans="1:7" x14ac:dyDescent="0.25">
      <c r="A882" s="7">
        <v>785</v>
      </c>
      <c r="B882" s="7">
        <v>9</v>
      </c>
      <c r="C882" s="58" t="str">
        <f t="shared" si="41"/>
        <v>Мічиган</v>
      </c>
      <c r="D882" s="7">
        <v>9</v>
      </c>
      <c r="E882" s="7">
        <v>25</v>
      </c>
      <c r="F882" s="58">
        <f t="shared" si="42"/>
        <v>225</v>
      </c>
      <c r="G882" s="58" t="str">
        <f t="shared" si="43"/>
        <v>Б</v>
      </c>
    </row>
    <row r="883" spans="1:7" x14ac:dyDescent="0.25">
      <c r="A883" s="7">
        <v>792</v>
      </c>
      <c r="B883" s="7">
        <v>9</v>
      </c>
      <c r="C883" s="58" t="str">
        <f t="shared" si="41"/>
        <v>Мічиган</v>
      </c>
      <c r="D883" s="7">
        <v>12</v>
      </c>
      <c r="E883" s="7">
        <v>25</v>
      </c>
      <c r="F883" s="58">
        <f t="shared" si="42"/>
        <v>300</v>
      </c>
      <c r="G883" s="58" t="str">
        <f t="shared" si="43"/>
        <v>Б</v>
      </c>
    </row>
    <row r="884" spans="1:7" x14ac:dyDescent="0.25">
      <c r="A884" s="7">
        <v>802</v>
      </c>
      <c r="B884" s="7">
        <v>9</v>
      </c>
      <c r="C884" s="58" t="str">
        <f t="shared" si="41"/>
        <v>Мічиган</v>
      </c>
      <c r="D884" s="7">
        <v>49</v>
      </c>
      <c r="E884" s="7">
        <v>25</v>
      </c>
      <c r="F884" s="58">
        <f t="shared" si="42"/>
        <v>1225</v>
      </c>
      <c r="G884" s="58" t="str">
        <f t="shared" si="43"/>
        <v>В</v>
      </c>
    </row>
    <row r="885" spans="1:7" x14ac:dyDescent="0.25">
      <c r="A885" s="7">
        <v>829</v>
      </c>
      <c r="B885" s="7">
        <v>9</v>
      </c>
      <c r="C885" s="58" t="str">
        <f t="shared" si="41"/>
        <v>Мічиган</v>
      </c>
      <c r="D885" s="7">
        <v>67</v>
      </c>
      <c r="E885" s="7">
        <v>25</v>
      </c>
      <c r="F885" s="58">
        <f t="shared" si="42"/>
        <v>1675</v>
      </c>
      <c r="G885" s="58" t="str">
        <f t="shared" si="43"/>
        <v>В</v>
      </c>
    </row>
    <row r="886" spans="1:7" x14ac:dyDescent="0.25">
      <c r="A886" s="7">
        <v>836</v>
      </c>
      <c r="B886" s="7">
        <v>9</v>
      </c>
      <c r="C886" s="58" t="str">
        <f t="shared" si="41"/>
        <v>Мічиган</v>
      </c>
      <c r="D886" s="7">
        <v>50</v>
      </c>
      <c r="E886" s="7">
        <v>25</v>
      </c>
      <c r="F886" s="58">
        <f t="shared" si="42"/>
        <v>1250</v>
      </c>
      <c r="G886" s="58" t="str">
        <f t="shared" si="43"/>
        <v>В</v>
      </c>
    </row>
    <row r="887" spans="1:7" x14ac:dyDescent="0.25">
      <c r="A887" s="7">
        <v>840</v>
      </c>
      <c r="B887" s="7">
        <v>9</v>
      </c>
      <c r="C887" s="58" t="str">
        <f t="shared" si="41"/>
        <v>Мічиган</v>
      </c>
      <c r="D887" s="7">
        <v>86</v>
      </c>
      <c r="E887" s="7">
        <v>25</v>
      </c>
      <c r="F887" s="58">
        <f t="shared" si="42"/>
        <v>2150</v>
      </c>
      <c r="G887" s="58" t="str">
        <f t="shared" si="43"/>
        <v>В</v>
      </c>
    </row>
    <row r="888" spans="1:7" x14ac:dyDescent="0.25">
      <c r="A888" s="7">
        <v>842</v>
      </c>
      <c r="B888" s="7">
        <v>9</v>
      </c>
      <c r="C888" s="58" t="str">
        <f t="shared" si="41"/>
        <v>Мічиган</v>
      </c>
      <c r="D888" s="7">
        <v>94</v>
      </c>
      <c r="E888" s="7">
        <v>25</v>
      </c>
      <c r="F888" s="58">
        <f t="shared" si="42"/>
        <v>2350</v>
      </c>
      <c r="G888" s="58" t="str">
        <f t="shared" si="43"/>
        <v>В</v>
      </c>
    </row>
    <row r="889" spans="1:7" x14ac:dyDescent="0.25">
      <c r="A889" s="7">
        <v>844</v>
      </c>
      <c r="B889" s="7">
        <v>9</v>
      </c>
      <c r="C889" s="58" t="str">
        <f t="shared" si="41"/>
        <v>Мічиган</v>
      </c>
      <c r="D889" s="7">
        <v>5</v>
      </c>
      <c r="E889" s="7">
        <v>25</v>
      </c>
      <c r="F889" s="58">
        <f t="shared" si="42"/>
        <v>125</v>
      </c>
      <c r="G889" s="58" t="str">
        <f t="shared" si="43"/>
        <v>Б</v>
      </c>
    </row>
    <row r="890" spans="1:7" x14ac:dyDescent="0.25">
      <c r="A890" s="7">
        <v>884</v>
      </c>
      <c r="B890" s="7">
        <v>9</v>
      </c>
      <c r="C890" s="58" t="str">
        <f t="shared" si="41"/>
        <v>Мічиган</v>
      </c>
      <c r="D890" s="7">
        <v>92</v>
      </c>
      <c r="E890" s="7">
        <v>25</v>
      </c>
      <c r="F890" s="58">
        <f t="shared" si="42"/>
        <v>2300</v>
      </c>
      <c r="G890" s="58" t="str">
        <f t="shared" si="43"/>
        <v>В</v>
      </c>
    </row>
    <row r="891" spans="1:7" x14ac:dyDescent="0.25">
      <c r="A891" s="7">
        <v>894</v>
      </c>
      <c r="B891" s="7">
        <v>9</v>
      </c>
      <c r="C891" s="58" t="str">
        <f t="shared" si="41"/>
        <v>Мічиган</v>
      </c>
      <c r="D891" s="7">
        <v>75</v>
      </c>
      <c r="E891" s="7">
        <v>25</v>
      </c>
      <c r="F891" s="58">
        <f t="shared" si="42"/>
        <v>1875</v>
      </c>
      <c r="G891" s="58" t="str">
        <f t="shared" si="43"/>
        <v>В</v>
      </c>
    </row>
    <row r="892" spans="1:7" x14ac:dyDescent="0.25">
      <c r="A892" s="7">
        <v>898</v>
      </c>
      <c r="B892" s="7">
        <v>9</v>
      </c>
      <c r="C892" s="58" t="str">
        <f t="shared" si="41"/>
        <v>Мічиган</v>
      </c>
      <c r="D892" s="7">
        <v>44</v>
      </c>
      <c r="E892" s="7">
        <v>25</v>
      </c>
      <c r="F892" s="58">
        <f t="shared" si="42"/>
        <v>1100</v>
      </c>
      <c r="G892" s="58" t="str">
        <f t="shared" si="43"/>
        <v>В</v>
      </c>
    </row>
    <row r="893" spans="1:7" x14ac:dyDescent="0.25">
      <c r="A893" s="7">
        <v>899</v>
      </c>
      <c r="B893" s="7">
        <v>9</v>
      </c>
      <c r="C893" s="58" t="str">
        <f t="shared" si="41"/>
        <v>Мічиган</v>
      </c>
      <c r="D893" s="7">
        <v>2</v>
      </c>
      <c r="E893" s="7">
        <v>25</v>
      </c>
      <c r="F893" s="58">
        <f t="shared" si="42"/>
        <v>50</v>
      </c>
      <c r="G893" s="58" t="str">
        <f t="shared" si="43"/>
        <v>А</v>
      </c>
    </row>
    <row r="894" spans="1:7" x14ac:dyDescent="0.25">
      <c r="A894" s="7">
        <v>912</v>
      </c>
      <c r="B894" s="7">
        <v>9</v>
      </c>
      <c r="C894" s="58" t="str">
        <f t="shared" si="41"/>
        <v>Мічиган</v>
      </c>
      <c r="D894" s="7">
        <v>95</v>
      </c>
      <c r="E894" s="7">
        <v>25</v>
      </c>
      <c r="F894" s="58">
        <f t="shared" si="42"/>
        <v>2375</v>
      </c>
      <c r="G894" s="58" t="str">
        <f t="shared" si="43"/>
        <v>В</v>
      </c>
    </row>
    <row r="895" spans="1:7" x14ac:dyDescent="0.25">
      <c r="A895" s="7">
        <v>914</v>
      </c>
      <c r="B895" s="7">
        <v>9</v>
      </c>
      <c r="C895" s="58" t="str">
        <f t="shared" si="41"/>
        <v>Мічиган</v>
      </c>
      <c r="D895" s="7">
        <v>14</v>
      </c>
      <c r="E895" s="7">
        <v>25</v>
      </c>
      <c r="F895" s="58">
        <f t="shared" si="42"/>
        <v>350</v>
      </c>
      <c r="G895" s="58" t="str">
        <f t="shared" si="43"/>
        <v>Б</v>
      </c>
    </row>
    <row r="896" spans="1:7" x14ac:dyDescent="0.25">
      <c r="A896" s="7">
        <v>930</v>
      </c>
      <c r="B896" s="7">
        <v>9</v>
      </c>
      <c r="C896" s="58" t="str">
        <f t="shared" si="41"/>
        <v>Мічиган</v>
      </c>
      <c r="D896" s="7">
        <v>85</v>
      </c>
      <c r="E896" s="7">
        <v>25</v>
      </c>
      <c r="F896" s="58">
        <f t="shared" si="42"/>
        <v>2125</v>
      </c>
      <c r="G896" s="58" t="str">
        <f t="shared" si="43"/>
        <v>В</v>
      </c>
    </row>
    <row r="897" spans="1:7" x14ac:dyDescent="0.25">
      <c r="A897" s="7">
        <v>952</v>
      </c>
      <c r="B897" s="7">
        <v>9</v>
      </c>
      <c r="C897" s="58" t="str">
        <f t="shared" si="41"/>
        <v>Мічиган</v>
      </c>
      <c r="D897" s="7">
        <v>64</v>
      </c>
      <c r="E897" s="7">
        <v>25</v>
      </c>
      <c r="F897" s="58">
        <f t="shared" si="42"/>
        <v>1600</v>
      </c>
      <c r="G897" s="58" t="str">
        <f t="shared" si="43"/>
        <v>В</v>
      </c>
    </row>
    <row r="898" spans="1:7" x14ac:dyDescent="0.25">
      <c r="A898" s="7">
        <v>964</v>
      </c>
      <c r="B898" s="7">
        <v>9</v>
      </c>
      <c r="C898" s="58" t="str">
        <f t="shared" si="41"/>
        <v>Мічиган</v>
      </c>
      <c r="D898" s="7">
        <v>9</v>
      </c>
      <c r="E898" s="7">
        <v>25</v>
      </c>
      <c r="F898" s="58">
        <f t="shared" si="42"/>
        <v>225</v>
      </c>
      <c r="G898" s="58" t="str">
        <f t="shared" si="43"/>
        <v>Б</v>
      </c>
    </row>
    <row r="899" spans="1:7" x14ac:dyDescent="0.25">
      <c r="A899" s="7">
        <v>984</v>
      </c>
      <c r="B899" s="7">
        <v>9</v>
      </c>
      <c r="C899" s="58" t="str">
        <f t="shared" ref="C899:C962" si="44">VLOOKUP(B899,$I$3:$J$12, 2)</f>
        <v>Мічиган</v>
      </c>
      <c r="D899" s="7">
        <v>24</v>
      </c>
      <c r="E899" s="7">
        <v>25</v>
      </c>
      <c r="F899" s="58">
        <f t="shared" si="42"/>
        <v>600</v>
      </c>
      <c r="G899" s="58" t="str">
        <f t="shared" si="43"/>
        <v>Б</v>
      </c>
    </row>
    <row r="900" spans="1:7" x14ac:dyDescent="0.25">
      <c r="A900" s="7">
        <v>10</v>
      </c>
      <c r="B900" s="7">
        <v>10</v>
      </c>
      <c r="C900" s="58" t="str">
        <f t="shared" si="44"/>
        <v>Пенсильванія</v>
      </c>
      <c r="D900" s="7">
        <v>24</v>
      </c>
      <c r="E900" s="7">
        <v>25</v>
      </c>
      <c r="F900" s="58">
        <f t="shared" ref="F900:F963" si="45">D900*E900</f>
        <v>600</v>
      </c>
      <c r="G900" s="58" t="str">
        <f t="shared" ref="G900:G963" si="46">IF(F900&lt;100, "А", IF(AND(F900&gt;100, F900&lt;1000), "Б", IF(F900&gt;1000,"В")))</f>
        <v>Б</v>
      </c>
    </row>
    <row r="901" spans="1:7" x14ac:dyDescent="0.25">
      <c r="A901" s="7">
        <v>16</v>
      </c>
      <c r="B901" s="7">
        <v>10</v>
      </c>
      <c r="C901" s="58" t="str">
        <f t="shared" si="44"/>
        <v>Пенсильванія</v>
      </c>
      <c r="D901" s="7">
        <v>11</v>
      </c>
      <c r="E901" s="7">
        <v>25</v>
      </c>
      <c r="F901" s="58">
        <f t="shared" si="45"/>
        <v>275</v>
      </c>
      <c r="G901" s="58" t="str">
        <f t="shared" si="46"/>
        <v>Б</v>
      </c>
    </row>
    <row r="902" spans="1:7" x14ac:dyDescent="0.25">
      <c r="A902" s="7">
        <v>17</v>
      </c>
      <c r="B902" s="7">
        <v>10</v>
      </c>
      <c r="C902" s="58" t="str">
        <f t="shared" si="44"/>
        <v>Пенсильванія</v>
      </c>
      <c r="D902" s="7">
        <v>5</v>
      </c>
      <c r="E902" s="7">
        <v>25</v>
      </c>
      <c r="F902" s="58">
        <f t="shared" si="45"/>
        <v>125</v>
      </c>
      <c r="G902" s="58" t="str">
        <f t="shared" si="46"/>
        <v>Б</v>
      </c>
    </row>
    <row r="903" spans="1:7" x14ac:dyDescent="0.25">
      <c r="A903" s="7">
        <v>22</v>
      </c>
      <c r="B903" s="7">
        <v>10</v>
      </c>
      <c r="C903" s="58" t="str">
        <f t="shared" si="44"/>
        <v>Пенсильванія</v>
      </c>
      <c r="D903" s="7">
        <v>36</v>
      </c>
      <c r="E903" s="7">
        <v>25</v>
      </c>
      <c r="F903" s="58">
        <f t="shared" si="45"/>
        <v>900</v>
      </c>
      <c r="G903" s="58" t="str">
        <f t="shared" si="46"/>
        <v>Б</v>
      </c>
    </row>
    <row r="904" spans="1:7" x14ac:dyDescent="0.25">
      <c r="A904" s="7">
        <v>39</v>
      </c>
      <c r="B904" s="7">
        <v>10</v>
      </c>
      <c r="C904" s="58" t="str">
        <f t="shared" si="44"/>
        <v>Пенсильванія</v>
      </c>
      <c r="D904" s="7">
        <v>49</v>
      </c>
      <c r="E904" s="7">
        <v>25</v>
      </c>
      <c r="F904" s="58">
        <f t="shared" si="45"/>
        <v>1225</v>
      </c>
      <c r="G904" s="58" t="str">
        <f t="shared" si="46"/>
        <v>В</v>
      </c>
    </row>
    <row r="905" spans="1:7" x14ac:dyDescent="0.25">
      <c r="A905" s="7">
        <v>45</v>
      </c>
      <c r="B905" s="7">
        <v>10</v>
      </c>
      <c r="C905" s="58" t="str">
        <f t="shared" si="44"/>
        <v>Пенсильванія</v>
      </c>
      <c r="D905" s="7">
        <v>87</v>
      </c>
      <c r="E905" s="7">
        <v>25</v>
      </c>
      <c r="F905" s="58">
        <f t="shared" si="45"/>
        <v>2175</v>
      </c>
      <c r="G905" s="58" t="str">
        <f t="shared" si="46"/>
        <v>В</v>
      </c>
    </row>
    <row r="906" spans="1:7" x14ac:dyDescent="0.25">
      <c r="A906" s="7">
        <v>52</v>
      </c>
      <c r="B906" s="7">
        <v>10</v>
      </c>
      <c r="C906" s="58" t="str">
        <f t="shared" si="44"/>
        <v>Пенсильванія</v>
      </c>
      <c r="D906" s="7">
        <v>89</v>
      </c>
      <c r="E906" s="7">
        <v>25</v>
      </c>
      <c r="F906" s="58">
        <f t="shared" si="45"/>
        <v>2225</v>
      </c>
      <c r="G906" s="58" t="str">
        <f t="shared" si="46"/>
        <v>В</v>
      </c>
    </row>
    <row r="907" spans="1:7" x14ac:dyDescent="0.25">
      <c r="A907" s="7">
        <v>59</v>
      </c>
      <c r="B907" s="7">
        <v>10</v>
      </c>
      <c r="C907" s="58" t="str">
        <f t="shared" si="44"/>
        <v>Пенсильванія</v>
      </c>
      <c r="D907" s="7">
        <v>77</v>
      </c>
      <c r="E907" s="7">
        <v>25</v>
      </c>
      <c r="F907" s="58">
        <f t="shared" si="45"/>
        <v>1925</v>
      </c>
      <c r="G907" s="58" t="str">
        <f t="shared" si="46"/>
        <v>В</v>
      </c>
    </row>
    <row r="908" spans="1:7" x14ac:dyDescent="0.25">
      <c r="A908" s="7">
        <v>66</v>
      </c>
      <c r="B908" s="7">
        <v>10</v>
      </c>
      <c r="C908" s="58" t="str">
        <f t="shared" si="44"/>
        <v>Пенсильванія</v>
      </c>
      <c r="D908" s="7">
        <v>6</v>
      </c>
      <c r="E908" s="7">
        <v>25</v>
      </c>
      <c r="F908" s="58">
        <f t="shared" si="45"/>
        <v>150</v>
      </c>
      <c r="G908" s="58" t="str">
        <f t="shared" si="46"/>
        <v>Б</v>
      </c>
    </row>
    <row r="909" spans="1:7" x14ac:dyDescent="0.25">
      <c r="A909" s="7">
        <v>88</v>
      </c>
      <c r="B909" s="7">
        <v>10</v>
      </c>
      <c r="C909" s="58" t="str">
        <f t="shared" si="44"/>
        <v>Пенсильванія</v>
      </c>
      <c r="D909" s="7">
        <v>26</v>
      </c>
      <c r="E909" s="7">
        <v>25</v>
      </c>
      <c r="F909" s="58">
        <f t="shared" si="45"/>
        <v>650</v>
      </c>
      <c r="G909" s="58" t="str">
        <f t="shared" si="46"/>
        <v>Б</v>
      </c>
    </row>
    <row r="910" spans="1:7" x14ac:dyDescent="0.25">
      <c r="A910" s="7">
        <v>99</v>
      </c>
      <c r="B910" s="7">
        <v>10</v>
      </c>
      <c r="C910" s="58" t="str">
        <f t="shared" si="44"/>
        <v>Пенсильванія</v>
      </c>
      <c r="D910" s="7">
        <v>49</v>
      </c>
      <c r="E910" s="7">
        <v>25</v>
      </c>
      <c r="F910" s="58">
        <f t="shared" si="45"/>
        <v>1225</v>
      </c>
      <c r="G910" s="58" t="str">
        <f t="shared" si="46"/>
        <v>В</v>
      </c>
    </row>
    <row r="911" spans="1:7" x14ac:dyDescent="0.25">
      <c r="A911" s="7">
        <v>122</v>
      </c>
      <c r="B911" s="7">
        <v>10</v>
      </c>
      <c r="C911" s="58" t="str">
        <f t="shared" si="44"/>
        <v>Пенсильванія</v>
      </c>
      <c r="D911" s="7">
        <v>39</v>
      </c>
      <c r="E911" s="7">
        <v>25</v>
      </c>
      <c r="F911" s="58">
        <f t="shared" si="45"/>
        <v>975</v>
      </c>
      <c r="G911" s="58" t="str">
        <f t="shared" si="46"/>
        <v>Б</v>
      </c>
    </row>
    <row r="912" spans="1:7" x14ac:dyDescent="0.25">
      <c r="A912" s="7">
        <v>126</v>
      </c>
      <c r="B912" s="7">
        <v>10</v>
      </c>
      <c r="C912" s="58" t="str">
        <f t="shared" si="44"/>
        <v>Пенсильванія</v>
      </c>
      <c r="D912" s="7">
        <v>15</v>
      </c>
      <c r="E912" s="7">
        <v>25</v>
      </c>
      <c r="F912" s="58">
        <f t="shared" si="45"/>
        <v>375</v>
      </c>
      <c r="G912" s="58" t="str">
        <f t="shared" si="46"/>
        <v>Б</v>
      </c>
    </row>
    <row r="913" spans="1:7" x14ac:dyDescent="0.25">
      <c r="A913" s="7">
        <v>132</v>
      </c>
      <c r="B913" s="7">
        <v>10</v>
      </c>
      <c r="C913" s="58" t="str">
        <f t="shared" si="44"/>
        <v>Пенсильванія</v>
      </c>
      <c r="D913" s="7">
        <v>100</v>
      </c>
      <c r="E913" s="7">
        <v>25</v>
      </c>
      <c r="F913" s="58">
        <f t="shared" si="45"/>
        <v>2500</v>
      </c>
      <c r="G913" s="58" t="str">
        <f t="shared" si="46"/>
        <v>В</v>
      </c>
    </row>
    <row r="914" spans="1:7" x14ac:dyDescent="0.25">
      <c r="A914" s="7">
        <v>140</v>
      </c>
      <c r="B914" s="7">
        <v>10</v>
      </c>
      <c r="C914" s="58" t="str">
        <f t="shared" si="44"/>
        <v>Пенсильванія</v>
      </c>
      <c r="D914" s="7">
        <v>70</v>
      </c>
      <c r="E914" s="7">
        <v>25</v>
      </c>
      <c r="F914" s="58">
        <f t="shared" si="45"/>
        <v>1750</v>
      </c>
      <c r="G914" s="58" t="str">
        <f t="shared" si="46"/>
        <v>В</v>
      </c>
    </row>
    <row r="915" spans="1:7" x14ac:dyDescent="0.25">
      <c r="A915" s="7">
        <v>143</v>
      </c>
      <c r="B915" s="7">
        <v>10</v>
      </c>
      <c r="C915" s="58" t="str">
        <f t="shared" si="44"/>
        <v>Пенсильванія</v>
      </c>
      <c r="D915" s="7">
        <v>77</v>
      </c>
      <c r="E915" s="7">
        <v>25</v>
      </c>
      <c r="F915" s="58">
        <f t="shared" si="45"/>
        <v>1925</v>
      </c>
      <c r="G915" s="58" t="str">
        <f t="shared" si="46"/>
        <v>В</v>
      </c>
    </row>
    <row r="916" spans="1:7" x14ac:dyDescent="0.25">
      <c r="A916" s="7">
        <v>165</v>
      </c>
      <c r="B916" s="7">
        <v>10</v>
      </c>
      <c r="C916" s="58" t="str">
        <f t="shared" si="44"/>
        <v>Пенсильванія</v>
      </c>
      <c r="D916" s="7">
        <v>10</v>
      </c>
      <c r="E916" s="7">
        <v>25</v>
      </c>
      <c r="F916" s="58">
        <f t="shared" si="45"/>
        <v>250</v>
      </c>
      <c r="G916" s="58" t="str">
        <f t="shared" si="46"/>
        <v>Б</v>
      </c>
    </row>
    <row r="917" spans="1:7" x14ac:dyDescent="0.25">
      <c r="A917" s="7">
        <v>193</v>
      </c>
      <c r="B917" s="7">
        <v>10</v>
      </c>
      <c r="C917" s="58" t="str">
        <f t="shared" si="44"/>
        <v>Пенсильванія</v>
      </c>
      <c r="D917" s="7">
        <v>77</v>
      </c>
      <c r="E917" s="7">
        <v>25</v>
      </c>
      <c r="F917" s="58">
        <f t="shared" si="45"/>
        <v>1925</v>
      </c>
      <c r="G917" s="58" t="str">
        <f t="shared" si="46"/>
        <v>В</v>
      </c>
    </row>
    <row r="918" spans="1:7" x14ac:dyDescent="0.25">
      <c r="A918" s="7">
        <v>194</v>
      </c>
      <c r="B918" s="7">
        <v>10</v>
      </c>
      <c r="C918" s="58" t="str">
        <f t="shared" si="44"/>
        <v>Пенсильванія</v>
      </c>
      <c r="D918" s="7">
        <v>91</v>
      </c>
      <c r="E918" s="7">
        <v>25</v>
      </c>
      <c r="F918" s="58">
        <f t="shared" si="45"/>
        <v>2275</v>
      </c>
      <c r="G918" s="58" t="str">
        <f t="shared" si="46"/>
        <v>В</v>
      </c>
    </row>
    <row r="919" spans="1:7" x14ac:dyDescent="0.25">
      <c r="A919" s="7">
        <v>198</v>
      </c>
      <c r="B919" s="7">
        <v>10</v>
      </c>
      <c r="C919" s="58" t="str">
        <f t="shared" si="44"/>
        <v>Пенсильванія</v>
      </c>
      <c r="D919" s="7">
        <v>16</v>
      </c>
      <c r="E919" s="7">
        <v>25</v>
      </c>
      <c r="F919" s="58">
        <f t="shared" si="45"/>
        <v>400</v>
      </c>
      <c r="G919" s="58" t="str">
        <f t="shared" si="46"/>
        <v>Б</v>
      </c>
    </row>
    <row r="920" spans="1:7" x14ac:dyDescent="0.25">
      <c r="A920" s="7">
        <v>205</v>
      </c>
      <c r="B920" s="7">
        <v>10</v>
      </c>
      <c r="C920" s="58" t="str">
        <f t="shared" si="44"/>
        <v>Пенсильванія</v>
      </c>
      <c r="D920" s="7">
        <v>17</v>
      </c>
      <c r="E920" s="7">
        <v>25</v>
      </c>
      <c r="F920" s="58">
        <f t="shared" si="45"/>
        <v>425</v>
      </c>
      <c r="G920" s="58" t="str">
        <f t="shared" si="46"/>
        <v>Б</v>
      </c>
    </row>
    <row r="921" spans="1:7" x14ac:dyDescent="0.25">
      <c r="A921" s="7">
        <v>211</v>
      </c>
      <c r="B921" s="7">
        <v>10</v>
      </c>
      <c r="C921" s="58" t="str">
        <f t="shared" si="44"/>
        <v>Пенсильванія</v>
      </c>
      <c r="D921" s="7">
        <v>55</v>
      </c>
      <c r="E921" s="7">
        <v>25</v>
      </c>
      <c r="F921" s="58">
        <f t="shared" si="45"/>
        <v>1375</v>
      </c>
      <c r="G921" s="58" t="str">
        <f t="shared" si="46"/>
        <v>В</v>
      </c>
    </row>
    <row r="922" spans="1:7" x14ac:dyDescent="0.25">
      <c r="A922" s="7">
        <v>222</v>
      </c>
      <c r="B922" s="7">
        <v>10</v>
      </c>
      <c r="C922" s="58" t="str">
        <f t="shared" si="44"/>
        <v>Пенсильванія</v>
      </c>
      <c r="D922" s="7">
        <v>30</v>
      </c>
      <c r="E922" s="7">
        <v>25</v>
      </c>
      <c r="F922" s="58">
        <f t="shared" si="45"/>
        <v>750</v>
      </c>
      <c r="G922" s="58" t="str">
        <f t="shared" si="46"/>
        <v>Б</v>
      </c>
    </row>
    <row r="923" spans="1:7" x14ac:dyDescent="0.25">
      <c r="A923" s="7">
        <v>239</v>
      </c>
      <c r="B923" s="7">
        <v>10</v>
      </c>
      <c r="C923" s="58" t="str">
        <f t="shared" si="44"/>
        <v>Пенсильванія</v>
      </c>
      <c r="D923" s="7">
        <v>11</v>
      </c>
      <c r="E923" s="7">
        <v>25</v>
      </c>
      <c r="F923" s="58">
        <f t="shared" si="45"/>
        <v>275</v>
      </c>
      <c r="G923" s="58" t="str">
        <f t="shared" si="46"/>
        <v>Б</v>
      </c>
    </row>
    <row r="924" spans="1:7" x14ac:dyDescent="0.25">
      <c r="A924" s="7">
        <v>242</v>
      </c>
      <c r="B924" s="7">
        <v>10</v>
      </c>
      <c r="C924" s="58" t="str">
        <f t="shared" si="44"/>
        <v>Пенсильванія</v>
      </c>
      <c r="D924" s="7">
        <v>64</v>
      </c>
      <c r="E924" s="7">
        <v>25</v>
      </c>
      <c r="F924" s="58">
        <f t="shared" si="45"/>
        <v>1600</v>
      </c>
      <c r="G924" s="58" t="str">
        <f t="shared" si="46"/>
        <v>В</v>
      </c>
    </row>
    <row r="925" spans="1:7" x14ac:dyDescent="0.25">
      <c r="A925" s="7">
        <v>245</v>
      </c>
      <c r="B925" s="7">
        <v>10</v>
      </c>
      <c r="C925" s="58" t="str">
        <f t="shared" si="44"/>
        <v>Пенсильванія</v>
      </c>
      <c r="D925" s="7">
        <v>75</v>
      </c>
      <c r="E925" s="7">
        <v>25</v>
      </c>
      <c r="F925" s="58">
        <f t="shared" si="45"/>
        <v>1875</v>
      </c>
      <c r="G925" s="58" t="str">
        <f t="shared" si="46"/>
        <v>В</v>
      </c>
    </row>
    <row r="926" spans="1:7" x14ac:dyDescent="0.25">
      <c r="A926" s="7">
        <v>258</v>
      </c>
      <c r="B926" s="7">
        <v>10</v>
      </c>
      <c r="C926" s="58" t="str">
        <f t="shared" si="44"/>
        <v>Пенсильванія</v>
      </c>
      <c r="D926" s="7">
        <v>49</v>
      </c>
      <c r="E926" s="7">
        <v>25</v>
      </c>
      <c r="F926" s="58">
        <f t="shared" si="45"/>
        <v>1225</v>
      </c>
      <c r="G926" s="58" t="str">
        <f t="shared" si="46"/>
        <v>В</v>
      </c>
    </row>
    <row r="927" spans="1:7" x14ac:dyDescent="0.25">
      <c r="A927" s="7">
        <v>260</v>
      </c>
      <c r="B927" s="7">
        <v>10</v>
      </c>
      <c r="C927" s="58" t="str">
        <f t="shared" si="44"/>
        <v>Пенсильванія</v>
      </c>
      <c r="D927" s="7">
        <v>76</v>
      </c>
      <c r="E927" s="7">
        <v>25</v>
      </c>
      <c r="F927" s="58">
        <f t="shared" si="45"/>
        <v>1900</v>
      </c>
      <c r="G927" s="58" t="str">
        <f t="shared" si="46"/>
        <v>В</v>
      </c>
    </row>
    <row r="928" spans="1:7" x14ac:dyDescent="0.25">
      <c r="A928" s="7">
        <v>273</v>
      </c>
      <c r="B928" s="7">
        <v>10</v>
      </c>
      <c r="C928" s="58" t="str">
        <f t="shared" si="44"/>
        <v>Пенсильванія</v>
      </c>
      <c r="D928" s="7">
        <v>29</v>
      </c>
      <c r="E928" s="7">
        <v>25</v>
      </c>
      <c r="F928" s="58">
        <f t="shared" si="45"/>
        <v>725</v>
      </c>
      <c r="G928" s="58" t="str">
        <f t="shared" si="46"/>
        <v>Б</v>
      </c>
    </row>
    <row r="929" spans="1:7" x14ac:dyDescent="0.25">
      <c r="A929" s="7">
        <v>277</v>
      </c>
      <c r="B929" s="7">
        <v>10</v>
      </c>
      <c r="C929" s="58" t="str">
        <f t="shared" si="44"/>
        <v>Пенсильванія</v>
      </c>
      <c r="D929" s="7">
        <v>12</v>
      </c>
      <c r="E929" s="7">
        <v>25</v>
      </c>
      <c r="F929" s="58">
        <f t="shared" si="45"/>
        <v>300</v>
      </c>
      <c r="G929" s="58" t="str">
        <f t="shared" si="46"/>
        <v>Б</v>
      </c>
    </row>
    <row r="930" spans="1:7" x14ac:dyDescent="0.25">
      <c r="A930" s="7">
        <v>281</v>
      </c>
      <c r="B930" s="7">
        <v>10</v>
      </c>
      <c r="C930" s="58" t="str">
        <f t="shared" si="44"/>
        <v>Пенсильванія</v>
      </c>
      <c r="D930" s="7">
        <v>59</v>
      </c>
      <c r="E930" s="7">
        <v>25</v>
      </c>
      <c r="F930" s="58">
        <f t="shared" si="45"/>
        <v>1475</v>
      </c>
      <c r="G930" s="58" t="str">
        <f t="shared" si="46"/>
        <v>В</v>
      </c>
    </row>
    <row r="931" spans="1:7" x14ac:dyDescent="0.25">
      <c r="A931" s="7">
        <v>293</v>
      </c>
      <c r="B931" s="7">
        <v>10</v>
      </c>
      <c r="C931" s="58" t="str">
        <f t="shared" si="44"/>
        <v>Пенсильванія</v>
      </c>
      <c r="D931" s="7">
        <v>6</v>
      </c>
      <c r="E931" s="7">
        <v>25</v>
      </c>
      <c r="F931" s="58">
        <f t="shared" si="45"/>
        <v>150</v>
      </c>
      <c r="G931" s="58" t="str">
        <f t="shared" si="46"/>
        <v>Б</v>
      </c>
    </row>
    <row r="932" spans="1:7" x14ac:dyDescent="0.25">
      <c r="A932" s="7">
        <v>300</v>
      </c>
      <c r="B932" s="7">
        <v>10</v>
      </c>
      <c r="C932" s="58" t="str">
        <f t="shared" si="44"/>
        <v>Пенсильванія</v>
      </c>
      <c r="D932" s="7">
        <v>57</v>
      </c>
      <c r="E932" s="7">
        <v>25</v>
      </c>
      <c r="F932" s="58">
        <f t="shared" si="45"/>
        <v>1425</v>
      </c>
      <c r="G932" s="58" t="str">
        <f t="shared" si="46"/>
        <v>В</v>
      </c>
    </row>
    <row r="933" spans="1:7" x14ac:dyDescent="0.25">
      <c r="A933" s="7">
        <v>328</v>
      </c>
      <c r="B933" s="7">
        <v>10</v>
      </c>
      <c r="C933" s="58" t="str">
        <f t="shared" si="44"/>
        <v>Пенсильванія</v>
      </c>
      <c r="D933" s="7">
        <v>77</v>
      </c>
      <c r="E933" s="7">
        <v>25</v>
      </c>
      <c r="F933" s="58">
        <f t="shared" si="45"/>
        <v>1925</v>
      </c>
      <c r="G933" s="58" t="str">
        <f t="shared" si="46"/>
        <v>В</v>
      </c>
    </row>
    <row r="934" spans="1:7" x14ac:dyDescent="0.25">
      <c r="A934" s="7">
        <v>333</v>
      </c>
      <c r="B934" s="7">
        <v>10</v>
      </c>
      <c r="C934" s="58" t="str">
        <f t="shared" si="44"/>
        <v>Пенсильванія</v>
      </c>
      <c r="D934" s="7">
        <v>85</v>
      </c>
      <c r="E934" s="7">
        <v>25</v>
      </c>
      <c r="F934" s="58">
        <f t="shared" si="45"/>
        <v>2125</v>
      </c>
      <c r="G934" s="58" t="str">
        <f t="shared" si="46"/>
        <v>В</v>
      </c>
    </row>
    <row r="935" spans="1:7" x14ac:dyDescent="0.25">
      <c r="A935" s="7">
        <v>348</v>
      </c>
      <c r="B935" s="7">
        <v>10</v>
      </c>
      <c r="C935" s="58" t="str">
        <f t="shared" si="44"/>
        <v>Пенсильванія</v>
      </c>
      <c r="D935" s="7">
        <v>99</v>
      </c>
      <c r="E935" s="7">
        <v>25</v>
      </c>
      <c r="F935" s="58">
        <f t="shared" si="45"/>
        <v>2475</v>
      </c>
      <c r="G935" s="58" t="str">
        <f t="shared" si="46"/>
        <v>В</v>
      </c>
    </row>
    <row r="936" spans="1:7" x14ac:dyDescent="0.25">
      <c r="A936" s="7">
        <v>350</v>
      </c>
      <c r="B936" s="7">
        <v>10</v>
      </c>
      <c r="C936" s="58" t="str">
        <f t="shared" si="44"/>
        <v>Пенсильванія</v>
      </c>
      <c r="D936" s="7">
        <v>66</v>
      </c>
      <c r="E936" s="7">
        <v>25</v>
      </c>
      <c r="F936" s="58">
        <f t="shared" si="45"/>
        <v>1650</v>
      </c>
      <c r="G936" s="58" t="str">
        <f t="shared" si="46"/>
        <v>В</v>
      </c>
    </row>
    <row r="937" spans="1:7" x14ac:dyDescent="0.25">
      <c r="A937" s="7">
        <v>358</v>
      </c>
      <c r="B937" s="7">
        <v>10</v>
      </c>
      <c r="C937" s="58" t="str">
        <f t="shared" si="44"/>
        <v>Пенсильванія</v>
      </c>
      <c r="D937" s="7">
        <v>20</v>
      </c>
      <c r="E937" s="7">
        <v>25</v>
      </c>
      <c r="F937" s="58">
        <f t="shared" si="45"/>
        <v>500</v>
      </c>
      <c r="G937" s="58" t="str">
        <f t="shared" si="46"/>
        <v>Б</v>
      </c>
    </row>
    <row r="938" spans="1:7" x14ac:dyDescent="0.25">
      <c r="A938" s="7">
        <v>363</v>
      </c>
      <c r="B938" s="7">
        <v>10</v>
      </c>
      <c r="C938" s="58" t="str">
        <f t="shared" si="44"/>
        <v>Пенсильванія</v>
      </c>
      <c r="D938" s="7">
        <v>11</v>
      </c>
      <c r="E938" s="7">
        <v>25</v>
      </c>
      <c r="F938" s="58">
        <f t="shared" si="45"/>
        <v>275</v>
      </c>
      <c r="G938" s="58" t="str">
        <f t="shared" si="46"/>
        <v>Б</v>
      </c>
    </row>
    <row r="939" spans="1:7" x14ac:dyDescent="0.25">
      <c r="A939" s="7">
        <v>382</v>
      </c>
      <c r="B939" s="7">
        <v>10</v>
      </c>
      <c r="C939" s="58" t="str">
        <f t="shared" si="44"/>
        <v>Пенсильванія</v>
      </c>
      <c r="D939" s="7">
        <v>56</v>
      </c>
      <c r="E939" s="7">
        <v>25</v>
      </c>
      <c r="F939" s="58">
        <f t="shared" si="45"/>
        <v>1400</v>
      </c>
      <c r="G939" s="58" t="str">
        <f t="shared" si="46"/>
        <v>В</v>
      </c>
    </row>
    <row r="940" spans="1:7" x14ac:dyDescent="0.25">
      <c r="A940" s="7">
        <v>389</v>
      </c>
      <c r="B940" s="7">
        <v>10</v>
      </c>
      <c r="C940" s="58" t="str">
        <f t="shared" si="44"/>
        <v>Пенсильванія</v>
      </c>
      <c r="D940" s="7">
        <v>9</v>
      </c>
      <c r="E940" s="7">
        <v>25</v>
      </c>
      <c r="F940" s="58">
        <f t="shared" si="45"/>
        <v>225</v>
      </c>
      <c r="G940" s="58" t="str">
        <f t="shared" si="46"/>
        <v>Б</v>
      </c>
    </row>
    <row r="941" spans="1:7" x14ac:dyDescent="0.25">
      <c r="A941" s="7">
        <v>400</v>
      </c>
      <c r="B941" s="7">
        <v>10</v>
      </c>
      <c r="C941" s="58" t="str">
        <f t="shared" si="44"/>
        <v>Пенсильванія</v>
      </c>
      <c r="D941" s="7">
        <v>21</v>
      </c>
      <c r="E941" s="7">
        <v>25</v>
      </c>
      <c r="F941" s="58">
        <f t="shared" si="45"/>
        <v>525</v>
      </c>
      <c r="G941" s="58" t="str">
        <f t="shared" si="46"/>
        <v>Б</v>
      </c>
    </row>
    <row r="942" spans="1:7" x14ac:dyDescent="0.25">
      <c r="A942" s="7">
        <v>415</v>
      </c>
      <c r="B942" s="7">
        <v>10</v>
      </c>
      <c r="C942" s="58" t="str">
        <f t="shared" si="44"/>
        <v>Пенсильванія</v>
      </c>
      <c r="D942" s="7">
        <v>22</v>
      </c>
      <c r="E942" s="7">
        <v>25</v>
      </c>
      <c r="F942" s="58">
        <f t="shared" si="45"/>
        <v>550</v>
      </c>
      <c r="G942" s="58" t="str">
        <f t="shared" si="46"/>
        <v>Б</v>
      </c>
    </row>
    <row r="943" spans="1:7" x14ac:dyDescent="0.25">
      <c r="A943" s="7">
        <v>421</v>
      </c>
      <c r="B943" s="7">
        <v>10</v>
      </c>
      <c r="C943" s="58" t="str">
        <f t="shared" si="44"/>
        <v>Пенсильванія</v>
      </c>
      <c r="D943" s="7">
        <v>3</v>
      </c>
      <c r="E943" s="7">
        <v>25</v>
      </c>
      <c r="F943" s="58">
        <f t="shared" si="45"/>
        <v>75</v>
      </c>
      <c r="G943" s="58" t="str">
        <f t="shared" si="46"/>
        <v>А</v>
      </c>
    </row>
    <row r="944" spans="1:7" x14ac:dyDescent="0.25">
      <c r="A944" s="7">
        <v>426</v>
      </c>
      <c r="B944" s="7">
        <v>10</v>
      </c>
      <c r="C944" s="58" t="str">
        <f t="shared" si="44"/>
        <v>Пенсильванія</v>
      </c>
      <c r="D944" s="7">
        <v>95</v>
      </c>
      <c r="E944" s="7">
        <v>25</v>
      </c>
      <c r="F944" s="58">
        <f t="shared" si="45"/>
        <v>2375</v>
      </c>
      <c r="G944" s="58" t="str">
        <f t="shared" si="46"/>
        <v>В</v>
      </c>
    </row>
    <row r="945" spans="1:7" x14ac:dyDescent="0.25">
      <c r="A945" s="7">
        <v>429</v>
      </c>
      <c r="B945" s="7">
        <v>10</v>
      </c>
      <c r="C945" s="58" t="str">
        <f t="shared" si="44"/>
        <v>Пенсильванія</v>
      </c>
      <c r="D945" s="7">
        <v>73</v>
      </c>
      <c r="E945" s="7">
        <v>25</v>
      </c>
      <c r="F945" s="58">
        <f t="shared" si="45"/>
        <v>1825</v>
      </c>
      <c r="G945" s="58" t="str">
        <f t="shared" si="46"/>
        <v>В</v>
      </c>
    </row>
    <row r="946" spans="1:7" x14ac:dyDescent="0.25">
      <c r="A946" s="7">
        <v>432</v>
      </c>
      <c r="B946" s="7">
        <v>10</v>
      </c>
      <c r="C946" s="58" t="str">
        <f t="shared" si="44"/>
        <v>Пенсильванія</v>
      </c>
      <c r="D946" s="7">
        <v>68</v>
      </c>
      <c r="E946" s="7">
        <v>25</v>
      </c>
      <c r="F946" s="58">
        <f t="shared" si="45"/>
        <v>1700</v>
      </c>
      <c r="G946" s="58" t="str">
        <f t="shared" si="46"/>
        <v>В</v>
      </c>
    </row>
    <row r="947" spans="1:7" x14ac:dyDescent="0.25">
      <c r="A947" s="7">
        <v>472</v>
      </c>
      <c r="B947" s="7">
        <v>10</v>
      </c>
      <c r="C947" s="58" t="str">
        <f t="shared" si="44"/>
        <v>Пенсильванія</v>
      </c>
      <c r="D947" s="7">
        <v>81</v>
      </c>
      <c r="E947" s="7">
        <v>25</v>
      </c>
      <c r="F947" s="58">
        <f t="shared" si="45"/>
        <v>2025</v>
      </c>
      <c r="G947" s="58" t="str">
        <f t="shared" si="46"/>
        <v>В</v>
      </c>
    </row>
    <row r="948" spans="1:7" x14ac:dyDescent="0.25">
      <c r="A948" s="7">
        <v>475</v>
      </c>
      <c r="B948" s="7">
        <v>10</v>
      </c>
      <c r="C948" s="58" t="str">
        <f t="shared" si="44"/>
        <v>Пенсильванія</v>
      </c>
      <c r="D948" s="7">
        <v>10</v>
      </c>
      <c r="E948" s="7">
        <v>25</v>
      </c>
      <c r="F948" s="58">
        <f t="shared" si="45"/>
        <v>250</v>
      </c>
      <c r="G948" s="58" t="str">
        <f t="shared" si="46"/>
        <v>Б</v>
      </c>
    </row>
    <row r="949" spans="1:7" x14ac:dyDescent="0.25">
      <c r="A949" s="7">
        <v>481</v>
      </c>
      <c r="B949" s="7">
        <v>10</v>
      </c>
      <c r="C949" s="58" t="str">
        <f t="shared" si="44"/>
        <v>Пенсильванія</v>
      </c>
      <c r="D949" s="7">
        <v>7</v>
      </c>
      <c r="E949" s="7">
        <v>25</v>
      </c>
      <c r="F949" s="58">
        <f t="shared" si="45"/>
        <v>175</v>
      </c>
      <c r="G949" s="58" t="str">
        <f t="shared" si="46"/>
        <v>Б</v>
      </c>
    </row>
    <row r="950" spans="1:7" x14ac:dyDescent="0.25">
      <c r="A950" s="7">
        <v>489</v>
      </c>
      <c r="B950" s="7">
        <v>10</v>
      </c>
      <c r="C950" s="58" t="str">
        <f t="shared" si="44"/>
        <v>Пенсильванія</v>
      </c>
      <c r="D950" s="7">
        <v>40</v>
      </c>
      <c r="E950" s="7">
        <v>25</v>
      </c>
      <c r="F950" s="58">
        <f t="shared" si="45"/>
        <v>1000</v>
      </c>
      <c r="G950" s="58" t="b">
        <f t="shared" si="46"/>
        <v>0</v>
      </c>
    </row>
    <row r="951" spans="1:7" x14ac:dyDescent="0.25">
      <c r="A951" s="7">
        <v>491</v>
      </c>
      <c r="B951" s="7">
        <v>10</v>
      </c>
      <c r="C951" s="58" t="str">
        <f t="shared" si="44"/>
        <v>Пенсильванія</v>
      </c>
      <c r="D951" s="7">
        <v>67</v>
      </c>
      <c r="E951" s="7">
        <v>25</v>
      </c>
      <c r="F951" s="58">
        <f t="shared" si="45"/>
        <v>1675</v>
      </c>
      <c r="G951" s="58" t="str">
        <f t="shared" si="46"/>
        <v>В</v>
      </c>
    </row>
    <row r="952" spans="1:7" x14ac:dyDescent="0.25">
      <c r="A952" s="7">
        <v>495</v>
      </c>
      <c r="B952" s="7">
        <v>10</v>
      </c>
      <c r="C952" s="58" t="str">
        <f t="shared" si="44"/>
        <v>Пенсильванія</v>
      </c>
      <c r="D952" s="7">
        <v>62</v>
      </c>
      <c r="E952" s="7">
        <v>25</v>
      </c>
      <c r="F952" s="58">
        <f t="shared" si="45"/>
        <v>1550</v>
      </c>
      <c r="G952" s="58" t="str">
        <f t="shared" si="46"/>
        <v>В</v>
      </c>
    </row>
    <row r="953" spans="1:7" x14ac:dyDescent="0.25">
      <c r="A953" s="7">
        <v>535</v>
      </c>
      <c r="B953" s="7">
        <v>10</v>
      </c>
      <c r="C953" s="58" t="str">
        <f t="shared" si="44"/>
        <v>Пенсильванія</v>
      </c>
      <c r="D953" s="7">
        <v>59</v>
      </c>
      <c r="E953" s="7">
        <v>25</v>
      </c>
      <c r="F953" s="58">
        <f t="shared" si="45"/>
        <v>1475</v>
      </c>
      <c r="G953" s="58" t="str">
        <f t="shared" si="46"/>
        <v>В</v>
      </c>
    </row>
    <row r="954" spans="1:7" x14ac:dyDescent="0.25">
      <c r="A954" s="7">
        <v>536</v>
      </c>
      <c r="B954" s="7">
        <v>10</v>
      </c>
      <c r="C954" s="58" t="str">
        <f t="shared" si="44"/>
        <v>Пенсильванія</v>
      </c>
      <c r="D954" s="7">
        <v>5</v>
      </c>
      <c r="E954" s="7">
        <v>25</v>
      </c>
      <c r="F954" s="58">
        <f t="shared" si="45"/>
        <v>125</v>
      </c>
      <c r="G954" s="58" t="str">
        <f t="shared" si="46"/>
        <v>Б</v>
      </c>
    </row>
    <row r="955" spans="1:7" x14ac:dyDescent="0.25">
      <c r="A955" s="7">
        <v>540</v>
      </c>
      <c r="B955" s="7">
        <v>10</v>
      </c>
      <c r="C955" s="58" t="str">
        <f t="shared" si="44"/>
        <v>Пенсильванія</v>
      </c>
      <c r="D955" s="7">
        <v>84</v>
      </c>
      <c r="E955" s="7">
        <v>25</v>
      </c>
      <c r="F955" s="58">
        <f t="shared" si="45"/>
        <v>2100</v>
      </c>
      <c r="G955" s="58" t="str">
        <f t="shared" si="46"/>
        <v>В</v>
      </c>
    </row>
    <row r="956" spans="1:7" x14ac:dyDescent="0.25">
      <c r="A956" s="7">
        <v>557</v>
      </c>
      <c r="B956" s="7">
        <v>10</v>
      </c>
      <c r="C956" s="58" t="str">
        <f t="shared" si="44"/>
        <v>Пенсильванія</v>
      </c>
      <c r="D956" s="7">
        <v>94</v>
      </c>
      <c r="E956" s="7">
        <v>25</v>
      </c>
      <c r="F956" s="58">
        <f t="shared" si="45"/>
        <v>2350</v>
      </c>
      <c r="G956" s="58" t="str">
        <f t="shared" si="46"/>
        <v>В</v>
      </c>
    </row>
    <row r="957" spans="1:7" x14ac:dyDescent="0.25">
      <c r="A957" s="7">
        <v>570</v>
      </c>
      <c r="B957" s="7">
        <v>10</v>
      </c>
      <c r="C957" s="58" t="str">
        <f t="shared" si="44"/>
        <v>Пенсильванія</v>
      </c>
      <c r="D957" s="7">
        <v>64</v>
      </c>
      <c r="E957" s="7">
        <v>25</v>
      </c>
      <c r="F957" s="58">
        <f t="shared" si="45"/>
        <v>1600</v>
      </c>
      <c r="G957" s="58" t="str">
        <f t="shared" si="46"/>
        <v>В</v>
      </c>
    </row>
    <row r="958" spans="1:7" x14ac:dyDescent="0.25">
      <c r="A958" s="7">
        <v>604</v>
      </c>
      <c r="B958" s="7">
        <v>10</v>
      </c>
      <c r="C958" s="58" t="str">
        <f t="shared" si="44"/>
        <v>Пенсильванія</v>
      </c>
      <c r="D958" s="7">
        <v>23</v>
      </c>
      <c r="E958" s="7">
        <v>25</v>
      </c>
      <c r="F958" s="58">
        <f t="shared" si="45"/>
        <v>575</v>
      </c>
      <c r="G958" s="58" t="str">
        <f t="shared" si="46"/>
        <v>Б</v>
      </c>
    </row>
    <row r="959" spans="1:7" x14ac:dyDescent="0.25">
      <c r="A959" s="7">
        <v>621</v>
      </c>
      <c r="B959" s="7">
        <v>10</v>
      </c>
      <c r="C959" s="58" t="str">
        <f t="shared" si="44"/>
        <v>Пенсильванія</v>
      </c>
      <c r="D959" s="7">
        <v>16</v>
      </c>
      <c r="E959" s="7">
        <v>25</v>
      </c>
      <c r="F959" s="58">
        <f t="shared" si="45"/>
        <v>400</v>
      </c>
      <c r="G959" s="58" t="str">
        <f t="shared" si="46"/>
        <v>Б</v>
      </c>
    </row>
    <row r="960" spans="1:7" x14ac:dyDescent="0.25">
      <c r="A960" s="7">
        <v>626</v>
      </c>
      <c r="B960" s="7">
        <v>10</v>
      </c>
      <c r="C960" s="58" t="str">
        <f t="shared" si="44"/>
        <v>Пенсильванія</v>
      </c>
      <c r="D960" s="7">
        <v>2</v>
      </c>
      <c r="E960" s="7">
        <v>25</v>
      </c>
      <c r="F960" s="58">
        <f t="shared" si="45"/>
        <v>50</v>
      </c>
      <c r="G960" s="58" t="str">
        <f t="shared" si="46"/>
        <v>А</v>
      </c>
    </row>
    <row r="961" spans="1:7" x14ac:dyDescent="0.25">
      <c r="A961" s="7">
        <v>630</v>
      </c>
      <c r="B961" s="7">
        <v>10</v>
      </c>
      <c r="C961" s="58" t="str">
        <f t="shared" si="44"/>
        <v>Пенсильванія</v>
      </c>
      <c r="D961" s="7">
        <v>43</v>
      </c>
      <c r="E961" s="7">
        <v>25</v>
      </c>
      <c r="F961" s="58">
        <f t="shared" si="45"/>
        <v>1075</v>
      </c>
      <c r="G961" s="58" t="str">
        <f t="shared" si="46"/>
        <v>В</v>
      </c>
    </row>
    <row r="962" spans="1:7" x14ac:dyDescent="0.25">
      <c r="A962" s="7">
        <v>631</v>
      </c>
      <c r="B962" s="7">
        <v>10</v>
      </c>
      <c r="C962" s="58" t="str">
        <f t="shared" si="44"/>
        <v>Пенсильванія</v>
      </c>
      <c r="D962" s="7">
        <v>9</v>
      </c>
      <c r="E962" s="7">
        <v>25</v>
      </c>
      <c r="F962" s="58">
        <f t="shared" si="45"/>
        <v>225</v>
      </c>
      <c r="G962" s="58" t="str">
        <f t="shared" si="46"/>
        <v>Б</v>
      </c>
    </row>
    <row r="963" spans="1:7" x14ac:dyDescent="0.25">
      <c r="A963" s="7">
        <v>638</v>
      </c>
      <c r="B963" s="7">
        <v>10</v>
      </c>
      <c r="C963" s="58" t="str">
        <f t="shared" ref="C963:C1026" si="47">VLOOKUP(B963,$I$3:$J$12, 2)</f>
        <v>Пенсильванія</v>
      </c>
      <c r="D963" s="7">
        <v>43</v>
      </c>
      <c r="E963" s="7">
        <v>25</v>
      </c>
      <c r="F963" s="58">
        <f t="shared" si="45"/>
        <v>1075</v>
      </c>
      <c r="G963" s="58" t="str">
        <f t="shared" si="46"/>
        <v>В</v>
      </c>
    </row>
    <row r="964" spans="1:7" x14ac:dyDescent="0.25">
      <c r="A964" s="7">
        <v>640</v>
      </c>
      <c r="B964" s="7">
        <v>10</v>
      </c>
      <c r="C964" s="58" t="str">
        <f t="shared" si="47"/>
        <v>Пенсильванія</v>
      </c>
      <c r="D964" s="7">
        <v>66</v>
      </c>
      <c r="E964" s="7">
        <v>25</v>
      </c>
      <c r="F964" s="58">
        <f t="shared" ref="F964:F1002" si="48">D964*E964</f>
        <v>1650</v>
      </c>
      <c r="G964" s="58" t="str">
        <f t="shared" ref="G964:G1002" si="49">IF(F964&lt;100, "А", IF(AND(F964&gt;100, F964&lt;1000), "Б", IF(F964&gt;1000,"В")))</f>
        <v>В</v>
      </c>
    </row>
    <row r="965" spans="1:7" x14ac:dyDescent="0.25">
      <c r="A965" s="7">
        <v>643</v>
      </c>
      <c r="B965" s="7">
        <v>10</v>
      </c>
      <c r="C965" s="58" t="str">
        <f t="shared" si="47"/>
        <v>Пенсильванія</v>
      </c>
      <c r="D965" s="7">
        <v>38</v>
      </c>
      <c r="E965" s="7">
        <v>25</v>
      </c>
      <c r="F965" s="58">
        <f t="shared" si="48"/>
        <v>950</v>
      </c>
      <c r="G965" s="58" t="str">
        <f t="shared" si="49"/>
        <v>Б</v>
      </c>
    </row>
    <row r="966" spans="1:7" x14ac:dyDescent="0.25">
      <c r="A966" s="7">
        <v>650</v>
      </c>
      <c r="B966" s="7">
        <v>10</v>
      </c>
      <c r="C966" s="58" t="str">
        <f t="shared" si="47"/>
        <v>Пенсильванія</v>
      </c>
      <c r="D966" s="7">
        <v>37</v>
      </c>
      <c r="E966" s="7">
        <v>25</v>
      </c>
      <c r="F966" s="58">
        <f t="shared" si="48"/>
        <v>925</v>
      </c>
      <c r="G966" s="58" t="str">
        <f t="shared" si="49"/>
        <v>Б</v>
      </c>
    </row>
    <row r="967" spans="1:7" x14ac:dyDescent="0.25">
      <c r="A967" s="7">
        <v>672</v>
      </c>
      <c r="B967" s="7">
        <v>10</v>
      </c>
      <c r="C967" s="58" t="str">
        <f t="shared" si="47"/>
        <v>Пенсильванія</v>
      </c>
      <c r="D967" s="7">
        <v>68</v>
      </c>
      <c r="E967" s="7">
        <v>25</v>
      </c>
      <c r="F967" s="58">
        <f t="shared" si="48"/>
        <v>1700</v>
      </c>
      <c r="G967" s="58" t="str">
        <f t="shared" si="49"/>
        <v>В</v>
      </c>
    </row>
    <row r="968" spans="1:7" x14ac:dyDescent="0.25">
      <c r="A968" s="7">
        <v>679</v>
      </c>
      <c r="B968" s="7">
        <v>10</v>
      </c>
      <c r="C968" s="58" t="str">
        <f t="shared" si="47"/>
        <v>Пенсильванія</v>
      </c>
      <c r="D968" s="7">
        <v>42</v>
      </c>
      <c r="E968" s="7">
        <v>25</v>
      </c>
      <c r="F968" s="58">
        <f t="shared" si="48"/>
        <v>1050</v>
      </c>
      <c r="G968" s="58" t="str">
        <f t="shared" si="49"/>
        <v>В</v>
      </c>
    </row>
    <row r="969" spans="1:7" x14ac:dyDescent="0.25">
      <c r="A969" s="7">
        <v>680</v>
      </c>
      <c r="B969" s="7">
        <v>10</v>
      </c>
      <c r="C969" s="58" t="str">
        <f t="shared" si="47"/>
        <v>Пенсильванія</v>
      </c>
      <c r="D969" s="7">
        <v>82</v>
      </c>
      <c r="E969" s="7">
        <v>25</v>
      </c>
      <c r="F969" s="58">
        <f t="shared" si="48"/>
        <v>2050</v>
      </c>
      <c r="G969" s="58" t="str">
        <f t="shared" si="49"/>
        <v>В</v>
      </c>
    </row>
    <row r="970" spans="1:7" x14ac:dyDescent="0.25">
      <c r="A970" s="7">
        <v>699</v>
      </c>
      <c r="B970" s="7">
        <v>10</v>
      </c>
      <c r="C970" s="58" t="str">
        <f t="shared" si="47"/>
        <v>Пенсильванія</v>
      </c>
      <c r="D970" s="7">
        <v>10</v>
      </c>
      <c r="E970" s="7">
        <v>25</v>
      </c>
      <c r="F970" s="58">
        <f t="shared" si="48"/>
        <v>250</v>
      </c>
      <c r="G970" s="58" t="str">
        <f t="shared" si="49"/>
        <v>Б</v>
      </c>
    </row>
    <row r="971" spans="1:7" x14ac:dyDescent="0.25">
      <c r="A971" s="7">
        <v>702</v>
      </c>
      <c r="B971" s="7">
        <v>10</v>
      </c>
      <c r="C971" s="58" t="str">
        <f t="shared" si="47"/>
        <v>Пенсильванія</v>
      </c>
      <c r="D971" s="7">
        <v>13</v>
      </c>
      <c r="E971" s="7">
        <v>25</v>
      </c>
      <c r="F971" s="58">
        <f t="shared" si="48"/>
        <v>325</v>
      </c>
      <c r="G971" s="58" t="str">
        <f t="shared" si="49"/>
        <v>Б</v>
      </c>
    </row>
    <row r="972" spans="1:7" x14ac:dyDescent="0.25">
      <c r="A972" s="7">
        <v>703</v>
      </c>
      <c r="B972" s="7">
        <v>10</v>
      </c>
      <c r="C972" s="58" t="str">
        <f t="shared" si="47"/>
        <v>Пенсильванія</v>
      </c>
      <c r="D972" s="7">
        <v>58</v>
      </c>
      <c r="E972" s="7">
        <v>25</v>
      </c>
      <c r="F972" s="58">
        <f t="shared" si="48"/>
        <v>1450</v>
      </c>
      <c r="G972" s="58" t="str">
        <f t="shared" si="49"/>
        <v>В</v>
      </c>
    </row>
    <row r="973" spans="1:7" x14ac:dyDescent="0.25">
      <c r="A973" s="7">
        <v>710</v>
      </c>
      <c r="B973" s="7">
        <v>10</v>
      </c>
      <c r="C973" s="58" t="str">
        <f t="shared" si="47"/>
        <v>Пенсильванія</v>
      </c>
      <c r="D973" s="7">
        <v>91</v>
      </c>
      <c r="E973" s="7">
        <v>25</v>
      </c>
      <c r="F973" s="58">
        <f t="shared" si="48"/>
        <v>2275</v>
      </c>
      <c r="G973" s="58" t="str">
        <f t="shared" si="49"/>
        <v>В</v>
      </c>
    </row>
    <row r="974" spans="1:7" x14ac:dyDescent="0.25">
      <c r="A974" s="7">
        <v>727</v>
      </c>
      <c r="B974" s="7">
        <v>10</v>
      </c>
      <c r="C974" s="58" t="str">
        <f t="shared" si="47"/>
        <v>Пенсильванія</v>
      </c>
      <c r="D974" s="7">
        <v>8</v>
      </c>
      <c r="E974" s="7">
        <v>25</v>
      </c>
      <c r="F974" s="58">
        <f t="shared" si="48"/>
        <v>200</v>
      </c>
      <c r="G974" s="58" t="str">
        <f t="shared" si="49"/>
        <v>Б</v>
      </c>
    </row>
    <row r="975" spans="1:7" x14ac:dyDescent="0.25">
      <c r="A975" s="7">
        <v>736</v>
      </c>
      <c r="B975" s="7">
        <v>10</v>
      </c>
      <c r="C975" s="58" t="str">
        <f t="shared" si="47"/>
        <v>Пенсильванія</v>
      </c>
      <c r="D975" s="7">
        <v>91</v>
      </c>
      <c r="E975" s="7">
        <v>25</v>
      </c>
      <c r="F975" s="58">
        <f t="shared" si="48"/>
        <v>2275</v>
      </c>
      <c r="G975" s="58" t="str">
        <f t="shared" si="49"/>
        <v>В</v>
      </c>
    </row>
    <row r="976" spans="1:7" x14ac:dyDescent="0.25">
      <c r="A976" s="7">
        <v>740</v>
      </c>
      <c r="B976" s="7">
        <v>10</v>
      </c>
      <c r="C976" s="58" t="str">
        <f t="shared" si="47"/>
        <v>Пенсильванія</v>
      </c>
      <c r="D976" s="7">
        <v>71</v>
      </c>
      <c r="E976" s="7">
        <v>25</v>
      </c>
      <c r="F976" s="58">
        <f t="shared" si="48"/>
        <v>1775</v>
      </c>
      <c r="G976" s="58" t="str">
        <f t="shared" si="49"/>
        <v>В</v>
      </c>
    </row>
    <row r="977" spans="1:7" x14ac:dyDescent="0.25">
      <c r="A977" s="7">
        <v>741</v>
      </c>
      <c r="B977" s="7">
        <v>10</v>
      </c>
      <c r="C977" s="58" t="str">
        <f t="shared" si="47"/>
        <v>Пенсильванія</v>
      </c>
      <c r="D977" s="7">
        <v>72</v>
      </c>
      <c r="E977" s="7">
        <v>25</v>
      </c>
      <c r="F977" s="58">
        <f t="shared" si="48"/>
        <v>1800</v>
      </c>
      <c r="G977" s="58" t="str">
        <f t="shared" si="49"/>
        <v>В</v>
      </c>
    </row>
    <row r="978" spans="1:7" x14ac:dyDescent="0.25">
      <c r="A978" s="7">
        <v>745</v>
      </c>
      <c r="B978" s="7">
        <v>10</v>
      </c>
      <c r="C978" s="58" t="str">
        <f t="shared" si="47"/>
        <v>Пенсильванія</v>
      </c>
      <c r="D978" s="7">
        <v>69</v>
      </c>
      <c r="E978" s="7">
        <v>25</v>
      </c>
      <c r="F978" s="58">
        <f t="shared" si="48"/>
        <v>1725</v>
      </c>
      <c r="G978" s="58" t="str">
        <f t="shared" si="49"/>
        <v>В</v>
      </c>
    </row>
    <row r="979" spans="1:7" x14ac:dyDescent="0.25">
      <c r="A979" s="7">
        <v>748</v>
      </c>
      <c r="B979" s="7">
        <v>10</v>
      </c>
      <c r="C979" s="58" t="str">
        <f t="shared" si="47"/>
        <v>Пенсильванія</v>
      </c>
      <c r="D979" s="7">
        <v>73</v>
      </c>
      <c r="E979" s="7">
        <v>25</v>
      </c>
      <c r="F979" s="58">
        <f t="shared" si="48"/>
        <v>1825</v>
      </c>
      <c r="G979" s="58" t="str">
        <f t="shared" si="49"/>
        <v>В</v>
      </c>
    </row>
    <row r="980" spans="1:7" x14ac:dyDescent="0.25">
      <c r="A980" s="7">
        <v>749</v>
      </c>
      <c r="B980" s="7">
        <v>10</v>
      </c>
      <c r="C980" s="58" t="str">
        <f t="shared" si="47"/>
        <v>Пенсильванія</v>
      </c>
      <c r="D980" s="7">
        <v>7</v>
      </c>
      <c r="E980" s="7">
        <v>25</v>
      </c>
      <c r="F980" s="58">
        <f t="shared" si="48"/>
        <v>175</v>
      </c>
      <c r="G980" s="58" t="str">
        <f t="shared" si="49"/>
        <v>Б</v>
      </c>
    </row>
    <row r="981" spans="1:7" x14ac:dyDescent="0.25">
      <c r="A981" s="7">
        <v>753</v>
      </c>
      <c r="B981" s="7">
        <v>10</v>
      </c>
      <c r="C981" s="58" t="str">
        <f t="shared" si="47"/>
        <v>Пенсильванія</v>
      </c>
      <c r="D981" s="7">
        <v>3</v>
      </c>
      <c r="E981" s="7">
        <v>25</v>
      </c>
      <c r="F981" s="58">
        <f t="shared" si="48"/>
        <v>75</v>
      </c>
      <c r="G981" s="58" t="str">
        <f t="shared" si="49"/>
        <v>А</v>
      </c>
    </row>
    <row r="982" spans="1:7" x14ac:dyDescent="0.25">
      <c r="A982" s="7">
        <v>766</v>
      </c>
      <c r="B982" s="7">
        <v>10</v>
      </c>
      <c r="C982" s="58" t="str">
        <f t="shared" si="47"/>
        <v>Пенсильванія</v>
      </c>
      <c r="D982" s="7">
        <v>41</v>
      </c>
      <c r="E982" s="7">
        <v>25</v>
      </c>
      <c r="F982" s="58">
        <f t="shared" si="48"/>
        <v>1025</v>
      </c>
      <c r="G982" s="58" t="str">
        <f t="shared" si="49"/>
        <v>В</v>
      </c>
    </row>
    <row r="983" spans="1:7" x14ac:dyDescent="0.25">
      <c r="A983" s="7">
        <v>768</v>
      </c>
      <c r="B983" s="7">
        <v>10</v>
      </c>
      <c r="C983" s="58" t="str">
        <f t="shared" si="47"/>
        <v>Пенсильванія</v>
      </c>
      <c r="D983" s="7">
        <v>18</v>
      </c>
      <c r="E983" s="7">
        <v>25</v>
      </c>
      <c r="F983" s="58">
        <f t="shared" si="48"/>
        <v>450</v>
      </c>
      <c r="G983" s="58" t="str">
        <f t="shared" si="49"/>
        <v>Б</v>
      </c>
    </row>
    <row r="984" spans="1:7" x14ac:dyDescent="0.25">
      <c r="A984" s="7">
        <v>782</v>
      </c>
      <c r="B984" s="7">
        <v>10</v>
      </c>
      <c r="C984" s="58" t="str">
        <f t="shared" si="47"/>
        <v>Пенсильванія</v>
      </c>
      <c r="D984" s="7">
        <v>65</v>
      </c>
      <c r="E984" s="7">
        <v>25</v>
      </c>
      <c r="F984" s="58">
        <f t="shared" si="48"/>
        <v>1625</v>
      </c>
      <c r="G984" s="58" t="str">
        <f t="shared" si="49"/>
        <v>В</v>
      </c>
    </row>
    <row r="985" spans="1:7" x14ac:dyDescent="0.25">
      <c r="A985" s="7">
        <v>789</v>
      </c>
      <c r="B985" s="7">
        <v>10</v>
      </c>
      <c r="C985" s="58" t="str">
        <f t="shared" si="47"/>
        <v>Пенсильванія</v>
      </c>
      <c r="D985" s="7">
        <v>33</v>
      </c>
      <c r="E985" s="7">
        <v>25</v>
      </c>
      <c r="F985" s="58">
        <f t="shared" si="48"/>
        <v>825</v>
      </c>
      <c r="G985" s="58" t="str">
        <f t="shared" si="49"/>
        <v>Б</v>
      </c>
    </row>
    <row r="986" spans="1:7" x14ac:dyDescent="0.25">
      <c r="A986" s="7">
        <v>808</v>
      </c>
      <c r="B986" s="7">
        <v>10</v>
      </c>
      <c r="C986" s="58" t="str">
        <f t="shared" si="47"/>
        <v>Пенсильванія</v>
      </c>
      <c r="D986" s="7">
        <v>15</v>
      </c>
      <c r="E986" s="7">
        <v>25</v>
      </c>
      <c r="F986" s="58">
        <f t="shared" si="48"/>
        <v>375</v>
      </c>
      <c r="G986" s="58" t="str">
        <f t="shared" si="49"/>
        <v>Б</v>
      </c>
    </row>
    <row r="987" spans="1:7" x14ac:dyDescent="0.25">
      <c r="A987" s="7">
        <v>823</v>
      </c>
      <c r="B987" s="7">
        <v>10</v>
      </c>
      <c r="C987" s="58" t="str">
        <f t="shared" si="47"/>
        <v>Пенсильванія</v>
      </c>
      <c r="D987" s="7">
        <v>75</v>
      </c>
      <c r="E987" s="7">
        <v>25</v>
      </c>
      <c r="F987" s="58">
        <f t="shared" si="48"/>
        <v>1875</v>
      </c>
      <c r="G987" s="58" t="str">
        <f t="shared" si="49"/>
        <v>В</v>
      </c>
    </row>
    <row r="988" spans="1:7" x14ac:dyDescent="0.25">
      <c r="A988" s="7">
        <v>831</v>
      </c>
      <c r="B988" s="7">
        <v>10</v>
      </c>
      <c r="C988" s="58" t="str">
        <f t="shared" si="47"/>
        <v>Пенсильванія</v>
      </c>
      <c r="D988" s="7">
        <v>23</v>
      </c>
      <c r="E988" s="7">
        <v>25</v>
      </c>
      <c r="F988" s="58">
        <f t="shared" si="48"/>
        <v>575</v>
      </c>
      <c r="G988" s="58" t="str">
        <f t="shared" si="49"/>
        <v>Б</v>
      </c>
    </row>
    <row r="989" spans="1:7" x14ac:dyDescent="0.25">
      <c r="A989" s="7">
        <v>848</v>
      </c>
      <c r="B989" s="7">
        <v>10</v>
      </c>
      <c r="C989" s="58" t="str">
        <f t="shared" si="47"/>
        <v>Пенсильванія</v>
      </c>
      <c r="D989" s="7">
        <v>53</v>
      </c>
      <c r="E989" s="7">
        <v>25</v>
      </c>
      <c r="F989" s="58">
        <f t="shared" si="48"/>
        <v>1325</v>
      </c>
      <c r="G989" s="58" t="str">
        <f t="shared" si="49"/>
        <v>В</v>
      </c>
    </row>
    <row r="990" spans="1:7" x14ac:dyDescent="0.25">
      <c r="A990" s="7">
        <v>855</v>
      </c>
      <c r="B990" s="7">
        <v>10</v>
      </c>
      <c r="C990" s="58" t="str">
        <f t="shared" si="47"/>
        <v>Пенсильванія</v>
      </c>
      <c r="D990" s="7">
        <v>63</v>
      </c>
      <c r="E990" s="7">
        <v>25</v>
      </c>
      <c r="F990" s="58">
        <f t="shared" si="48"/>
        <v>1575</v>
      </c>
      <c r="G990" s="58" t="str">
        <f t="shared" si="49"/>
        <v>В</v>
      </c>
    </row>
    <row r="991" spans="1:7" x14ac:dyDescent="0.25">
      <c r="A991" s="7">
        <v>876</v>
      </c>
      <c r="B991" s="7">
        <v>10</v>
      </c>
      <c r="C991" s="58" t="str">
        <f t="shared" si="47"/>
        <v>Пенсильванія</v>
      </c>
      <c r="D991" s="7">
        <v>15</v>
      </c>
      <c r="E991" s="7">
        <v>25</v>
      </c>
      <c r="F991" s="58">
        <f t="shared" si="48"/>
        <v>375</v>
      </c>
      <c r="G991" s="58" t="str">
        <f t="shared" si="49"/>
        <v>Б</v>
      </c>
    </row>
    <row r="992" spans="1:7" x14ac:dyDescent="0.25">
      <c r="A992" s="7">
        <v>888</v>
      </c>
      <c r="B992" s="7">
        <v>10</v>
      </c>
      <c r="C992" s="58" t="str">
        <f t="shared" si="47"/>
        <v>Пенсильванія</v>
      </c>
      <c r="D992" s="7">
        <v>14</v>
      </c>
      <c r="E992" s="7">
        <v>25</v>
      </c>
      <c r="F992" s="58">
        <f t="shared" si="48"/>
        <v>350</v>
      </c>
      <c r="G992" s="58" t="str">
        <f t="shared" si="49"/>
        <v>Б</v>
      </c>
    </row>
    <row r="993" spans="1:7" x14ac:dyDescent="0.25">
      <c r="A993" s="7">
        <v>890</v>
      </c>
      <c r="B993" s="7">
        <v>10</v>
      </c>
      <c r="C993" s="58" t="str">
        <f t="shared" si="47"/>
        <v>Пенсильванія</v>
      </c>
      <c r="D993" s="7">
        <v>8</v>
      </c>
      <c r="E993" s="7">
        <v>25</v>
      </c>
      <c r="F993" s="58">
        <f t="shared" si="48"/>
        <v>200</v>
      </c>
      <c r="G993" s="58" t="str">
        <f t="shared" si="49"/>
        <v>Б</v>
      </c>
    </row>
    <row r="994" spans="1:7" x14ac:dyDescent="0.25">
      <c r="A994" s="7">
        <v>901</v>
      </c>
      <c r="B994" s="7">
        <v>10</v>
      </c>
      <c r="C994" s="58" t="str">
        <f t="shared" si="47"/>
        <v>Пенсильванія</v>
      </c>
      <c r="D994" s="7">
        <v>25</v>
      </c>
      <c r="E994" s="7">
        <v>25</v>
      </c>
      <c r="F994" s="58">
        <f t="shared" si="48"/>
        <v>625</v>
      </c>
      <c r="G994" s="58" t="str">
        <f t="shared" si="49"/>
        <v>Б</v>
      </c>
    </row>
    <row r="995" spans="1:7" x14ac:dyDescent="0.25">
      <c r="A995" s="7">
        <v>926</v>
      </c>
      <c r="B995" s="7">
        <v>10</v>
      </c>
      <c r="C995" s="58" t="str">
        <f t="shared" si="47"/>
        <v>Пенсильванія</v>
      </c>
      <c r="D995" s="7">
        <v>85</v>
      </c>
      <c r="E995" s="7">
        <v>25</v>
      </c>
      <c r="F995" s="58">
        <f t="shared" si="48"/>
        <v>2125</v>
      </c>
      <c r="G995" s="58" t="str">
        <f t="shared" si="49"/>
        <v>В</v>
      </c>
    </row>
    <row r="996" spans="1:7" x14ac:dyDescent="0.25">
      <c r="A996" s="7">
        <v>927</v>
      </c>
      <c r="B996" s="7">
        <v>10</v>
      </c>
      <c r="C996" s="58" t="str">
        <f t="shared" si="47"/>
        <v>Пенсильванія</v>
      </c>
      <c r="D996" s="7">
        <v>33</v>
      </c>
      <c r="E996" s="7">
        <v>25</v>
      </c>
      <c r="F996" s="58">
        <f t="shared" si="48"/>
        <v>825</v>
      </c>
      <c r="G996" s="58" t="str">
        <f t="shared" si="49"/>
        <v>Б</v>
      </c>
    </row>
    <row r="997" spans="1:7" x14ac:dyDescent="0.25">
      <c r="A997" s="7">
        <v>928</v>
      </c>
      <c r="B997" s="7">
        <v>10</v>
      </c>
      <c r="C997" s="58" t="str">
        <f t="shared" si="47"/>
        <v>Пенсильванія</v>
      </c>
      <c r="D997" s="7">
        <v>25</v>
      </c>
      <c r="E997" s="7">
        <v>25</v>
      </c>
      <c r="F997" s="58">
        <f t="shared" si="48"/>
        <v>625</v>
      </c>
      <c r="G997" s="58" t="str">
        <f t="shared" si="49"/>
        <v>Б</v>
      </c>
    </row>
    <row r="998" spans="1:7" x14ac:dyDescent="0.25">
      <c r="A998" s="7">
        <v>941</v>
      </c>
      <c r="B998" s="7">
        <v>10</v>
      </c>
      <c r="C998" s="58" t="str">
        <f t="shared" si="47"/>
        <v>Пенсильванія</v>
      </c>
      <c r="D998" s="7">
        <v>35</v>
      </c>
      <c r="E998" s="7">
        <v>25</v>
      </c>
      <c r="F998" s="58">
        <f t="shared" si="48"/>
        <v>875</v>
      </c>
      <c r="G998" s="58" t="str">
        <f t="shared" si="49"/>
        <v>Б</v>
      </c>
    </row>
    <row r="999" spans="1:7" x14ac:dyDescent="0.25">
      <c r="A999" s="7">
        <v>962</v>
      </c>
      <c r="B999" s="7">
        <v>10</v>
      </c>
      <c r="C999" s="58" t="str">
        <f t="shared" si="47"/>
        <v>Пенсильванія</v>
      </c>
      <c r="D999" s="7">
        <v>94</v>
      </c>
      <c r="E999" s="7">
        <v>25</v>
      </c>
      <c r="F999" s="58">
        <f t="shared" si="48"/>
        <v>2350</v>
      </c>
      <c r="G999" s="58" t="str">
        <f t="shared" si="49"/>
        <v>В</v>
      </c>
    </row>
    <row r="1000" spans="1:7" x14ac:dyDescent="0.25">
      <c r="A1000" s="7">
        <v>967</v>
      </c>
      <c r="B1000" s="7">
        <v>10</v>
      </c>
      <c r="C1000" s="58" t="str">
        <f t="shared" si="47"/>
        <v>Пенсильванія</v>
      </c>
      <c r="D1000" s="7">
        <v>6</v>
      </c>
      <c r="E1000" s="7">
        <v>25</v>
      </c>
      <c r="F1000" s="58">
        <f t="shared" si="48"/>
        <v>150</v>
      </c>
      <c r="G1000" s="58" t="str">
        <f t="shared" si="49"/>
        <v>Б</v>
      </c>
    </row>
    <row r="1001" spans="1:7" x14ac:dyDescent="0.25">
      <c r="A1001" s="7">
        <v>974</v>
      </c>
      <c r="B1001" s="7">
        <v>10</v>
      </c>
      <c r="C1001" s="58" t="str">
        <f t="shared" si="47"/>
        <v>Пенсильванія</v>
      </c>
      <c r="D1001" s="7">
        <v>42</v>
      </c>
      <c r="E1001" s="7">
        <v>25</v>
      </c>
      <c r="F1001" s="58">
        <f t="shared" si="48"/>
        <v>1050</v>
      </c>
      <c r="G1001" s="58" t="str">
        <f t="shared" si="49"/>
        <v>В</v>
      </c>
    </row>
    <row r="1002" spans="1:7" x14ac:dyDescent="0.25">
      <c r="A1002" s="7">
        <v>976</v>
      </c>
      <c r="B1002" s="7">
        <v>10</v>
      </c>
      <c r="C1002" s="58" t="str">
        <f t="shared" si="47"/>
        <v>Пенсильванія</v>
      </c>
      <c r="D1002" s="7">
        <v>50</v>
      </c>
      <c r="E1002" s="7">
        <v>25</v>
      </c>
      <c r="F1002" s="58">
        <f t="shared" si="48"/>
        <v>1250</v>
      </c>
      <c r="G1002" s="58" t="str">
        <f t="shared" si="49"/>
        <v>В</v>
      </c>
    </row>
  </sheetData>
  <autoFilter ref="A2:G2"/>
  <mergeCells count="4">
    <mergeCell ref="A1:G1"/>
    <mergeCell ref="I1:K1"/>
    <mergeCell ref="M1:N1"/>
    <mergeCell ref="I19:K2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115" zoomScaleNormal="115" workbookViewId="0">
      <selection activeCell="J11" sqref="J11"/>
    </sheetView>
  </sheetViews>
  <sheetFormatPr defaultRowHeight="15" x14ac:dyDescent="0.25"/>
  <cols>
    <col min="1" max="4" width="26.42578125" customWidth="1"/>
    <col min="6" max="6" width="70.140625" bestFit="1" customWidth="1"/>
  </cols>
  <sheetData>
    <row r="1" spans="1:6" ht="15.75" x14ac:dyDescent="0.25">
      <c r="A1" s="35" t="s">
        <v>22</v>
      </c>
      <c r="B1" s="35" t="s">
        <v>184</v>
      </c>
      <c r="C1" s="35" t="s">
        <v>23</v>
      </c>
      <c r="D1" s="35" t="s">
        <v>141</v>
      </c>
      <c r="F1" s="2" t="s">
        <v>186</v>
      </c>
    </row>
    <row r="2" spans="1:6" ht="15.75" x14ac:dyDescent="0.25">
      <c r="A2" s="36" t="s">
        <v>24</v>
      </c>
      <c r="B2" s="102" t="s">
        <v>25</v>
      </c>
      <c r="C2" s="58" t="s">
        <v>26</v>
      </c>
      <c r="D2" s="58" t="s">
        <v>27</v>
      </c>
      <c r="F2" s="5"/>
    </row>
    <row r="3" spans="1:6" ht="15.75" x14ac:dyDescent="0.25">
      <c r="A3" s="36">
        <v>380934759476</v>
      </c>
      <c r="B3" s="102" t="s">
        <v>28</v>
      </c>
      <c r="C3" s="58" t="s">
        <v>29</v>
      </c>
      <c r="D3" s="58" t="s">
        <v>27</v>
      </c>
      <c r="F3" s="5" t="s">
        <v>187</v>
      </c>
    </row>
    <row r="4" spans="1:6" x14ac:dyDescent="0.25">
      <c r="A4" s="36" t="s">
        <v>30</v>
      </c>
      <c r="B4" s="102" t="s">
        <v>31</v>
      </c>
      <c r="C4" s="58" t="s">
        <v>32</v>
      </c>
      <c r="D4" s="58" t="s">
        <v>27</v>
      </c>
      <c r="F4" s="3"/>
    </row>
    <row r="5" spans="1:6" ht="15.75" x14ac:dyDescent="0.25">
      <c r="A5" s="36" t="s">
        <v>33</v>
      </c>
      <c r="B5" s="7" t="s">
        <v>33</v>
      </c>
      <c r="C5" s="7" t="s">
        <v>266</v>
      </c>
      <c r="D5" s="7" t="s">
        <v>27</v>
      </c>
      <c r="F5" s="5" t="s">
        <v>188</v>
      </c>
    </row>
    <row r="6" spans="1:6" x14ac:dyDescent="0.25">
      <c r="A6" s="36" t="s">
        <v>34</v>
      </c>
      <c r="B6" s="7" t="s">
        <v>248</v>
      </c>
      <c r="C6" s="7" t="s">
        <v>267</v>
      </c>
      <c r="D6" s="7" t="s">
        <v>27</v>
      </c>
      <c r="F6" s="32"/>
    </row>
    <row r="7" spans="1:6" ht="15.75" x14ac:dyDescent="0.25">
      <c r="A7" s="36" t="s">
        <v>35</v>
      </c>
      <c r="B7" s="7" t="s">
        <v>249</v>
      </c>
      <c r="C7" s="7" t="s">
        <v>268</v>
      </c>
      <c r="D7" s="7" t="s">
        <v>27</v>
      </c>
      <c r="F7" s="5" t="s">
        <v>189</v>
      </c>
    </row>
    <row r="8" spans="1:6" x14ac:dyDescent="0.25">
      <c r="A8" s="36" t="s">
        <v>36</v>
      </c>
      <c r="B8" s="7" t="s">
        <v>250</v>
      </c>
      <c r="C8" s="7" t="s">
        <v>264</v>
      </c>
      <c r="D8" s="7" t="s">
        <v>27</v>
      </c>
      <c r="F8" s="34"/>
    </row>
    <row r="9" spans="1:6" x14ac:dyDescent="0.25">
      <c r="A9" s="36" t="s">
        <v>37</v>
      </c>
      <c r="B9" s="7" t="s">
        <v>251</v>
      </c>
      <c r="C9" s="7" t="s">
        <v>269</v>
      </c>
      <c r="D9" s="7" t="s">
        <v>27</v>
      </c>
    </row>
    <row r="10" spans="1:6" ht="15" customHeight="1" x14ac:dyDescent="0.25">
      <c r="A10" s="36" t="s">
        <v>38</v>
      </c>
      <c r="B10" s="7" t="s">
        <v>252</v>
      </c>
      <c r="C10" s="7" t="s">
        <v>268</v>
      </c>
      <c r="D10" s="7" t="s">
        <v>27</v>
      </c>
      <c r="F10" s="104" t="s">
        <v>276</v>
      </c>
    </row>
    <row r="11" spans="1:6" x14ac:dyDescent="0.25">
      <c r="A11" s="36" t="s">
        <v>39</v>
      </c>
      <c r="B11" s="7" t="s">
        <v>253</v>
      </c>
      <c r="C11" s="7" t="s">
        <v>265</v>
      </c>
      <c r="D11" s="7" t="s">
        <v>27</v>
      </c>
      <c r="F11" s="104"/>
    </row>
    <row r="12" spans="1:6" x14ac:dyDescent="0.25">
      <c r="A12" s="36" t="s">
        <v>40</v>
      </c>
      <c r="B12" s="7" t="s">
        <v>254</v>
      </c>
      <c r="C12" s="7" t="s">
        <v>269</v>
      </c>
      <c r="D12" s="7" t="s">
        <v>27</v>
      </c>
      <c r="F12" s="104"/>
    </row>
    <row r="13" spans="1:6" x14ac:dyDescent="0.25">
      <c r="A13" s="36" t="s">
        <v>41</v>
      </c>
      <c r="B13" s="7" t="s">
        <v>41</v>
      </c>
      <c r="C13" s="7" t="s">
        <v>270</v>
      </c>
      <c r="D13" s="7" t="s">
        <v>27</v>
      </c>
      <c r="F13" s="104"/>
    </row>
    <row r="14" spans="1:6" x14ac:dyDescent="0.25">
      <c r="A14" s="36" t="s">
        <v>42</v>
      </c>
      <c r="B14" s="103" t="s">
        <v>254</v>
      </c>
      <c r="C14" s="58" t="s">
        <v>269</v>
      </c>
      <c r="D14" s="58" t="s">
        <v>27</v>
      </c>
      <c r="F14" s="104"/>
    </row>
    <row r="15" spans="1:6" x14ac:dyDescent="0.25">
      <c r="A15" s="36" t="s">
        <v>43</v>
      </c>
      <c r="B15" s="7" t="s">
        <v>43</v>
      </c>
      <c r="C15" s="7" t="s">
        <v>270</v>
      </c>
      <c r="D15" s="7" t="s">
        <v>27</v>
      </c>
      <c r="F15" s="104"/>
    </row>
    <row r="16" spans="1:6" x14ac:dyDescent="0.25">
      <c r="A16" s="36" t="s">
        <v>44</v>
      </c>
      <c r="B16" s="7" t="s">
        <v>255</v>
      </c>
      <c r="C16" s="7" t="s">
        <v>268</v>
      </c>
      <c r="D16" s="7" t="s">
        <v>27</v>
      </c>
      <c r="F16" s="104"/>
    </row>
    <row r="17" spans="1:6" x14ac:dyDescent="0.25">
      <c r="A17" s="36" t="s">
        <v>45</v>
      </c>
      <c r="B17" s="7" t="s">
        <v>45</v>
      </c>
      <c r="C17" s="7" t="s">
        <v>268</v>
      </c>
      <c r="D17" s="7" t="s">
        <v>27</v>
      </c>
      <c r="F17" s="104"/>
    </row>
    <row r="18" spans="1:6" x14ac:dyDescent="0.25">
      <c r="A18" s="36" t="s">
        <v>46</v>
      </c>
      <c r="B18" s="7" t="s">
        <v>256</v>
      </c>
      <c r="C18" s="7" t="s">
        <v>271</v>
      </c>
      <c r="D18" s="7" t="s">
        <v>272</v>
      </c>
      <c r="F18" s="104"/>
    </row>
    <row r="19" spans="1:6" x14ac:dyDescent="0.25">
      <c r="A19" s="36" t="s">
        <v>47</v>
      </c>
      <c r="B19" s="7" t="s">
        <v>47</v>
      </c>
      <c r="C19" s="7" t="s">
        <v>273</v>
      </c>
      <c r="D19" s="7" t="s">
        <v>272</v>
      </c>
      <c r="F19" s="104"/>
    </row>
    <row r="20" spans="1:6" x14ac:dyDescent="0.25">
      <c r="A20" s="36" t="s">
        <v>48</v>
      </c>
      <c r="B20" s="7" t="s">
        <v>48</v>
      </c>
      <c r="C20" s="7" t="s">
        <v>265</v>
      </c>
      <c r="D20" s="7" t="s">
        <v>27</v>
      </c>
      <c r="F20" s="104"/>
    </row>
    <row r="21" spans="1:6" x14ac:dyDescent="0.25">
      <c r="A21" s="36" t="s">
        <v>49</v>
      </c>
      <c r="B21" s="7" t="s">
        <v>257</v>
      </c>
      <c r="C21" s="7" t="s">
        <v>266</v>
      </c>
      <c r="D21" s="7" t="s">
        <v>27</v>
      </c>
      <c r="F21" s="104"/>
    </row>
    <row r="22" spans="1:6" x14ac:dyDescent="0.25">
      <c r="A22" s="36" t="s">
        <v>50</v>
      </c>
      <c r="B22" s="7" t="s">
        <v>50</v>
      </c>
      <c r="C22" s="7" t="s">
        <v>273</v>
      </c>
      <c r="D22" s="7" t="s">
        <v>272</v>
      </c>
      <c r="F22" s="104"/>
    </row>
    <row r="23" spans="1:6" x14ac:dyDescent="0.25">
      <c r="A23" s="36" t="s">
        <v>51</v>
      </c>
      <c r="B23" s="7" t="s">
        <v>258</v>
      </c>
      <c r="C23" s="7" t="s">
        <v>274</v>
      </c>
      <c r="D23" s="7" t="s">
        <v>27</v>
      </c>
      <c r="F23" s="104"/>
    </row>
    <row r="24" spans="1:6" x14ac:dyDescent="0.25">
      <c r="A24" s="36" t="s">
        <v>52</v>
      </c>
      <c r="B24" s="7" t="s">
        <v>259</v>
      </c>
      <c r="C24" s="7" t="s">
        <v>273</v>
      </c>
      <c r="D24" s="7" t="s">
        <v>272</v>
      </c>
    </row>
    <row r="25" spans="1:6" x14ac:dyDescent="0.25">
      <c r="A25" s="36" t="s">
        <v>53</v>
      </c>
      <c r="B25" s="7" t="s">
        <v>53</v>
      </c>
      <c r="C25" s="7" t="s">
        <v>275</v>
      </c>
      <c r="D25" s="7" t="s">
        <v>272</v>
      </c>
    </row>
    <row r="26" spans="1:6" x14ac:dyDescent="0.25">
      <c r="A26" s="36" t="s">
        <v>54</v>
      </c>
      <c r="B26" s="7" t="s">
        <v>260</v>
      </c>
      <c r="C26" s="7" t="s">
        <v>271</v>
      </c>
      <c r="D26" s="7" t="s">
        <v>272</v>
      </c>
    </row>
    <row r="27" spans="1:6" x14ac:dyDescent="0.25">
      <c r="A27" s="36" t="s">
        <v>55</v>
      </c>
      <c r="B27" s="7" t="s">
        <v>55</v>
      </c>
      <c r="C27" s="7" t="s">
        <v>269</v>
      </c>
      <c r="D27" s="7" t="s">
        <v>27</v>
      </c>
    </row>
    <row r="28" spans="1:6" x14ac:dyDescent="0.25">
      <c r="A28" s="36" t="s">
        <v>56</v>
      </c>
      <c r="B28" s="7" t="s">
        <v>261</v>
      </c>
      <c r="C28" s="7" t="s">
        <v>264</v>
      </c>
      <c r="D28" s="7" t="s">
        <v>27</v>
      </c>
    </row>
    <row r="29" spans="1:6" x14ac:dyDescent="0.25">
      <c r="A29" s="36" t="s">
        <v>57</v>
      </c>
      <c r="B29" s="7" t="s">
        <v>57</v>
      </c>
      <c r="C29" s="7" t="s">
        <v>265</v>
      </c>
      <c r="D29" s="7" t="s">
        <v>27</v>
      </c>
    </row>
    <row r="30" spans="1:6" x14ac:dyDescent="0.25">
      <c r="A30" s="36" t="s">
        <v>58</v>
      </c>
      <c r="B30" s="7" t="s">
        <v>262</v>
      </c>
      <c r="C30" s="7" t="s">
        <v>273</v>
      </c>
      <c r="D30" s="7" t="s">
        <v>272</v>
      </c>
    </row>
    <row r="31" spans="1:6" x14ac:dyDescent="0.25">
      <c r="A31" s="36" t="s">
        <v>59</v>
      </c>
      <c r="B31" s="7" t="s">
        <v>59</v>
      </c>
      <c r="C31" s="7" t="s">
        <v>265</v>
      </c>
      <c r="D31" s="7" t="s">
        <v>27</v>
      </c>
    </row>
    <row r="32" spans="1:6" x14ac:dyDescent="0.25">
      <c r="A32" s="36" t="s">
        <v>42</v>
      </c>
      <c r="B32" s="7" t="s">
        <v>254</v>
      </c>
      <c r="C32" s="7" t="s">
        <v>269</v>
      </c>
      <c r="D32" s="7" t="s">
        <v>27</v>
      </c>
    </row>
    <row r="33" spans="1:4" x14ac:dyDescent="0.25">
      <c r="A33" s="36" t="s">
        <v>60</v>
      </c>
      <c r="B33" s="7" t="s">
        <v>263</v>
      </c>
      <c r="C33" s="7" t="s">
        <v>271</v>
      </c>
      <c r="D33" s="7" t="s">
        <v>272</v>
      </c>
    </row>
  </sheetData>
  <mergeCells count="1">
    <mergeCell ref="F10:F23"/>
  </mergeCells>
  <pageMargins left="0.7" right="0.7" top="0.75" bottom="0.75" header="0.3" footer="0.3"/>
  <pageSetup paperSize="9" orientation="portrait" horizontalDpi="300" verticalDpi="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0"/>
  <sheetViews>
    <sheetView zoomScale="115" zoomScaleNormal="115" workbookViewId="0">
      <selection activeCell="F17" sqref="F17"/>
    </sheetView>
  </sheetViews>
  <sheetFormatPr defaultRowHeight="15" x14ac:dyDescent="0.25"/>
  <cols>
    <col min="1" max="1" width="64.42578125" bestFit="1" customWidth="1"/>
    <col min="2" max="2" width="34.28515625" customWidth="1"/>
    <col min="3" max="3" width="20" customWidth="1"/>
    <col min="4" max="4" width="9.42578125" style="64" bestFit="1" customWidth="1"/>
    <col min="5" max="5" width="9.42578125" style="64" customWidth="1"/>
    <col min="6" max="6" width="10" bestFit="1" customWidth="1"/>
    <col min="7" max="7" width="16.85546875" bestFit="1" customWidth="1"/>
    <col min="13" max="13" width="81.5703125" bestFit="1" customWidth="1"/>
  </cols>
  <sheetData>
    <row r="1" spans="1:13" ht="15.75" x14ac:dyDescent="0.25">
      <c r="A1" s="109" t="s">
        <v>164</v>
      </c>
      <c r="B1" s="109"/>
      <c r="C1" s="109"/>
      <c r="D1" s="109"/>
      <c r="E1" s="106"/>
      <c r="F1" s="107" t="s">
        <v>165</v>
      </c>
      <c r="G1" s="108"/>
      <c r="M1" s="2" t="s">
        <v>190</v>
      </c>
    </row>
    <row r="2" spans="1:13" ht="15.75" x14ac:dyDescent="0.25">
      <c r="A2" s="57" t="s">
        <v>61</v>
      </c>
      <c r="B2" s="57" t="s">
        <v>62</v>
      </c>
      <c r="C2" s="57" t="s">
        <v>278</v>
      </c>
      <c r="D2" s="57" t="s">
        <v>279</v>
      </c>
      <c r="F2" s="57"/>
      <c r="G2" s="57" t="s">
        <v>191</v>
      </c>
      <c r="M2" s="5"/>
    </row>
    <row r="3" spans="1:13" ht="15.75" x14ac:dyDescent="0.25">
      <c r="A3" s="58" t="s">
        <v>63</v>
      </c>
      <c r="B3" s="58" t="s">
        <v>64</v>
      </c>
      <c r="C3" s="58" t="str">
        <f>MID(A3, FIND("paid", A3), 5)</f>
        <v>paid4</v>
      </c>
      <c r="D3" s="73" t="str">
        <f>LEFT(B3,2)</f>
        <v>rm</v>
      </c>
      <c r="E3" s="105"/>
      <c r="F3" s="7" t="s">
        <v>65</v>
      </c>
      <c r="G3" s="7">
        <f>COUNTIF($C$3:$C$30, "=paid1")</f>
        <v>0</v>
      </c>
      <c r="M3" s="5" t="s">
        <v>192</v>
      </c>
    </row>
    <row r="4" spans="1:13" ht="15.75" x14ac:dyDescent="0.25">
      <c r="A4" s="58" t="s">
        <v>66</v>
      </c>
      <c r="B4" s="58" t="s">
        <v>67</v>
      </c>
      <c r="C4" s="58" t="str">
        <f t="shared" ref="C4:C30" si="0">MID(A4, FIND("paid", A4), 5)</f>
        <v>paid4</v>
      </c>
      <c r="D4" s="73" t="str">
        <f t="shared" ref="D4:D30" si="1">LEFT(B4,2)</f>
        <v>rm</v>
      </c>
      <c r="F4" s="7" t="s">
        <v>68</v>
      </c>
      <c r="G4" s="7">
        <f>COUNTIF($C$3:$C$30, "=paid2")</f>
        <v>7</v>
      </c>
      <c r="M4" s="5" t="s">
        <v>193</v>
      </c>
    </row>
    <row r="5" spans="1:13" ht="15.75" x14ac:dyDescent="0.25">
      <c r="A5" s="58" t="s">
        <v>69</v>
      </c>
      <c r="B5" s="58" t="s">
        <v>70</v>
      </c>
      <c r="C5" s="58" t="str">
        <f t="shared" si="0"/>
        <v>paid2</v>
      </c>
      <c r="D5" s="73" t="str">
        <f t="shared" si="1"/>
        <v>ns</v>
      </c>
      <c r="F5" s="7" t="s">
        <v>71</v>
      </c>
      <c r="G5" s="7">
        <f>COUNTIF($C$3:$C$30, "=paid3")</f>
        <v>14</v>
      </c>
      <c r="M5" s="5" t="s">
        <v>194</v>
      </c>
    </row>
    <row r="6" spans="1:13" ht="15.75" x14ac:dyDescent="0.25">
      <c r="A6" s="58" t="s">
        <v>72</v>
      </c>
      <c r="B6" s="58" t="s">
        <v>73</v>
      </c>
      <c r="C6" s="58" t="str">
        <f t="shared" si="0"/>
        <v>paid3</v>
      </c>
      <c r="D6" s="73" t="str">
        <f t="shared" si="1"/>
        <v>wp</v>
      </c>
      <c r="F6" s="7" t="s">
        <v>74</v>
      </c>
      <c r="G6" s="7">
        <f>COUNTIF($C$3:$C$30, "=paid4")</f>
        <v>7</v>
      </c>
      <c r="M6" s="5"/>
    </row>
    <row r="7" spans="1:13" ht="15.75" x14ac:dyDescent="0.25">
      <c r="A7" s="58" t="s">
        <v>277</v>
      </c>
      <c r="B7" s="58" t="str">
        <f>RIGHT(A7, LEN(A7) - FIND("EREF",A7) - 4)</f>
        <v>wp_w2екуеукпав</v>
      </c>
      <c r="C7" s="58" t="str">
        <f t="shared" si="0"/>
        <v>paid3</v>
      </c>
      <c r="D7" s="73" t="str">
        <f t="shared" si="1"/>
        <v>wp</v>
      </c>
      <c r="M7" s="5" t="s">
        <v>195</v>
      </c>
    </row>
    <row r="8" spans="1:13" x14ac:dyDescent="0.25">
      <c r="A8" s="58" t="s">
        <v>75</v>
      </c>
      <c r="B8" s="58" t="str">
        <f t="shared" ref="B8:B29" si="2">RIGHT(A8, LEN(A8) - FIND("EREF",A8) - 4)</f>
        <v>wp_wкеупважпдлвпзшпв</v>
      </c>
      <c r="C8" s="58" t="str">
        <f t="shared" si="0"/>
        <v>paid3</v>
      </c>
      <c r="D8" s="73" t="str">
        <f t="shared" si="1"/>
        <v>wp</v>
      </c>
      <c r="F8" s="107" t="s">
        <v>166</v>
      </c>
      <c r="G8" s="108"/>
      <c r="M8" s="32"/>
    </row>
    <row r="9" spans="1:13" x14ac:dyDescent="0.25">
      <c r="A9" s="58" t="s">
        <v>76</v>
      </c>
      <c r="B9" s="58" t="str">
        <f t="shared" si="2"/>
        <v>mb_ажлапєвазшхoio34234kj</v>
      </c>
      <c r="C9" s="58" t="str">
        <f t="shared" si="0"/>
        <v>paid4</v>
      </c>
      <c r="D9" s="73" t="str">
        <f t="shared" si="1"/>
        <v>mb</v>
      </c>
      <c r="F9" s="57"/>
      <c r="G9" s="57" t="s">
        <v>191</v>
      </c>
      <c r="M9" s="32"/>
    </row>
    <row r="10" spans="1:13" x14ac:dyDescent="0.25">
      <c r="A10" s="58" t="s">
        <v>77</v>
      </c>
      <c r="B10" s="58" t="str">
        <f t="shared" si="2"/>
        <v>rm_C3423rrewfs</v>
      </c>
      <c r="C10" s="58" t="str">
        <f t="shared" si="0"/>
        <v>paid4</v>
      </c>
      <c r="D10" s="73" t="str">
        <f t="shared" si="1"/>
        <v>rm</v>
      </c>
      <c r="F10" s="7" t="s">
        <v>78</v>
      </c>
      <c r="G10" s="7">
        <f>COUNTIF($D$3:$D$30, "=wp")</f>
        <v>10</v>
      </c>
      <c r="M10" s="33"/>
    </row>
    <row r="11" spans="1:13" x14ac:dyDescent="0.25">
      <c r="A11" s="58" t="s">
        <v>79</v>
      </c>
      <c r="B11" s="58" t="str">
        <f t="shared" si="2"/>
        <v>rm_5435trefert45trtghsfhshsty</v>
      </c>
      <c r="C11" s="58" t="str">
        <f t="shared" si="0"/>
        <v>paid4</v>
      </c>
      <c r="D11" s="73" t="str">
        <f t="shared" si="1"/>
        <v>rm</v>
      </c>
      <c r="F11" s="7" t="s">
        <v>80</v>
      </c>
      <c r="G11" s="7">
        <f>COUNTIF($D$3:$D$30, "=mb")</f>
        <v>3</v>
      </c>
    </row>
    <row r="12" spans="1:13" x14ac:dyDescent="0.25">
      <c r="A12" s="58" t="s">
        <v>81</v>
      </c>
      <c r="B12" s="58" t="str">
        <f t="shared" si="2"/>
        <v>ns_rwerefdgdsyhrthfbxcb</v>
      </c>
      <c r="C12" s="58" t="str">
        <f t="shared" si="0"/>
        <v>paid2</v>
      </c>
      <c r="D12" s="73" t="str">
        <f t="shared" si="1"/>
        <v>ns</v>
      </c>
      <c r="F12" s="7" t="s">
        <v>82</v>
      </c>
      <c r="G12" s="7">
        <f>COUNTIF($D$3:$D$30, "=rm")</f>
        <v>12</v>
      </c>
    </row>
    <row r="13" spans="1:13" x14ac:dyDescent="0.25">
      <c r="A13" s="58" t="s">
        <v>83</v>
      </c>
      <c r="B13" s="58" t="str">
        <f t="shared" si="2"/>
        <v>rm_45435i34irdjf</v>
      </c>
      <c r="C13" s="58" t="str">
        <f t="shared" si="0"/>
        <v>paid2</v>
      </c>
      <c r="D13" s="73" t="str">
        <f t="shared" si="1"/>
        <v>rm</v>
      </c>
      <c r="F13" s="7" t="s">
        <v>84</v>
      </c>
      <c r="G13" s="7">
        <f>COUNTIF($D$3:$D$30, "=ns")</f>
        <v>3</v>
      </c>
    </row>
    <row r="14" spans="1:13" x14ac:dyDescent="0.25">
      <c r="A14" s="58" t="s">
        <v>85</v>
      </c>
      <c r="B14" s="58" t="str">
        <f t="shared" si="2"/>
        <v>rm_eliwruwrwene</v>
      </c>
      <c r="C14" s="58" t="str">
        <f t="shared" si="0"/>
        <v>paid2</v>
      </c>
      <c r="D14" s="73" t="str">
        <f t="shared" si="1"/>
        <v>rm</v>
      </c>
      <c r="F14" s="7" t="s">
        <v>86</v>
      </c>
      <c r="G14" s="7">
        <f>COUNTIF($D$3:$D$30, "=dr")</f>
        <v>0</v>
      </c>
    </row>
    <row r="15" spans="1:13" x14ac:dyDescent="0.25">
      <c r="A15" s="58" t="s">
        <v>87</v>
      </c>
      <c r="B15" s="58" t="str">
        <f t="shared" si="2"/>
        <v>rm_ererwejfls</v>
      </c>
      <c r="C15" s="58" t="str">
        <f t="shared" si="0"/>
        <v>paid2</v>
      </c>
      <c r="D15" s="73" t="str">
        <f t="shared" si="1"/>
        <v>rm</v>
      </c>
    </row>
    <row r="16" spans="1:13" x14ac:dyDescent="0.25">
      <c r="A16" s="58" t="s">
        <v>88</v>
      </c>
      <c r="B16" s="58" t="str">
        <f t="shared" si="2"/>
        <v>wp_w1rewrfsdf</v>
      </c>
      <c r="C16" s="58" t="str">
        <f t="shared" si="0"/>
        <v>paid2</v>
      </c>
      <c r="D16" s="73" t="str">
        <f t="shared" si="1"/>
        <v>wp</v>
      </c>
    </row>
    <row r="17" spans="1:4" x14ac:dyDescent="0.25">
      <c r="A17" s="58" t="s">
        <v>89</v>
      </c>
      <c r="B17" s="58" t="str">
        <f t="shared" si="2"/>
        <v>mb_wrwefrksdk</v>
      </c>
      <c r="C17" s="58" t="str">
        <f t="shared" si="0"/>
        <v>paid3</v>
      </c>
      <c r="D17" s="73" t="str">
        <f t="shared" si="1"/>
        <v>mb</v>
      </c>
    </row>
    <row r="18" spans="1:4" x14ac:dyDescent="0.25">
      <c r="A18" s="58" t="s">
        <v>90</v>
      </c>
      <c r="B18" s="58" t="str">
        <f t="shared" si="2"/>
        <v>mb_erweflsd</v>
      </c>
      <c r="C18" s="58" t="str">
        <f t="shared" si="0"/>
        <v>paid3</v>
      </c>
      <c r="D18" s="73" t="str">
        <f t="shared" si="1"/>
        <v>mb</v>
      </c>
    </row>
    <row r="19" spans="1:4" x14ac:dyDescent="0.25">
      <c r="A19" s="58" t="s">
        <v>91</v>
      </c>
      <c r="B19" s="58" t="str">
        <f t="shared" si="2"/>
        <v>rm_rflksdjld</v>
      </c>
      <c r="C19" s="58" t="str">
        <f t="shared" si="0"/>
        <v>paid3</v>
      </c>
      <c r="D19" s="73" t="str">
        <f t="shared" si="1"/>
        <v>rm</v>
      </c>
    </row>
    <row r="20" spans="1:4" x14ac:dyDescent="0.25">
      <c r="A20" s="58" t="s">
        <v>92</v>
      </c>
      <c r="B20" s="58" t="str">
        <f t="shared" si="2"/>
        <v>rm_weroiwepi8098</v>
      </c>
      <c r="C20" s="58" t="str">
        <f t="shared" si="0"/>
        <v>paid3</v>
      </c>
      <c r="D20" s="73" t="str">
        <f t="shared" si="1"/>
        <v>rm</v>
      </c>
    </row>
    <row r="21" spans="1:4" x14ac:dyDescent="0.25">
      <c r="A21" s="58" t="s">
        <v>93</v>
      </c>
      <c r="B21" s="58" t="str">
        <f t="shared" si="2"/>
        <v>rm_rwe</v>
      </c>
      <c r="C21" s="58" t="str">
        <f t="shared" si="0"/>
        <v>paid3</v>
      </c>
      <c r="D21" s="73" t="str">
        <f t="shared" si="1"/>
        <v>rm</v>
      </c>
    </row>
    <row r="22" spans="1:4" x14ac:dyDescent="0.25">
      <c r="A22" s="58" t="s">
        <v>94</v>
      </c>
      <c r="B22" s="58" t="str">
        <f t="shared" si="2"/>
        <v>wp_w161yutj</v>
      </c>
      <c r="C22" s="58" t="str">
        <f t="shared" si="0"/>
        <v>paid3</v>
      </c>
      <c r="D22" s="73" t="str">
        <f t="shared" si="1"/>
        <v>wp</v>
      </c>
    </row>
    <row r="23" spans="1:4" x14ac:dyDescent="0.25">
      <c r="A23" s="58" t="s">
        <v>95</v>
      </c>
      <c r="B23" s="58" t="str">
        <f t="shared" si="2"/>
        <v>wp_w21jfgjtyt</v>
      </c>
      <c r="C23" s="58" t="str">
        <f t="shared" si="0"/>
        <v>paid3</v>
      </c>
      <c r="D23" s="73" t="str">
        <f t="shared" si="1"/>
        <v>wp</v>
      </c>
    </row>
    <row r="24" spans="1:4" x14ac:dyDescent="0.25">
      <c r="A24" s="58" t="s">
        <v>96</v>
      </c>
      <c r="B24" s="58" t="str">
        <f t="shared" si="2"/>
        <v>wp_ryeyert</v>
      </c>
      <c r="C24" s="58" t="str">
        <f t="shared" si="0"/>
        <v>paid3</v>
      </c>
      <c r="D24" s="73" t="str">
        <f t="shared" si="1"/>
        <v>wp</v>
      </c>
    </row>
    <row r="25" spans="1:4" x14ac:dyDescent="0.25">
      <c r="A25" s="58" t="s">
        <v>97</v>
      </c>
      <c r="B25" s="58" t="str">
        <f t="shared" si="2"/>
        <v>wp_wrtyrh2971</v>
      </c>
      <c r="C25" s="58" t="str">
        <f t="shared" si="0"/>
        <v>paid3</v>
      </c>
      <c r="D25" s="73" t="str">
        <f t="shared" si="1"/>
        <v>wp</v>
      </c>
    </row>
    <row r="26" spans="1:4" x14ac:dyDescent="0.25">
      <c r="A26" s="58" t="s">
        <v>98</v>
      </c>
      <c r="B26" s="58" t="str">
        <f t="shared" si="2"/>
        <v>wp_w87rtyer93p114_</v>
      </c>
      <c r="C26" s="58" t="str">
        <f t="shared" si="0"/>
        <v>paid3</v>
      </c>
      <c r="D26" s="73" t="str">
        <f t="shared" si="1"/>
        <v>wp</v>
      </c>
    </row>
    <row r="27" spans="1:4" x14ac:dyDescent="0.25">
      <c r="A27" s="58" t="s">
        <v>99</v>
      </c>
      <c r="B27" s="58" t="str">
        <f t="shared" si="2"/>
        <v>rm_thorih[hujk</v>
      </c>
      <c r="C27" s="58" t="str">
        <f t="shared" si="0"/>
        <v>paid4</v>
      </c>
      <c r="D27" s="73" t="str">
        <f t="shared" si="1"/>
        <v>rm</v>
      </c>
    </row>
    <row r="28" spans="1:4" x14ac:dyDescent="0.25">
      <c r="A28" s="58" t="s">
        <v>100</v>
      </c>
      <c r="B28" s="58" t="str">
        <f t="shared" si="2"/>
        <v>rm_tyrrty985673983453</v>
      </c>
      <c r="C28" s="58" t="str">
        <f t="shared" si="0"/>
        <v>paid4</v>
      </c>
      <c r="D28" s="73" t="str">
        <f t="shared" si="1"/>
        <v>rm</v>
      </c>
    </row>
    <row r="29" spans="1:4" x14ac:dyDescent="0.25">
      <c r="A29" s="58" t="s">
        <v>101</v>
      </c>
      <c r="B29" s="58" t="str">
        <f t="shared" si="2"/>
        <v>ns_dfs</v>
      </c>
      <c r="C29" s="58" t="str">
        <f t="shared" si="0"/>
        <v>paid2</v>
      </c>
      <c r="D29" s="73" t="str">
        <f t="shared" si="1"/>
        <v>ns</v>
      </c>
    </row>
    <row r="30" spans="1:4" x14ac:dyDescent="0.25">
      <c r="A30" s="58" t="s">
        <v>102</v>
      </c>
      <c r="B30" s="58" t="str">
        <f>RIGHT(A30, LEN(A30) - FIND("EREF",A30) - 4)</f>
        <v>wp_кеукеввапвп</v>
      </c>
      <c r="C30" s="58" t="str">
        <f t="shared" si="0"/>
        <v>paid3</v>
      </c>
      <c r="D30" s="73" t="str">
        <f t="shared" si="1"/>
        <v>wp</v>
      </c>
    </row>
  </sheetData>
  <mergeCells count="3">
    <mergeCell ref="A1:D1"/>
    <mergeCell ref="F1:G1"/>
    <mergeCell ref="F8:G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Введення</vt:lpstr>
      <vt:lpstr>1</vt:lpstr>
      <vt:lpstr>Sheet1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2022-06-21T21:04:28Z</dcterms:modified>
</cp:coreProperties>
</file>