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endoly.2\Dropbox\DataVis\Competitions\Data_16\"/>
    </mc:Choice>
  </mc:AlternateContent>
  <bookViews>
    <workbookView xWindow="12495" yWindow="105" windowWidth="12705" windowHeight="11010"/>
  </bookViews>
  <sheets>
    <sheet name="CountyDetailData" sheetId="21" r:id="rId1"/>
    <sheet name="CongressionalDistrictDetail" sheetId="23" r:id="rId2"/>
    <sheet name="State Overview" sheetId="18" r:id="rId3"/>
    <sheet name="Chartsource" sheetId="19" state="hidden" r:id="rId4"/>
  </sheets>
  <definedNames>
    <definedName name="_xlnm._FilterDatabase" localSheetId="3" hidden="1">Chartsource!$A$8:$G$8</definedName>
    <definedName name="Footer1" localSheetId="1">CongressionalDistrictDetail!$A$26</definedName>
    <definedName name="Footer1" localSheetId="0">CountyDetailData!$A$100</definedName>
    <definedName name="Footer2" localSheetId="0">CountyDetailData!$A$102</definedName>
    <definedName name="Footer3" localSheetId="0">CountyDetailData!$A$104</definedName>
    <definedName name="Footer4" localSheetId="0">CountyDetailData!$A$113</definedName>
    <definedName name="_xlnm.Print_Area" localSheetId="1">CongressionalDistrictDetail!$A$1:$G$31</definedName>
    <definedName name="_xlnm.Print_Area" localSheetId="0">CountyDetailData!$A$1:$L$113</definedName>
    <definedName name="_xlnm.Print_Area" localSheetId="2">'State Overview'!$A$1:$H$38</definedName>
    <definedName name="_xlnm.Print_Titles" localSheetId="1">CongressionalDistrictDetail!$6:$6</definedName>
    <definedName name="_xlnm.Print_Titles" localSheetId="0">CountyDetailData!$6:$7</definedName>
  </definedNames>
  <calcPr calcId="152511"/>
</workbook>
</file>

<file path=xl/calcChain.xml><?xml version="1.0" encoding="utf-8"?>
<calcChain xmlns="http://schemas.openxmlformats.org/spreadsheetml/2006/main">
  <c r="C2" i="19" l="1"/>
  <c r="B5" i="19" l="1"/>
  <c r="B4" i="19" l="1"/>
  <c r="B3" i="19"/>
  <c r="B2" i="19"/>
  <c r="A4" i="19" l="1"/>
  <c r="A5" i="19"/>
  <c r="A3" i="19"/>
</calcChain>
</file>

<file path=xl/comments1.xml><?xml version="1.0" encoding="utf-8"?>
<comments xmlns="http://schemas.openxmlformats.org/spreadsheetml/2006/main">
  <authors>
    <author>Theresa Del Vecchio</author>
  </authors>
  <commentList>
    <comment ref="P1" authorId="0" shapeId="0">
      <text>
        <r>
          <rPr>
            <b/>
            <sz val="9"/>
            <color indexed="81"/>
            <rFont val="Tahoma"/>
            <family val="2"/>
          </rPr>
          <t>Theresa Del Vecchio:</t>
        </r>
        <r>
          <rPr>
            <sz val="9"/>
            <color indexed="81"/>
            <rFont val="Tahoma"/>
            <family val="2"/>
          </rPr>
          <t xml:space="preserve">
unhide columns to see hidden formulas
</t>
        </r>
      </text>
    </comment>
  </commentList>
</comments>
</file>

<file path=xl/sharedStrings.xml><?xml version="1.0" encoding="utf-8"?>
<sst xmlns="http://schemas.openxmlformats.org/spreadsheetml/2006/main" count="424" uniqueCount="264">
  <si>
    <t>County</t>
  </si>
  <si>
    <t>Service Area Chart Source</t>
  </si>
  <si>
    <t>Food Secure</t>
  </si>
  <si>
    <t>State Overview</t>
  </si>
  <si>
    <t>DE</t>
  </si>
  <si>
    <t>State Name</t>
  </si>
  <si>
    <t>AK</t>
  </si>
  <si>
    <t>AL</t>
  </si>
  <si>
    <t>AR</t>
  </si>
  <si>
    <t>AZ</t>
  </si>
  <si>
    <t>CA</t>
  </si>
  <si>
    <t>CO</t>
  </si>
  <si>
    <t>CT</t>
  </si>
  <si>
    <t>DC</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</si>
  <si>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</si>
  <si>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</si>
  <si>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</si>
  <si>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</si>
  <si>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</si>
  <si>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</si>
  <si>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</si>
  <si>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</si>
  <si>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</si>
  <si>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</si>
  <si>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</si>
  <si>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</si>
  <si>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</si>
  <si>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</si>
  <si>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</si>
  <si>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</si>
  <si>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</si>
  <si>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</si>
  <si>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</si>
  <si>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</si>
  <si>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</si>
  <si>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</si>
  <si>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</si>
  <si>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</si>
  <si>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</si>
  <si>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</si>
  <si>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</si>
  <si>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</si>
  <si>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</si>
  <si>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</si>
  <si>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</si>
  <si>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</si>
  <si>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</si>
  <si>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</si>
  <si>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</si>
  <si>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</si>
  <si>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</si>
  <si>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</si>
  <si>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</si>
  <si>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</si>
  <si>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</si>
  <si>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</si>
  <si>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Arizona</t>
  </si>
  <si>
    <r>
      <t xml:space="preserve">For additional data and maps by county, state, and congressional district, please visit </t>
    </r>
    <r>
      <rPr>
        <b/>
        <i/>
        <u/>
        <sz val="10.5"/>
        <color rgb="FF0000FF"/>
        <rFont val="Calibri"/>
        <family val="2"/>
        <scheme val="minor"/>
      </rPr>
      <t>www.feedingamerica.org/mapthegap</t>
    </r>
    <r>
      <rPr>
        <b/>
        <i/>
        <sz val="10.5"/>
        <color theme="1"/>
        <rFont val="Calibri"/>
        <family val="2"/>
        <scheme val="minor"/>
      </rPr>
      <t>.</t>
    </r>
  </si>
  <si>
    <t>Congressional District</t>
  </si>
  <si>
    <t>Alabama</t>
  </si>
  <si>
    <t>Alaska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</si>
  <si>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</si>
  <si>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</si>
  <si>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</si>
  <si>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</si>
  <si>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</si>
  <si>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</si>
  <si>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</si>
  <si>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</si>
  <si>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</si>
  <si>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</si>
  <si>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</si>
  <si>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</si>
  <si>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</si>
  <si>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</si>
  <si>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</si>
  <si>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</si>
  <si>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</si>
  <si>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</si>
  <si>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</si>
  <si>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</si>
  <si>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</si>
  <si>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</si>
  <si>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</si>
  <si>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</si>
  <si>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</si>
  <si>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</si>
  <si>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</si>
  <si>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</si>
  <si>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</si>
  <si>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</si>
  <si>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</si>
  <si>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</si>
  <si>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</si>
  <si>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</si>
  <si>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</si>
  <si>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</si>
  <si>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</si>
  <si>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</si>
  <si>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</si>
  <si>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</si>
  <si>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</si>
  <si>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</si>
  <si>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</si>
  <si>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</si>
  <si>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</si>
  <si>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</si>
  <si>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</si>
  <si>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</si>
  <si>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Abbr.</t>
  </si>
  <si>
    <t>Low Threshold Label</t>
  </si>
  <si>
    <t>Medium Threshold Label</t>
  </si>
  <si>
    <t>High Threshold Label</t>
  </si>
  <si>
    <t>The "Meal Gap"</t>
  </si>
  <si>
    <t>Population</t>
  </si>
  <si>
    <t>Estimated number food insecure individuals (rounded)</t>
  </si>
  <si>
    <t>Weekly Food Budget Shortfall:</t>
  </si>
  <si>
    <t>National Cost Per Meal:</t>
  </si>
  <si>
    <t>Cost-of-food Index</t>
  </si>
  <si>
    <t>Estimated number food insecure people</t>
  </si>
  <si>
    <t>Annual dollars=weekly food budget shortfall * # food insecure persons * 52 weeks * Average months of the year a person is food insecure (7/12)</t>
  </si>
  <si>
    <t>Annual dollars food insecure persons report needing to meet their food needs in this area / Average cost of a meal for food secure individuals in the U.S.</t>
  </si>
  <si>
    <t>% between 130% and 185% poverty</t>
  </si>
  <si>
    <t>-</t>
  </si>
  <si>
    <t>% between 160% and 185% poverty</t>
  </si>
  <si>
    <t>% between 165% and 185% poverty</t>
  </si>
  <si>
    <t>Total Population (aggregate of Congressional Districts: 11 ACS)</t>
  </si>
  <si>
    <t>Food Insecurity Rate (aggregate of Congressional Districts)</t>
  </si>
  <si>
    <t>Number of Food Insecure Persons (aggregate of Congressional Districts)</t>
  </si>
  <si>
    <t>% FI ≤ Low Threshold</t>
  </si>
  <si>
    <t>% FI Btwn Thresholds</t>
  </si>
  <si>
    <t>% FI &gt; High Threshold</t>
  </si>
  <si>
    <t>Market Basket Price</t>
  </si>
  <si>
    <t>Food Tax</t>
  </si>
  <si>
    <t>Total Basket Price</t>
  </si>
  <si>
    <t>Weighted Index</t>
  </si>
  <si>
    <t>Cost Per Meal</t>
  </si>
  <si>
    <t>Weighted weekly $ needed by FI</t>
  </si>
  <si>
    <t>Weighted Annual Dollars</t>
  </si>
  <si>
    <t>Annual Meal Gap</t>
  </si>
  <si>
    <t>Food insecurity rate</t>
  </si>
  <si>
    <r>
      <rPr>
        <vertAlign val="superscript"/>
        <sz val="10"/>
        <color theme="1"/>
        <rFont val="Calibri"/>
        <family val="2"/>
        <scheme val="minor"/>
      </rPr>
      <t>2</t>
    </r>
    <r>
      <rPr>
        <sz val="10"/>
        <color theme="1"/>
        <rFont val="Calibri"/>
        <family val="2"/>
        <scheme val="minor"/>
      </rPr>
      <t>Numbers reflect percentage of food insecure individuals living in households with incomes within the income bands indicated. Eligibility for federal nutrition programs is determined in part by these income thresholds which can vary by state.</t>
    </r>
  </si>
  <si>
    <r>
      <t>Weekly food-budget shortfall per food insecure person</t>
    </r>
    <r>
      <rPr>
        <b/>
        <vertAlign val="superscript"/>
        <sz val="10"/>
        <rFont val="Calibri"/>
        <family val="2"/>
        <scheme val="minor"/>
      </rPr>
      <t>3</t>
    </r>
  </si>
  <si>
    <r>
      <rPr>
        <vertAlign val="superscript"/>
        <sz val="10"/>
        <color indexed="8"/>
        <rFont val="Calibri"/>
        <family val="2"/>
      </rPr>
      <t>3</t>
    </r>
    <r>
      <rPr>
        <sz val="10"/>
        <color indexed="8"/>
        <rFont val="Calibri"/>
        <family val="2"/>
      </rPr>
      <t>Weekly food-budget shortfall is the national average amount of money food insecure people report needing to move to food secure, weighted by the cost of food in the area.</t>
    </r>
  </si>
  <si>
    <r>
      <rPr>
        <vertAlign val="superscript"/>
        <sz val="10"/>
        <color theme="1"/>
        <rFont val="Calibri"/>
        <family val="2"/>
        <scheme val="minor"/>
      </rPr>
      <t>4</t>
    </r>
    <r>
      <rPr>
        <sz val="10"/>
        <color theme="1"/>
        <rFont val="Calibri"/>
        <family val="2"/>
        <scheme val="minor"/>
      </rPr>
      <t>Total food-budget shortfall for this year calculated using the following formula:</t>
    </r>
  </si>
  <si>
    <r>
      <t>Weighted cost per meal</t>
    </r>
    <r>
      <rPr>
        <b/>
        <vertAlign val="superscript"/>
        <sz val="10"/>
        <rFont val="Calibri"/>
        <family val="2"/>
        <scheme val="minor"/>
      </rPr>
      <t>5</t>
    </r>
  </si>
  <si>
    <r>
      <rPr>
        <vertAlign val="superscript"/>
        <sz val="10"/>
        <color indexed="8"/>
        <rFont val="Calibri"/>
        <family val="2"/>
      </rPr>
      <t>5</t>
    </r>
    <r>
      <rPr>
        <sz val="10"/>
        <color indexed="8"/>
        <rFont val="Calibri"/>
        <family val="2"/>
      </rPr>
      <t>Weighted cost per meal is the national average cost spent on a meal by food secure persons weighted by the cost of food in the area.</t>
    </r>
  </si>
  <si>
    <r>
      <t>State Total</t>
    </r>
    <r>
      <rPr>
        <b/>
        <vertAlign val="superscript"/>
        <sz val="10"/>
        <color theme="1"/>
        <rFont val="Calibri"/>
        <family val="2"/>
        <scheme val="minor"/>
      </rPr>
      <t>6</t>
    </r>
  </si>
  <si>
    <r>
      <rPr>
        <vertAlign val="superscript"/>
        <sz val="10"/>
        <color theme="1"/>
        <rFont val="Calibri"/>
        <family val="2"/>
        <scheme val="minor"/>
      </rPr>
      <t>6</t>
    </r>
    <r>
      <rPr>
        <sz val="10"/>
        <color theme="1"/>
        <rFont val="Calibri"/>
        <family val="2"/>
        <scheme val="minor"/>
      </rPr>
      <t>Population and food insecurity data in the state totals row do not reflect the sum of all counties in that state. The state totals are aggregated from the congressional districts data in that state. All data in the state totals row pertaining to the cost of food or the "Meal Gap" reflect state-level data and are not aggregations of either counties or congressional districts.</t>
    </r>
  </si>
  <si>
    <r>
      <t>Ratio of cost-of-food in the state to national average</t>
    </r>
    <r>
      <rPr>
        <b/>
        <vertAlign val="superscript"/>
        <sz val="10"/>
        <color theme="1"/>
        <rFont val="Calibri"/>
        <family val="2"/>
        <scheme val="minor"/>
      </rPr>
      <t>3</t>
    </r>
  </si>
  <si>
    <r>
      <rPr>
        <vertAlign val="superscript"/>
        <sz val="10"/>
        <color theme="1"/>
        <rFont val="Calibri"/>
        <family val="2"/>
        <scheme val="minor"/>
      </rPr>
      <t>3</t>
    </r>
    <r>
      <rPr>
        <sz val="10"/>
        <color theme="1"/>
        <rFont val="Calibri"/>
        <family val="2"/>
        <scheme val="minor"/>
      </rPr>
      <t>Pricing index created from actual cost of food relative to the cost of food in other states across the U.S.</t>
    </r>
  </si>
  <si>
    <r>
      <t>Cost of an average meal in the state</t>
    </r>
    <r>
      <rPr>
        <b/>
        <vertAlign val="superscript"/>
        <sz val="10"/>
        <color theme="1"/>
        <rFont val="Calibri"/>
        <family val="2"/>
        <scheme val="minor"/>
      </rPr>
      <t>4</t>
    </r>
  </si>
  <si>
    <r>
      <rPr>
        <vertAlign val="superscript"/>
        <sz val="10"/>
        <color theme="1"/>
        <rFont val="Calibri"/>
        <family val="2"/>
        <scheme val="minor"/>
      </rPr>
      <t xml:space="preserve">4 </t>
    </r>
    <r>
      <rPr>
        <sz val="10"/>
        <color theme="1"/>
        <rFont val="Calibri"/>
        <family val="2"/>
        <scheme val="minor"/>
      </rPr>
      <t>Weighted cost per meal is the national average cost spent on a meal by food secure persons, weighted by the cost of food in the area</t>
    </r>
  </si>
  <si>
    <r>
      <t>Annual "Meal Gap"</t>
    </r>
    <r>
      <rPr>
        <b/>
        <vertAlign val="superscript"/>
        <sz val="10"/>
        <color theme="1"/>
        <rFont val="Calibri"/>
        <family val="2"/>
        <scheme val="minor"/>
      </rPr>
      <t>5</t>
    </r>
  </si>
  <si>
    <r>
      <rPr>
        <vertAlign val="superscript"/>
        <sz val="10"/>
        <color theme="1"/>
        <rFont val="Calibri"/>
        <family val="2"/>
        <scheme val="minor"/>
      </rPr>
      <t xml:space="preserve">5 </t>
    </r>
    <r>
      <rPr>
        <sz val="10"/>
        <color theme="1"/>
        <rFont val="Calibri"/>
        <family val="2"/>
        <scheme val="minor"/>
      </rPr>
      <t>Annual "meal gap" represents the following formula:</t>
    </r>
  </si>
  <si>
    <r>
      <t>Likely Income Eligibility for Federal Nutrition Assistance</t>
    </r>
    <r>
      <rPr>
        <b/>
        <vertAlign val="superscript"/>
        <sz val="10"/>
        <color theme="0"/>
        <rFont val="Calibri"/>
        <family val="2"/>
        <scheme val="minor"/>
      </rPr>
      <t>2</t>
    </r>
  </si>
  <si>
    <t>% below 130% poverty</t>
  </si>
  <si>
    <t>% above 185% poverty</t>
  </si>
  <si>
    <t>% below 185% poverty</t>
  </si>
  <si>
    <t>% below 200% poverty</t>
  </si>
  <si>
    <t>% above 200% poverty</t>
  </si>
  <si>
    <t>% below 160% poverty</t>
  </si>
  <si>
    <t>% below 165% poverty</t>
  </si>
  <si>
    <t>Food
insecurity
rate</t>
  </si>
  <si>
    <t>Cost-of-
food
index</t>
  </si>
  <si>
    <t>Map the Meal Gap 2015:</t>
  </si>
  <si>
    <r>
      <t>Total food-budget shortfall reported by the food insecure in 2013</t>
    </r>
    <r>
      <rPr>
        <b/>
        <vertAlign val="superscript"/>
        <sz val="10"/>
        <rFont val="Calibri"/>
        <family val="2"/>
        <scheme val="minor"/>
      </rPr>
      <t>4</t>
    </r>
  </si>
  <si>
    <r>
      <rPr>
        <vertAlign val="superscript"/>
        <sz val="10"/>
        <color theme="1"/>
        <rFont val="Calibri"/>
        <family val="2"/>
        <scheme val="minor"/>
      </rPr>
      <t>1</t>
    </r>
    <r>
      <rPr>
        <sz val="10"/>
        <color theme="1"/>
        <rFont val="Calibri"/>
        <family val="2"/>
        <scheme val="minor"/>
      </rPr>
      <t>Map the Meal Gap's food insecurity rates are determined using data from the 2001-2013 Current Population Survey on individuals in food insecure households; data from the 2013 American Community Survey on median household incomes, poverty rates, homeownership, and race and ethnic demographics; and 2013 data from the Bureau of Labor Statistics on unemployment rates.</t>
    </r>
  </si>
  <si>
    <r>
      <rPr>
        <vertAlign val="superscript"/>
        <sz val="10"/>
        <color theme="1"/>
        <rFont val="Calibri"/>
        <family val="2"/>
        <scheme val="minor"/>
      </rPr>
      <t>1</t>
    </r>
    <r>
      <rPr>
        <sz val="10"/>
        <color theme="1"/>
        <rFont val="Calibri"/>
        <family val="2"/>
        <scheme val="minor"/>
      </rPr>
      <t xml:space="preserve">Map the Meal Gap's food insecurity rates are determined using data from the 2001-2013 Current Population Survey on individuals in food insecure households; and data from the 2013 American Community Survey on median household incomes, unemployment rates, poverty rates, homeownership, and race and ethnic demographics. </t>
    </r>
  </si>
  <si>
    <t>Map the Meal Gap 2015: Food Insecurity</t>
  </si>
  <si>
    <r>
      <t>Food insecurity rate (2013)</t>
    </r>
    <r>
      <rPr>
        <b/>
        <vertAlign val="superscript"/>
        <sz val="10"/>
        <color theme="1"/>
        <rFont val="Calibri"/>
        <family val="2"/>
        <scheme val="minor"/>
      </rPr>
      <t>1,2</t>
    </r>
  </si>
  <si>
    <r>
      <rPr>
        <vertAlign val="superscript"/>
        <sz val="10"/>
        <color theme="1"/>
        <rFont val="Calibri"/>
        <family val="2"/>
        <scheme val="minor"/>
      </rPr>
      <t>1</t>
    </r>
    <r>
      <rPr>
        <sz val="10"/>
        <color theme="1"/>
        <rFont val="Calibri"/>
        <family val="2"/>
        <scheme val="minor"/>
      </rPr>
      <t xml:space="preserve">A person is defined as being food insecure if he or she lives in a household experiencing food insecurity. The food insecurity measures here are derived from the measures of food insecurity found in the nationally representative Current Population Survey. Since 1995, those measures have been calculated from responses to a series of questions about conditions and behaviors known to characterize households having difficulty meeting basic food needs. For more details about how food insecurity is calculated, see Coleman-Jensen, Alisha, Christian Gregory, and Anita Singh. </t>
    </r>
    <r>
      <rPr>
        <i/>
        <sz val="10"/>
        <color theme="1"/>
        <rFont val="Calibri"/>
        <family val="2"/>
        <scheme val="minor"/>
      </rPr>
      <t>Household Food Security in the United States in 2013</t>
    </r>
    <r>
      <rPr>
        <sz val="10"/>
        <color theme="1"/>
        <rFont val="Calibri"/>
        <family val="2"/>
        <scheme val="minor"/>
      </rPr>
      <t xml:space="preserve">, ERR-173, U.S. Department of Agriculture, Economic Research Service, September 2014.
</t>
    </r>
  </si>
  <si>
    <r>
      <rPr>
        <vertAlign val="superscript"/>
        <sz val="10"/>
        <color theme="1"/>
        <rFont val="Calibri"/>
        <family val="2"/>
        <scheme val="minor"/>
      </rPr>
      <t>2</t>
    </r>
    <r>
      <rPr>
        <sz val="10"/>
        <color theme="1"/>
        <rFont val="Calibri"/>
        <family val="2"/>
        <scheme val="minor"/>
      </rPr>
      <t>Food insecurity rates shown here may differ from the state-level prevalence rates of food insecurity presented in "Household Food Security in the United States in 2013" (ibid.) Among other factors, those rates are three-year average rates for the period 2011-2013; the rates presented above reflect one-year rates for 2013. For more information about these factors, please see the supplemental methodology information on HungerNet.</t>
    </r>
  </si>
  <si>
    <r>
      <t xml:space="preserve">Gundersen, C., A. Satoh, A. Dewey, M. Kato &amp; E. Engelhard. </t>
    </r>
    <r>
      <rPr>
        <i/>
        <sz val="10"/>
        <rFont val="Calibri"/>
        <family val="2"/>
        <scheme val="minor"/>
      </rPr>
      <t>Map the Meal Gap 2015: Food Insecurity and Child Food Insecurity Estimates at the County Level.</t>
    </r>
    <r>
      <rPr>
        <sz val="10"/>
        <rFont val="Calibri"/>
        <family val="2"/>
        <scheme val="minor"/>
      </rPr>
      <t xml:space="preserve"> Feeding America, 2015. This research is generously supported by the Howard G. Buffett Foundation and The Nielsen Company.</t>
    </r>
  </si>
  <si>
    <r>
      <t xml:space="preserve">Gundersen, C., A. Satoh, A. Dewey, M. Kato &amp; E. Engelhard. </t>
    </r>
    <r>
      <rPr>
        <i/>
        <sz val="10"/>
        <color theme="1"/>
        <rFont val="Calibri"/>
        <family val="2"/>
        <scheme val="minor"/>
      </rPr>
      <t>Map the Meal Gap 2015: Food Insecurity and Child Food Insecurity Estimates at the County Level.</t>
    </r>
    <r>
      <rPr>
        <sz val="10"/>
        <color theme="1"/>
        <rFont val="Calibri"/>
        <family val="2"/>
        <scheme val="minor"/>
      </rPr>
      <t xml:space="preserve"> Feeding America, 2015. This research is generously supported by the Howard G. Buffett Foundation and The Nielsen Company.</t>
    </r>
  </si>
  <si>
    <t>Adams</t>
  </si>
  <si>
    <t>Allen</t>
  </si>
  <si>
    <t>Ashland</t>
  </si>
  <si>
    <t>Ashtabula</t>
  </si>
  <si>
    <t>Athens</t>
  </si>
  <si>
    <t>Auglaize</t>
  </si>
  <si>
    <t>Belmont</t>
  </si>
  <si>
    <t>Brown</t>
  </si>
  <si>
    <t>Butler</t>
  </si>
  <si>
    <t>Carroll</t>
  </si>
  <si>
    <t>Champaign</t>
  </si>
  <si>
    <t>Clark</t>
  </si>
  <si>
    <t>Clermont</t>
  </si>
  <si>
    <t>Clinton</t>
  </si>
  <si>
    <t>Columbiana</t>
  </si>
  <si>
    <t>Coshocton</t>
  </si>
  <si>
    <t>Crawford</t>
  </si>
  <si>
    <t>Cuyahoga</t>
  </si>
  <si>
    <t>Darke</t>
  </si>
  <si>
    <t>Defiance</t>
  </si>
  <si>
    <t>Erie</t>
  </si>
  <si>
    <t>Fairfield</t>
  </si>
  <si>
    <t>Fayette</t>
  </si>
  <si>
    <t>Franklin</t>
  </si>
  <si>
    <t>Fulton</t>
  </si>
  <si>
    <t>Gallia</t>
  </si>
  <si>
    <t>Geauga</t>
  </si>
  <si>
    <t>Greene</t>
  </si>
  <si>
    <t>Guernsey</t>
  </si>
  <si>
    <t>Hamilton</t>
  </si>
  <si>
    <t>Hancock</t>
  </si>
  <si>
    <t>Hardin</t>
  </si>
  <si>
    <t>Harrison</t>
  </si>
  <si>
    <t>Henry</t>
  </si>
  <si>
    <t>Highland</t>
  </si>
  <si>
    <t>Hocking</t>
  </si>
  <si>
    <t>Holmes</t>
  </si>
  <si>
    <t>Huron</t>
  </si>
  <si>
    <t>Jackson</t>
  </si>
  <si>
    <t>Jefferson</t>
  </si>
  <si>
    <t>Knox</t>
  </si>
  <si>
    <t>Lake</t>
  </si>
  <si>
    <t>Lawrence</t>
  </si>
  <si>
    <t>Licking</t>
  </si>
  <si>
    <t>Logan</t>
  </si>
  <si>
    <t>Lorain</t>
  </si>
  <si>
    <t>Lucas</t>
  </si>
  <si>
    <t>Madison</t>
  </si>
  <si>
    <t>Mahoning</t>
  </si>
  <si>
    <t>Marion</t>
  </si>
  <si>
    <t>Medina</t>
  </si>
  <si>
    <t>Meigs</t>
  </si>
  <si>
    <t>Mercer</t>
  </si>
  <si>
    <t>Miami</t>
  </si>
  <si>
    <t>Monroe</t>
  </si>
  <si>
    <t>Montgomery</t>
  </si>
  <si>
    <t>Morgan</t>
  </si>
  <si>
    <t>Morrow</t>
  </si>
  <si>
    <t>Muskingum</t>
  </si>
  <si>
    <t>Noble</t>
  </si>
  <si>
    <t>Ottawa</t>
  </si>
  <si>
    <t>Paulding</t>
  </si>
  <si>
    <t>Perry</t>
  </si>
  <si>
    <t>Pickaway</t>
  </si>
  <si>
    <t>Pike</t>
  </si>
  <si>
    <t>Portage</t>
  </si>
  <si>
    <t>Preble</t>
  </si>
  <si>
    <t>Putnam</t>
  </si>
  <si>
    <t>Richland</t>
  </si>
  <si>
    <t>Ross</t>
  </si>
  <si>
    <t>Sandusky</t>
  </si>
  <si>
    <t>Scioto</t>
  </si>
  <si>
    <t>Seneca</t>
  </si>
  <si>
    <t>Shelby</t>
  </si>
  <si>
    <t>Stark</t>
  </si>
  <si>
    <t>Summit</t>
  </si>
  <si>
    <t>Trumbull</t>
  </si>
  <si>
    <t>Tuscarawas</t>
  </si>
  <si>
    <t>Union</t>
  </si>
  <si>
    <t>Van Wert</t>
  </si>
  <si>
    <t>Vinton</t>
  </si>
  <si>
    <t>Warren</t>
  </si>
  <si>
    <t>Wayne</t>
  </si>
  <si>
    <t>Williams</t>
  </si>
  <si>
    <t>Wood</t>
  </si>
  <si>
    <t>Wyandot</t>
  </si>
  <si>
    <r>
      <t>Overall</t>
    </r>
    <r>
      <rPr>
        <i/>
        <sz val="16"/>
        <color theme="1" tint="0.14999847407452621"/>
        <rFont val="Calibri"/>
        <family val="2"/>
        <scheme val="minor"/>
      </rPr>
      <t xml:space="preserve"> Food Insecurity in Ohio by County in 2013</t>
    </r>
    <r>
      <rPr>
        <i/>
        <vertAlign val="superscript"/>
        <sz val="11"/>
        <color theme="1" tint="0.14999847407452621"/>
        <rFont val="Calibri"/>
        <family val="2"/>
        <scheme val="minor"/>
      </rPr>
      <t>1</t>
    </r>
  </si>
  <si>
    <r>
      <t>Overall</t>
    </r>
    <r>
      <rPr>
        <i/>
        <sz val="16"/>
        <color theme="1" tint="0.14999847407452621"/>
        <rFont val="Calibri"/>
        <family val="2"/>
        <scheme val="minor"/>
      </rPr>
      <t xml:space="preserve"> Food Insecurity in Ohio by Congressional District in 2013</t>
    </r>
    <r>
      <rPr>
        <i/>
        <vertAlign val="superscript"/>
        <sz val="11"/>
        <color theme="1" tint="0.14999847407452621"/>
        <rFont val="Calibri"/>
        <family val="2"/>
        <scheme val="minor"/>
      </rPr>
      <t>1</t>
    </r>
  </si>
  <si>
    <t>lower than the national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</si>
</sst>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0%"/>
    <numFmt numFmtId="165" formatCode="_(* #,##0_);_(* \(#,##0\);_(* &quot;-&quot;??_);_(@_)"/>
    <numFmt numFmtId="166" formatCode="_(* #,##0.000_);_(* \(#,##0.000\);_(* &quot;-&quot;??_);_(@_)"/>
    <numFmt numFmtId="167" formatCode="_(&quot;$&quot;* #,##0_);_(&quot;$&quot;* \(#,##0\);_(&quot;$&quot;* &quot;-&quot;??_);_(@_)"/>
    <numFmt numFmtId="168" formatCode="&quot;$&quot;#,##0.00"/>
    <numFmt numFmtId="169" formatCode="&quot;$&quot;#,##0.00000"/>
    <numFmt numFmtId="170" formatCode="0.0000"/>
    <numFmt numFmtId="171" formatCode="_(* #,##0.0000_);_(* \(#,##0.0000\);_(* &quot;-&quot;??_);_(@_)"/>
    <numFmt numFmtId="172" formatCode="&quot;$&quot;#,##0"/>
  </numFmts>
  <fonts count="64" x14ac:knownFonts="1">
    <font>
      <sz val="11"/>
      <color theme="1"/>
      <name val="Calibri"/>
      <family val="2"/>
      <scheme val="minor"/>
    </font>
    <font>
      <sz val="11"/>
      <color indexed="8"/>
      <name val="Calibri"/>
      <family val="2"/>
    </font>
    <font>
      <sz val="11"/>
      <color theme="1"/>
      <name val="Calibri"/>
      <family val="2"/>
      <scheme val="minor"/>
    </font>
    <font>
      <sz val="12"/>
      <color theme="1"/>
      <name val="Times New Roman"/>
      <family val="2"/>
    </font>
    <font>
      <sz val="11"/>
      <color theme="0"/>
      <name val="Calibri"/>
      <family val="2"/>
      <scheme val="minor"/>
    </font>
    <font>
      <sz val="12"/>
      <color theme="0"/>
      <name val="Times New Roman"/>
      <family val="2"/>
    </font>
    <font>
      <sz val="11"/>
      <color rgb="FF9C0006"/>
      <name val="Calibri"/>
      <family val="2"/>
      <scheme val="minor"/>
    </font>
    <font>
      <sz val="12"/>
      <color rgb="FF9C0006"/>
      <name val="Times New Roman"/>
      <family val="2"/>
    </font>
    <font>
      <b/>
      <sz val="11"/>
      <color rgb="FFFA7D00"/>
      <name val="Calibri"/>
      <family val="2"/>
      <scheme val="minor"/>
    </font>
    <font>
      <b/>
      <sz val="12"/>
      <color rgb="FFFA7D00"/>
      <name val="Times New Roman"/>
      <family val="2"/>
    </font>
    <font>
      <b/>
      <sz val="11"/>
      <color theme="0"/>
      <name val="Calibri"/>
      <family val="2"/>
      <scheme val="minor"/>
    </font>
    <font>
      <b/>
      <sz val="12"/>
      <color theme="0"/>
      <name val="Times New Roman"/>
      <family val="2"/>
    </font>
    <font>
      <i/>
      <sz val="11"/>
      <color rgb="FF7F7F7F"/>
      <name val="Calibri"/>
      <family val="2"/>
      <scheme val="minor"/>
    </font>
    <font>
      <i/>
      <sz val="12"/>
      <color rgb="FF7F7F7F"/>
      <name val="Times New Roman"/>
      <family val="2"/>
    </font>
    <font>
      <sz val="11"/>
      <color rgb="FF006100"/>
      <name val="Calibri"/>
      <family val="2"/>
      <scheme val="minor"/>
    </font>
    <font>
      <sz val="12"/>
      <color rgb="FF006100"/>
      <name val="Times New Roman"/>
      <family val="2"/>
    </font>
    <font>
      <b/>
      <sz val="15"/>
      <color theme="3"/>
      <name val="Calibri"/>
      <family val="2"/>
      <scheme val="minor"/>
    </font>
    <font>
      <b/>
      <sz val="15"/>
      <color theme="3"/>
      <name val="Times New Roman"/>
      <family val="2"/>
    </font>
    <font>
      <b/>
      <sz val="13"/>
      <color theme="3"/>
      <name val="Calibri"/>
      <family val="2"/>
      <scheme val="minor"/>
    </font>
    <font>
      <b/>
      <sz val="13"/>
      <color theme="3"/>
      <name val="Times New Roman"/>
      <family val="2"/>
    </font>
    <font>
      <b/>
      <sz val="11"/>
      <color theme="3"/>
      <name val="Calibri"/>
      <family val="2"/>
      <scheme val="minor"/>
    </font>
    <font>
      <b/>
      <sz val="11"/>
      <color theme="3"/>
      <name val="Times New Roman"/>
      <family val="2"/>
    </font>
    <font>
      <sz val="11"/>
      <color rgb="FF3F3F76"/>
      <name val="Calibri"/>
      <family val="2"/>
      <scheme val="minor"/>
    </font>
    <font>
      <sz val="12"/>
      <color rgb="FF3F3F76"/>
      <name val="Times New Roman"/>
      <family val="2"/>
    </font>
    <font>
      <sz val="11"/>
      <color rgb="FFFA7D00"/>
      <name val="Calibri"/>
      <family val="2"/>
      <scheme val="minor"/>
    </font>
    <font>
      <sz val="12"/>
      <color rgb="FFFA7D00"/>
      <name val="Times New Roman"/>
      <family val="2"/>
    </font>
    <font>
      <sz val="11"/>
      <color rgb="FF9C6500"/>
      <name val="Calibri"/>
      <family val="2"/>
      <scheme val="minor"/>
    </font>
    <font>
      <sz val="12"/>
      <color rgb="FF9C6500"/>
      <name val="Times New Roman"/>
      <family val="2"/>
    </font>
    <font>
      <b/>
      <sz val="11"/>
      <color rgb="FF3F3F3F"/>
      <name val="Calibri"/>
      <family val="2"/>
      <scheme val="minor"/>
    </font>
    <font>
      <b/>
      <sz val="12"/>
      <color rgb="FF3F3F3F"/>
      <name val="Times New Roman"/>
      <family val="2"/>
    </font>
    <font>
      <b/>
      <sz val="18"/>
      <color theme="3"/>
      <name val="Cambria"/>
      <family val="2"/>
      <scheme val="major"/>
    </font>
    <font>
      <b/>
      <sz val="11"/>
      <color theme="1"/>
      <name val="Calibri"/>
      <family val="2"/>
      <scheme val="minor"/>
    </font>
    <font>
      <b/>
      <sz val="12"/>
      <color theme="1"/>
      <name val="Times New Roman"/>
      <family val="2"/>
    </font>
    <font>
      <sz val="11"/>
      <color rgb="FFFF0000"/>
      <name val="Calibri"/>
      <family val="2"/>
      <scheme val="minor"/>
    </font>
    <font>
      <sz val="12"/>
      <color rgb="FFFF0000"/>
      <name val="Times New Roman"/>
      <family val="2"/>
    </font>
    <font>
      <b/>
      <sz val="10"/>
      <color theme="1"/>
      <name val="Calibri"/>
      <family val="2"/>
      <scheme val="minor"/>
    </font>
    <font>
      <sz val="10"/>
      <color theme="1"/>
      <name val="Calibri"/>
      <family val="2"/>
      <scheme val="minor"/>
    </font>
    <font>
      <i/>
      <sz val="10"/>
      <color theme="1"/>
      <name val="Calibri"/>
      <family val="2"/>
      <scheme val="minor"/>
    </font>
    <font>
      <b/>
      <sz val="14"/>
      <color theme="1"/>
      <name val="Calibri"/>
      <family val="2"/>
      <scheme val="minor"/>
    </font>
    <font>
      <sz val="10"/>
      <name val="Calibri"/>
      <family val="2"/>
      <scheme val="minor"/>
    </font>
    <font>
      <sz val="10"/>
      <name val="Calibri"/>
      <family val="2"/>
    </font>
    <font>
      <b/>
      <sz val="10"/>
      <name val="Calibri"/>
      <family val="2"/>
      <scheme val="minor"/>
    </font>
    <font>
      <b/>
      <sz val="24"/>
      <color theme="9" tint="-0.249977111117893"/>
      <name val="Calibri"/>
      <family val="2"/>
      <scheme val="minor"/>
    </font>
    <font>
      <b/>
      <i/>
      <sz val="16"/>
      <color theme="1" tint="0.14999847407452621"/>
      <name val="Calibri"/>
      <family val="2"/>
      <scheme val="minor"/>
    </font>
    <font>
      <b/>
      <i/>
      <sz val="14"/>
      <color theme="1" tint="0.14999847407452621"/>
      <name val="Calibri"/>
      <family val="2"/>
      <scheme val="minor"/>
    </font>
    <font>
      <i/>
      <sz val="11"/>
      <color theme="1" tint="0.14999847407452621"/>
      <name val="Calibri"/>
      <family val="2"/>
      <scheme val="minor"/>
    </font>
    <font>
      <b/>
      <i/>
      <sz val="10.5"/>
      <color theme="1"/>
      <name val="Calibri"/>
      <family val="2"/>
      <scheme val="minor"/>
    </font>
    <font>
      <b/>
      <i/>
      <u/>
      <sz val="10.5"/>
      <color rgb="FF0000FF"/>
      <name val="Calibri"/>
      <family val="2"/>
      <scheme val="minor"/>
    </font>
    <font>
      <vertAlign val="superscript"/>
      <sz val="10"/>
      <color theme="1"/>
      <name val="Calibri"/>
      <family val="2"/>
      <scheme val="minor"/>
    </font>
    <font>
      <i/>
      <sz val="16"/>
      <color theme="1" tint="0.14999847407452621"/>
      <name val="Calibri"/>
      <family val="2"/>
      <scheme val="minor"/>
    </font>
    <font>
      <sz val="16"/>
      <color theme="1"/>
      <name val="Calibri"/>
      <family val="2"/>
      <scheme val="minor"/>
    </font>
    <font>
      <sz val="9"/>
      <color theme="1"/>
      <name val="Calibri"/>
      <family val="2"/>
      <scheme val="minor"/>
    </font>
    <font>
      <b/>
      <vertAlign val="superscript"/>
      <sz val="10"/>
      <color theme="1"/>
      <name val="Calibri"/>
      <family val="2"/>
      <scheme val="minor"/>
    </font>
    <font>
      <sz val="10"/>
      <color indexed="8"/>
      <name val="Calibri"/>
      <family val="2"/>
    </font>
    <font>
      <vertAlign val="superscript"/>
      <sz val="10"/>
      <color indexed="8"/>
      <name val="Calibri"/>
      <family val="2"/>
    </font>
    <font>
      <b/>
      <vertAlign val="superscript"/>
      <sz val="10"/>
      <name val="Calibri"/>
      <family val="2"/>
      <scheme val="minor"/>
    </font>
    <font>
      <b/>
      <i/>
      <sz val="10"/>
      <color theme="1"/>
      <name val="Calibri"/>
      <family val="2"/>
      <scheme val="minor"/>
    </font>
    <font>
      <sz val="9"/>
      <color indexed="81"/>
      <name val="Tahoma"/>
      <family val="2"/>
    </font>
    <font>
      <b/>
      <sz val="9"/>
      <color indexed="81"/>
      <name val="Tahoma"/>
      <family val="2"/>
    </font>
    <font>
      <sz val="10"/>
      <name val="Verdana"/>
      <family val="2"/>
    </font>
    <font>
      <i/>
      <sz val="10"/>
      <name val="Calibri"/>
      <family val="2"/>
      <scheme val="minor"/>
    </font>
    <font>
      <b/>
      <sz val="10"/>
      <color theme="0"/>
      <name val="Calibri"/>
      <family val="2"/>
      <scheme val="minor"/>
    </font>
    <font>
      <b/>
      <vertAlign val="superscript"/>
      <sz val="10"/>
      <color theme="0"/>
      <name val="Calibri"/>
      <family val="2"/>
      <scheme val="minor"/>
    </font>
    <font>
      <i/>
      <vertAlign val="superscript"/>
      <sz val="11"/>
      <color theme="1" tint="0.14999847407452621"/>
      <name val="Calibri"/>
      <family val="2"/>
      <scheme val="minor"/>
    </font>
  </fonts>
  <fills count="4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6" tint="0.59999389629810485"/>
        <bgColor indexed="64"/>
      </patternFill>
    </fill>
    <fill>
      <patternFill patternType="solid">
        <fgColor theme="9"/>
        <bgColor indexed="64"/>
      </patternFill>
    </fill>
    <fill>
      <patternFill patternType="solid">
        <fgColor theme="9" tint="0.39997558519241921"/>
        <bgColor theme="6"/>
      </patternFill>
    </fill>
    <fill>
      <patternFill patternType="solid">
        <fgColor theme="9" tint="0.79998168889431442"/>
        <bgColor theme="0" tint="-0.14999847407452621"/>
      </patternFill>
    </fill>
    <fill>
      <patternFill patternType="solid">
        <fgColor theme="6" tint="0.79998168889431442"/>
        <bgColor theme="0" tint="-0.1499984740745262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249977111117893"/>
        <bgColor theme="6"/>
      </patternFill>
    </fill>
    <fill>
      <patternFill patternType="solid">
        <fgColor theme="6" tint="-0.249977111117893"/>
        <bgColor theme="6"/>
      </patternFill>
    </fill>
  </fills>
  <borders count="2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style="thin">
        <color theme="0"/>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2">
    <xf numFmtId="0" fontId="0" fillId="0" borderId="0"/>
    <xf numFmtId="0" fontId="2" fillId="2" borderId="0" applyNumberFormat="0" applyBorder="0" applyAlignment="0" applyProtection="0"/>
    <xf numFmtId="0" fontId="3" fillId="2" borderId="0" applyNumberFormat="0" applyBorder="0" applyAlignment="0" applyProtection="0"/>
    <xf numFmtId="0" fontId="2" fillId="3" borderId="0" applyNumberFormat="0" applyBorder="0" applyAlignment="0" applyProtection="0"/>
    <xf numFmtId="0" fontId="3" fillId="3" borderId="0" applyNumberFormat="0" applyBorder="0" applyAlignment="0" applyProtection="0"/>
    <xf numFmtId="0" fontId="2" fillId="4" borderId="0" applyNumberFormat="0" applyBorder="0" applyAlignment="0" applyProtection="0"/>
    <xf numFmtId="0" fontId="3" fillId="4" borderId="0" applyNumberFormat="0" applyBorder="0" applyAlignment="0" applyProtection="0"/>
    <xf numFmtId="0" fontId="2" fillId="5" borderId="0" applyNumberFormat="0" applyBorder="0" applyAlignment="0" applyProtection="0"/>
    <xf numFmtId="0" fontId="3" fillId="5" borderId="0" applyNumberFormat="0" applyBorder="0" applyAlignment="0" applyProtection="0"/>
    <xf numFmtId="0" fontId="2" fillId="6" borderId="0" applyNumberFormat="0" applyBorder="0" applyAlignment="0" applyProtection="0"/>
    <xf numFmtId="0" fontId="3" fillId="6" borderId="0" applyNumberFormat="0" applyBorder="0" applyAlignment="0" applyProtection="0"/>
    <xf numFmtId="0" fontId="2" fillId="7" borderId="0" applyNumberFormat="0" applyBorder="0" applyAlignment="0" applyProtection="0"/>
    <xf numFmtId="0" fontId="3" fillId="7" borderId="0" applyNumberFormat="0" applyBorder="0" applyAlignment="0" applyProtection="0"/>
    <xf numFmtId="0" fontId="2" fillId="8" borderId="0" applyNumberFormat="0" applyBorder="0" applyAlignment="0" applyProtection="0"/>
    <xf numFmtId="0" fontId="3" fillId="8" borderId="0" applyNumberFormat="0" applyBorder="0" applyAlignment="0" applyProtection="0"/>
    <xf numFmtId="0" fontId="2" fillId="9" borderId="0" applyNumberFormat="0" applyBorder="0" applyAlignment="0" applyProtection="0"/>
    <xf numFmtId="0" fontId="3" fillId="9" borderId="0" applyNumberFormat="0" applyBorder="0" applyAlignment="0" applyProtection="0"/>
    <xf numFmtId="0" fontId="2" fillId="10" borderId="0" applyNumberFormat="0" applyBorder="0" applyAlignment="0" applyProtection="0"/>
    <xf numFmtId="0" fontId="3" fillId="10" borderId="0" applyNumberFormat="0" applyBorder="0" applyAlignment="0" applyProtection="0"/>
    <xf numFmtId="0" fontId="2" fillId="11" borderId="0" applyNumberFormat="0" applyBorder="0" applyAlignment="0" applyProtection="0"/>
    <xf numFmtId="0" fontId="3" fillId="11" borderId="0" applyNumberFormat="0" applyBorder="0" applyAlignment="0" applyProtection="0"/>
    <xf numFmtId="0" fontId="2" fillId="12" borderId="0" applyNumberFormat="0" applyBorder="0" applyAlignment="0" applyProtection="0"/>
    <xf numFmtId="0" fontId="3" fillId="12" borderId="0" applyNumberFormat="0" applyBorder="0" applyAlignment="0" applyProtection="0"/>
    <xf numFmtId="0" fontId="2" fillId="13"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5" fillId="14" borderId="0" applyNumberFormat="0" applyBorder="0" applyAlignment="0" applyProtection="0"/>
    <xf numFmtId="0" fontId="4" fillId="15" borderId="0" applyNumberFormat="0" applyBorder="0" applyAlignment="0" applyProtection="0"/>
    <xf numFmtId="0" fontId="5" fillId="15" borderId="0" applyNumberFormat="0" applyBorder="0" applyAlignment="0" applyProtection="0"/>
    <xf numFmtId="0" fontId="4" fillId="16" borderId="0" applyNumberFormat="0" applyBorder="0" applyAlignment="0" applyProtection="0"/>
    <xf numFmtId="0" fontId="5" fillId="16" borderId="0" applyNumberFormat="0" applyBorder="0" applyAlignment="0" applyProtection="0"/>
    <xf numFmtId="0" fontId="4" fillId="17" borderId="0" applyNumberFormat="0" applyBorder="0" applyAlignment="0" applyProtection="0"/>
    <xf numFmtId="0" fontId="5" fillId="17" borderId="0" applyNumberFormat="0" applyBorder="0" applyAlignment="0" applyProtection="0"/>
    <xf numFmtId="0" fontId="4" fillId="18" borderId="0" applyNumberFormat="0" applyBorder="0" applyAlignment="0" applyProtection="0"/>
    <xf numFmtId="0" fontId="5" fillId="18" borderId="0" applyNumberFormat="0" applyBorder="0" applyAlignment="0" applyProtection="0"/>
    <xf numFmtId="0" fontId="4" fillId="19" borderId="0" applyNumberFormat="0" applyBorder="0" applyAlignment="0" applyProtection="0"/>
    <xf numFmtId="0" fontId="5" fillId="19" borderId="0" applyNumberFormat="0" applyBorder="0" applyAlignment="0" applyProtection="0"/>
    <xf numFmtId="0" fontId="4" fillId="20" borderId="0" applyNumberFormat="0" applyBorder="0" applyAlignment="0" applyProtection="0"/>
    <xf numFmtId="0" fontId="5" fillId="20" borderId="0" applyNumberFormat="0" applyBorder="0" applyAlignment="0" applyProtection="0"/>
    <xf numFmtId="0" fontId="4" fillId="21" borderId="0" applyNumberFormat="0" applyBorder="0" applyAlignment="0" applyProtection="0"/>
    <xf numFmtId="0" fontId="5" fillId="21" borderId="0" applyNumberFormat="0" applyBorder="0" applyAlignment="0" applyProtection="0"/>
    <xf numFmtId="0" fontId="4" fillId="22" borderId="0" applyNumberFormat="0" applyBorder="0" applyAlignment="0" applyProtection="0"/>
    <xf numFmtId="0" fontId="5" fillId="22" borderId="0" applyNumberFormat="0" applyBorder="0" applyAlignment="0" applyProtection="0"/>
    <xf numFmtId="0" fontId="4" fillId="23" borderId="0" applyNumberFormat="0" applyBorder="0" applyAlignment="0" applyProtection="0"/>
    <xf numFmtId="0" fontId="5" fillId="23" borderId="0" applyNumberFormat="0" applyBorder="0" applyAlignment="0" applyProtection="0"/>
    <xf numFmtId="0" fontId="4" fillId="24" borderId="0" applyNumberFormat="0" applyBorder="0" applyAlignment="0" applyProtection="0"/>
    <xf numFmtId="0" fontId="5" fillId="24" borderId="0" applyNumberFormat="0" applyBorder="0" applyAlignment="0" applyProtection="0"/>
    <xf numFmtId="0" fontId="4" fillId="25"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6" borderId="0" applyNumberFormat="0" applyBorder="0" applyAlignment="0" applyProtection="0"/>
    <xf numFmtId="0" fontId="8" fillId="27" borderId="7" applyNumberFormat="0" applyAlignment="0" applyProtection="0"/>
    <xf numFmtId="0" fontId="9" fillId="27" borderId="7" applyNumberFormat="0" applyAlignment="0" applyProtection="0"/>
    <xf numFmtId="0" fontId="10" fillId="28" borderId="8" applyNumberFormat="0" applyAlignment="0" applyProtection="0"/>
    <xf numFmtId="0" fontId="11" fillId="28" borderId="8" applyNumberFormat="0" applyAlignment="0" applyProtection="0"/>
    <xf numFmtId="43" fontId="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29" borderId="0" applyNumberFormat="0" applyBorder="0" applyAlignment="0" applyProtection="0"/>
    <xf numFmtId="0" fontId="15" fillId="29" borderId="0" applyNumberFormat="0" applyBorder="0" applyAlignment="0" applyProtection="0"/>
    <xf numFmtId="0" fontId="16"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1" fillId="0" borderId="11" applyNumberFormat="0" applyFill="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30" borderId="7" applyNumberFormat="0" applyAlignment="0" applyProtection="0"/>
    <xf numFmtId="0" fontId="23" fillId="30" borderId="7" applyNumberFormat="0" applyAlignment="0" applyProtection="0"/>
    <xf numFmtId="0" fontId="24" fillId="0" borderId="12" applyNumberFormat="0" applyFill="0" applyAlignment="0" applyProtection="0"/>
    <xf numFmtId="0" fontId="25" fillId="0" borderId="12" applyNumberFormat="0" applyFill="0" applyAlignment="0" applyProtection="0"/>
    <xf numFmtId="0" fontId="26" fillId="31" borderId="0" applyNumberFormat="0" applyBorder="0" applyAlignment="0" applyProtection="0"/>
    <xf numFmtId="0" fontId="27" fillId="31" borderId="0" applyNumberFormat="0" applyBorder="0" applyAlignment="0" applyProtection="0"/>
    <xf numFmtId="0" fontId="3" fillId="0" borderId="0"/>
    <xf numFmtId="0" fontId="2" fillId="32" borderId="13" applyNumberFormat="0" applyFont="0" applyAlignment="0" applyProtection="0"/>
    <xf numFmtId="0" fontId="3" fillId="32" borderId="13" applyNumberFormat="0" applyFont="0" applyAlignment="0" applyProtection="0"/>
    <xf numFmtId="0" fontId="28" fillId="27" borderId="14" applyNumberFormat="0" applyAlignment="0" applyProtection="0"/>
    <xf numFmtId="0" fontId="29" fillId="27" borderId="14" applyNumberFormat="0" applyAlignment="0" applyProtection="0"/>
    <xf numFmtId="9" fontId="2" fillId="0" borderId="0" applyFont="0" applyFill="0" applyBorder="0" applyAlignment="0" applyProtection="0"/>
    <xf numFmtId="9" fontId="3" fillId="0" borderId="0" applyFont="0" applyFill="0" applyBorder="0" applyAlignment="0" applyProtection="0"/>
    <xf numFmtId="0" fontId="30" fillId="0" borderId="0" applyNumberFormat="0" applyFill="0" applyBorder="0" applyAlignment="0" applyProtection="0"/>
    <xf numFmtId="0" fontId="31" fillId="0" borderId="15" applyNumberFormat="0" applyFill="0" applyAlignment="0" applyProtection="0"/>
    <xf numFmtId="0" fontId="32" fillId="0" borderId="15" applyNumberFormat="0" applyFill="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2" fillId="0" borderId="0"/>
    <xf numFmtId="0" fontId="59" fillId="0" borderId="0"/>
    <xf numFmtId="0" fontId="2" fillId="0" borderId="0"/>
  </cellStyleXfs>
  <cellXfs count="174">
    <xf numFmtId="0" fontId="0" fillId="0" borderId="0" xfId="0"/>
    <xf numFmtId="0" fontId="0" fillId="0" borderId="0" xfId="0" applyFill="1" applyAlignment="1">
      <alignment wrapText="1"/>
    </xf>
    <xf numFmtId="0" fontId="37" fillId="0" borderId="0" xfId="0" applyFont="1"/>
    <xf numFmtId="0" fontId="0" fillId="0" borderId="0" xfId="0" applyFill="1"/>
    <xf numFmtId="0" fontId="31" fillId="0" borderId="0" xfId="0" applyFont="1" applyFill="1"/>
    <xf numFmtId="0" fontId="0" fillId="0" borderId="0" xfId="0"/>
    <xf numFmtId="0" fontId="36" fillId="0" borderId="0" xfId="0" applyFont="1"/>
    <xf numFmtId="0" fontId="31" fillId="0" borderId="0" xfId="0" applyFont="1"/>
    <xf numFmtId="0" fontId="35" fillId="0" borderId="0" xfId="0" applyFont="1" applyFill="1" applyAlignment="1">
      <alignment horizontal="left"/>
    </xf>
    <xf numFmtId="0" fontId="35" fillId="33" borderId="1" xfId="0" applyFont="1" applyFill="1" applyBorder="1" applyAlignment="1">
      <alignment horizontal="left"/>
    </xf>
    <xf numFmtId="0" fontId="35" fillId="33" borderId="4" xfId="0" applyFont="1" applyFill="1" applyBorder="1" applyAlignment="1">
      <alignment horizontal="left"/>
    </xf>
    <xf numFmtId="0" fontId="38" fillId="0" borderId="0" xfId="0" applyFont="1" applyFill="1" applyAlignment="1">
      <alignment horizontal="left"/>
    </xf>
    <xf numFmtId="0" fontId="35" fillId="0" borderId="0" xfId="0" applyFont="1" applyFill="1" applyBorder="1" applyAlignment="1">
      <alignment horizontal="left"/>
    </xf>
    <xf numFmtId="0" fontId="0" fillId="0" borderId="0" xfId="0"/>
    <xf numFmtId="0" fontId="0" fillId="0" borderId="0" xfId="0" applyFill="1" applyBorder="1"/>
    <xf numFmtId="0" fontId="0" fillId="0" borderId="0" xfId="0" applyBorder="1"/>
    <xf numFmtId="165" fontId="35" fillId="0" borderId="0" xfId="55" applyNumberFormat="1" applyFont="1" applyFill="1" applyBorder="1" applyAlignment="1">
      <alignment horizontal="left"/>
    </xf>
    <xf numFmtId="0" fontId="0" fillId="0" borderId="0" xfId="0" applyBorder="1" applyAlignment="1">
      <alignment horizontal="right"/>
    </xf>
    <xf numFmtId="0" fontId="36" fillId="0" borderId="0" xfId="0" applyFont="1" applyAlignment="1">
      <alignment horizontal="right"/>
    </xf>
    <xf numFmtId="0" fontId="0" fillId="0" borderId="0" xfId="0" applyAlignment="1">
      <alignment horizontal="right"/>
    </xf>
    <xf numFmtId="0" fontId="36" fillId="0" borderId="0" xfId="0" applyFont="1" applyFill="1" applyAlignment="1">
      <alignment wrapText="1"/>
    </xf>
    <xf numFmtId="0" fontId="36" fillId="0" borderId="0" xfId="0" applyFont="1" applyAlignment="1">
      <alignment wrapText="1"/>
    </xf>
    <xf numFmtId="9" fontId="0" fillId="0" borderId="0" xfId="82" applyFont="1" applyBorder="1"/>
    <xf numFmtId="9" fontId="36" fillId="0" borderId="0" xfId="82" applyFont="1"/>
    <xf numFmtId="9" fontId="0" fillId="0" borderId="0" xfId="82" applyFont="1"/>
    <xf numFmtId="164" fontId="35" fillId="33" borderId="2" xfId="82" applyNumberFormat="1" applyFont="1" applyFill="1" applyBorder="1" applyAlignment="1">
      <alignment horizontal="right"/>
    </xf>
    <xf numFmtId="165" fontId="35" fillId="33" borderId="5" xfId="55" applyNumberFormat="1" applyFont="1" applyFill="1" applyBorder="1" applyAlignment="1">
      <alignment horizontal="left"/>
    </xf>
    <xf numFmtId="0" fontId="0" fillId="0" borderId="0" xfId="0" applyNumberFormat="1"/>
    <xf numFmtId="0" fontId="0" fillId="0" borderId="0" xfId="0" applyNumberFormat="1" applyFill="1"/>
    <xf numFmtId="0" fontId="0" fillId="0" borderId="0" xfId="0" applyAlignment="1">
      <alignment horizontal="left"/>
    </xf>
    <xf numFmtId="0" fontId="45" fillId="0" borderId="0" xfId="0" applyFont="1" applyBorder="1"/>
    <xf numFmtId="0" fontId="44" fillId="0" borderId="0" xfId="0" applyFont="1" applyFill="1" applyBorder="1" applyAlignment="1">
      <alignment horizontal="left"/>
    </xf>
    <xf numFmtId="0" fontId="45" fillId="0" borderId="0" xfId="0" applyFont="1" applyBorder="1" applyAlignment="1">
      <alignment horizontal="right"/>
    </xf>
    <xf numFmtId="0" fontId="39" fillId="36" borderId="3" xfId="0" applyFont="1" applyFill="1" applyBorder="1" applyAlignment="1">
      <alignment horizontal="left"/>
    </xf>
    <xf numFmtId="164" fontId="39" fillId="36" borderId="0" xfId="82" applyNumberFormat="1" applyFont="1" applyFill="1" applyBorder="1" applyAlignment="1">
      <alignment horizontal="center"/>
    </xf>
    <xf numFmtId="165" fontId="39" fillId="36" borderId="0" xfId="55" applyNumberFormat="1" applyFont="1" applyFill="1" applyBorder="1" applyAlignment="1">
      <alignment horizontal="center"/>
    </xf>
    <xf numFmtId="37" fontId="39" fillId="36" borderId="0" xfId="55" applyNumberFormat="1" applyFont="1" applyFill="1" applyBorder="1" applyAlignment="1">
      <alignment horizontal="center" vertical="center"/>
    </xf>
    <xf numFmtId="9" fontId="39" fillId="37" borderId="3" xfId="82" applyNumberFormat="1" applyFont="1" applyFill="1" applyBorder="1" applyAlignment="1">
      <alignment horizontal="center"/>
    </xf>
    <xf numFmtId="9" fontId="40" fillId="37" borderId="17" xfId="82" applyNumberFormat="1" applyFont="1" applyFill="1" applyBorder="1" applyAlignment="1">
      <alignment horizontal="center"/>
    </xf>
    <xf numFmtId="0" fontId="39" fillId="0" borderId="3" xfId="0" applyFont="1" applyBorder="1" applyAlignment="1">
      <alignment horizontal="left"/>
    </xf>
    <xf numFmtId="164" fontId="39" fillId="0" borderId="0" xfId="82" applyNumberFormat="1" applyFont="1" applyBorder="1" applyAlignment="1">
      <alignment horizontal="center"/>
    </xf>
    <xf numFmtId="165" fontId="39" fillId="0" borderId="0" xfId="55" applyNumberFormat="1" applyFont="1" applyBorder="1" applyAlignment="1">
      <alignment horizontal="center"/>
    </xf>
    <xf numFmtId="37" fontId="39" fillId="0" borderId="0" xfId="55" applyNumberFormat="1" applyFont="1" applyBorder="1" applyAlignment="1">
      <alignment horizontal="center" vertical="center"/>
    </xf>
    <xf numFmtId="9" fontId="39" fillId="0" borderId="3" xfId="82" applyNumberFormat="1" applyFont="1" applyBorder="1" applyAlignment="1">
      <alignment horizontal="center"/>
    </xf>
    <xf numFmtId="9" fontId="40" fillId="0" borderId="17" xfId="82" applyNumberFormat="1" applyFont="1" applyBorder="1" applyAlignment="1">
      <alignment horizontal="center"/>
    </xf>
    <xf numFmtId="0" fontId="36" fillId="0" borderId="0" xfId="0" applyFont="1" applyAlignment="1">
      <alignment horizontal="left"/>
    </xf>
    <xf numFmtId="0" fontId="37" fillId="0" borderId="0" xfId="0" applyFont="1" applyAlignment="1">
      <alignment horizontal="left"/>
    </xf>
    <xf numFmtId="0" fontId="39" fillId="36" borderId="3" xfId="0" applyFont="1" applyFill="1" applyBorder="1" applyAlignment="1">
      <alignment horizontal="center"/>
    </xf>
    <xf numFmtId="0" fontId="39" fillId="0" borderId="3" xfId="0" applyFont="1" applyBorder="1" applyAlignment="1">
      <alignment horizontal="center"/>
    </xf>
    <xf numFmtId="0" fontId="36" fillId="0" borderId="0" xfId="0" applyFont="1" applyAlignment="1">
      <alignment horizontal="left" wrapText="1"/>
    </xf>
    <xf numFmtId="0" fontId="36" fillId="0" borderId="0" xfId="0" applyFont="1" applyAlignment="1">
      <alignment vertical="top" wrapText="1"/>
    </xf>
    <xf numFmtId="9" fontId="39" fillId="37" borderId="0" xfId="82" applyNumberFormat="1" applyFont="1" applyFill="1" applyBorder="1" applyAlignment="1">
      <alignment horizontal="center"/>
    </xf>
    <xf numFmtId="9" fontId="39" fillId="0" borderId="0" xfId="82" applyNumberFormat="1" applyFont="1" applyBorder="1" applyAlignment="1">
      <alignment horizontal="center"/>
    </xf>
    <xf numFmtId="164" fontId="35" fillId="38" borderId="0" xfId="82" applyNumberFormat="1" applyFont="1" applyFill="1" applyBorder="1" applyAlignment="1">
      <alignment horizontal="center" wrapText="1"/>
    </xf>
    <xf numFmtId="166" fontId="0" fillId="0" borderId="0" xfId="0" applyNumberFormat="1" applyBorder="1"/>
    <xf numFmtId="166" fontId="35" fillId="0" borderId="20" xfId="55" applyNumberFormat="1" applyFont="1" applyFill="1" applyBorder="1"/>
    <xf numFmtId="44" fontId="35" fillId="0" borderId="21" xfId="58" applyNumberFormat="1" applyFont="1" applyBorder="1"/>
    <xf numFmtId="167" fontId="35" fillId="0" borderId="21" xfId="58" applyNumberFormat="1" applyFont="1" applyBorder="1"/>
    <xf numFmtId="165" fontId="35" fillId="0" borderId="22" xfId="55" applyNumberFormat="1" applyFont="1" applyBorder="1"/>
    <xf numFmtId="166" fontId="36" fillId="0" borderId="0" xfId="58" applyNumberFormat="1" applyFont="1"/>
    <xf numFmtId="44" fontId="36" fillId="0" borderId="0" xfId="58" applyFont="1"/>
    <xf numFmtId="167" fontId="39" fillId="36" borderId="0" xfId="58" applyNumberFormat="1" applyFont="1" applyFill="1" applyBorder="1" applyAlignment="1">
      <alignment horizontal="center"/>
    </xf>
    <xf numFmtId="167" fontId="39" fillId="0" borderId="0" xfId="58" applyNumberFormat="1" applyFont="1" applyBorder="1" applyAlignment="1">
      <alignment horizontal="center"/>
    </xf>
    <xf numFmtId="44" fontId="39" fillId="36" borderId="0" xfId="58" applyFont="1" applyFill="1" applyBorder="1" applyAlignment="1">
      <alignment horizontal="center" vertical="center"/>
    </xf>
    <xf numFmtId="44" fontId="39" fillId="0" borderId="0" xfId="58" applyFont="1" applyBorder="1" applyAlignment="1">
      <alignment horizontal="center" vertical="center"/>
    </xf>
    <xf numFmtId="166" fontId="39" fillId="36" borderId="3" xfId="55" applyNumberFormat="1" applyFont="1" applyFill="1" applyBorder="1" applyAlignment="1">
      <alignment horizontal="right"/>
    </xf>
    <xf numFmtId="166" fontId="39" fillId="0" borderId="3" xfId="55" applyNumberFormat="1" applyFont="1" applyBorder="1" applyAlignment="1">
      <alignment horizontal="right"/>
    </xf>
    <xf numFmtId="0" fontId="0" fillId="33" borderId="16" xfId="0" applyFill="1" applyBorder="1" applyAlignment="1">
      <alignment horizontal="right"/>
    </xf>
    <xf numFmtId="0" fontId="0" fillId="33" borderId="2" xfId="0" applyFill="1" applyBorder="1"/>
    <xf numFmtId="0" fontId="0" fillId="33" borderId="4" xfId="0" applyFill="1" applyBorder="1"/>
    <xf numFmtId="0" fontId="0" fillId="33" borderId="5" xfId="0" applyFill="1" applyBorder="1"/>
    <xf numFmtId="0" fontId="0" fillId="33" borderId="3" xfId="0" applyFill="1" applyBorder="1"/>
    <xf numFmtId="0" fontId="0" fillId="39" borderId="1" xfId="0" applyFill="1" applyBorder="1"/>
    <xf numFmtId="0" fontId="0" fillId="39" borderId="17" xfId="0" applyFill="1" applyBorder="1"/>
    <xf numFmtId="0" fontId="0" fillId="39" borderId="5" xfId="0" applyFill="1" applyBorder="1"/>
    <xf numFmtId="0" fontId="0" fillId="39" borderId="3" xfId="0" applyNumberFormat="1" applyFill="1" applyBorder="1"/>
    <xf numFmtId="0" fontId="0" fillId="39" borderId="4" xfId="0" applyNumberFormat="1" applyFill="1" applyBorder="1"/>
    <xf numFmtId="0" fontId="0" fillId="33" borderId="6" xfId="0" applyFill="1" applyBorder="1" applyAlignment="1">
      <alignment horizontal="right"/>
    </xf>
    <xf numFmtId="0" fontId="35" fillId="0" borderId="23" xfId="0" applyFont="1" applyBorder="1" applyAlignment="1">
      <alignment horizontal="left"/>
    </xf>
    <xf numFmtId="165" fontId="39" fillId="36" borderId="19" xfId="55" applyNumberFormat="1" applyFont="1" applyFill="1" applyBorder="1" applyAlignment="1">
      <alignment horizontal="center"/>
    </xf>
    <xf numFmtId="165" fontId="39" fillId="0" borderId="19" xfId="55" applyNumberFormat="1" applyFont="1" applyBorder="1" applyAlignment="1">
      <alignment horizontal="center"/>
    </xf>
    <xf numFmtId="165" fontId="39" fillId="36" borderId="0" xfId="55" applyNumberFormat="1" applyFont="1" applyFill="1" applyBorder="1" applyAlignment="1">
      <alignment horizontal="right"/>
    </xf>
    <xf numFmtId="37" fontId="39" fillId="36" borderId="0" xfId="55" applyNumberFormat="1" applyFont="1" applyFill="1" applyBorder="1" applyAlignment="1">
      <alignment horizontal="right" vertical="center"/>
    </xf>
    <xf numFmtId="165" fontId="39" fillId="0" borderId="0" xfId="55" applyNumberFormat="1" applyFont="1" applyBorder="1" applyAlignment="1">
      <alignment horizontal="right"/>
    </xf>
    <xf numFmtId="37" fontId="39" fillId="0" borderId="0" xfId="55" applyNumberFormat="1" applyFont="1" applyBorder="1" applyAlignment="1">
      <alignment horizontal="right" vertical="center"/>
    </xf>
    <xf numFmtId="165" fontId="35" fillId="0" borderId="21" xfId="55" applyNumberFormat="1" applyFont="1" applyBorder="1" applyAlignment="1">
      <alignment horizontal="right"/>
    </xf>
    <xf numFmtId="3" fontId="35" fillId="0" borderId="20" xfId="55" applyNumberFormat="1" applyFont="1" applyBorder="1" applyAlignment="1">
      <alignment horizontal="right"/>
    </xf>
    <xf numFmtId="9" fontId="0" fillId="39" borderId="16" xfId="82" applyFont="1" applyFill="1" applyBorder="1"/>
    <xf numFmtId="9" fontId="0" fillId="39" borderId="0" xfId="82" applyFont="1" applyFill="1" applyBorder="1"/>
    <xf numFmtId="9" fontId="0" fillId="39" borderId="6" xfId="82" applyFont="1" applyFill="1" applyBorder="1"/>
    <xf numFmtId="164" fontId="36" fillId="0" borderId="0" xfId="0" applyNumberFormat="1" applyFont="1"/>
    <xf numFmtId="166" fontId="36" fillId="0" borderId="0" xfId="55" applyNumberFormat="1" applyFont="1"/>
    <xf numFmtId="0" fontId="53" fillId="0" borderId="0" xfId="0" applyFont="1"/>
    <xf numFmtId="0" fontId="56" fillId="0" borderId="0" xfId="0" applyFont="1"/>
    <xf numFmtId="0" fontId="36" fillId="0" borderId="0" xfId="0" applyFont="1" applyAlignment="1">
      <alignment horizontal="left" wrapText="1"/>
    </xf>
    <xf numFmtId="0" fontId="46" fillId="0" borderId="0" xfId="0" applyFont="1" applyAlignment="1">
      <alignment vertical="top" wrapText="1"/>
    </xf>
    <xf numFmtId="166" fontId="35" fillId="33" borderId="2" xfId="55" applyNumberFormat="1" applyFont="1" applyFill="1" applyBorder="1" applyAlignment="1">
      <alignment horizontal="left"/>
    </xf>
    <xf numFmtId="0" fontId="0" fillId="0" borderId="0" xfId="0" applyFill="1" applyAlignment="1">
      <alignment horizontal="right"/>
    </xf>
    <xf numFmtId="0" fontId="36" fillId="0" borderId="0" xfId="0" applyFont="1" applyAlignment="1">
      <alignment horizontal="right" wrapText="1"/>
    </xf>
    <xf numFmtId="0" fontId="0" fillId="0" borderId="0" xfId="0" applyFill="1" applyAlignment="1">
      <alignment horizontal="left"/>
    </xf>
    <xf numFmtId="0" fontId="36" fillId="0" borderId="0" xfId="0" applyFont="1" applyBorder="1"/>
    <xf numFmtId="9" fontId="36" fillId="0" borderId="0" xfId="0" applyNumberFormat="1" applyFont="1"/>
    <xf numFmtId="0" fontId="36" fillId="0" borderId="0" xfId="0" applyFont="1" applyAlignment="1">
      <alignment horizontal="left" wrapText="1"/>
    </xf>
    <xf numFmtId="44" fontId="39" fillId="36" borderId="0" xfId="58" applyNumberFormat="1" applyFont="1" applyFill="1" applyBorder="1" applyAlignment="1">
      <alignment horizontal="center"/>
    </xf>
    <xf numFmtId="44" fontId="39" fillId="0" borderId="0" xfId="58" applyNumberFormat="1" applyFont="1" applyBorder="1" applyAlignment="1">
      <alignment horizontal="center"/>
    </xf>
    <xf numFmtId="0" fontId="35" fillId="33" borderId="3" xfId="0" applyFont="1" applyFill="1" applyBorder="1" applyAlignment="1">
      <alignment horizontal="left"/>
    </xf>
    <xf numFmtId="0" fontId="0" fillId="33" borderId="17" xfId="0" applyFill="1" applyBorder="1" applyAlignment="1">
      <alignment horizontal="left"/>
    </xf>
    <xf numFmtId="44" fontId="35" fillId="33" borderId="0" xfId="0" applyNumberFormat="1" applyFont="1" applyFill="1" applyBorder="1" applyAlignment="1">
      <alignment horizontal="right"/>
    </xf>
    <xf numFmtId="9" fontId="0" fillId="39" borderId="2" xfId="82" applyFont="1" applyFill="1" applyBorder="1"/>
    <xf numFmtId="0" fontId="35" fillId="34" borderId="0" xfId="0" applyFont="1" applyFill="1" applyBorder="1" applyAlignment="1">
      <alignment wrapText="1"/>
    </xf>
    <xf numFmtId="9" fontId="36" fillId="0" borderId="0" xfId="0" applyNumberFormat="1" applyFont="1" applyBorder="1"/>
    <xf numFmtId="166" fontId="35" fillId="33" borderId="16" xfId="55" applyNumberFormat="1" applyFont="1" applyFill="1" applyBorder="1" applyAlignment="1">
      <alignment horizontal="right"/>
    </xf>
    <xf numFmtId="0" fontId="36" fillId="0" borderId="0" xfId="0" applyFont="1" applyAlignment="1">
      <alignment horizontal="left" wrapText="1"/>
    </xf>
    <xf numFmtId="0" fontId="36" fillId="0" borderId="0" xfId="0" applyFont="1" applyFill="1" applyAlignment="1">
      <alignment horizontal="left" wrapText="1"/>
    </xf>
    <xf numFmtId="3" fontId="31" fillId="33" borderId="0" xfId="0" applyNumberFormat="1" applyFont="1" applyFill="1" applyAlignment="1">
      <alignment wrapText="1"/>
    </xf>
    <xf numFmtId="164" fontId="31" fillId="40" borderId="0" xfId="0" applyNumberFormat="1" applyFont="1" applyFill="1" applyAlignment="1">
      <alignment wrapText="1"/>
    </xf>
    <xf numFmtId="165" fontId="31" fillId="40" borderId="0" xfId="0" applyNumberFormat="1" applyFont="1" applyFill="1" applyAlignment="1">
      <alignment wrapText="1"/>
    </xf>
    <xf numFmtId="168" fontId="31" fillId="33" borderId="0" xfId="0" applyNumberFormat="1" applyFont="1" applyFill="1" applyAlignment="1">
      <alignment wrapText="1"/>
    </xf>
    <xf numFmtId="169" fontId="31" fillId="33" borderId="0" xfId="0" applyNumberFormat="1" applyFont="1" applyFill="1" applyAlignment="1">
      <alignment wrapText="1"/>
    </xf>
    <xf numFmtId="170" fontId="31" fillId="33" borderId="0" xfId="0" applyNumberFormat="1" applyFont="1" applyFill="1" applyAlignment="1">
      <alignment wrapText="1"/>
    </xf>
    <xf numFmtId="171" fontId="31" fillId="33" borderId="0" xfId="0" applyNumberFormat="1" applyFont="1" applyFill="1" applyAlignment="1">
      <alignment wrapText="1"/>
    </xf>
    <xf numFmtId="172" fontId="31" fillId="33" borderId="0" xfId="0" applyNumberFormat="1" applyFont="1" applyFill="1" applyAlignment="1">
      <alignment wrapText="1"/>
    </xf>
    <xf numFmtId="165" fontId="0" fillId="0" borderId="0" xfId="0" applyNumberFormat="1"/>
    <xf numFmtId="168" fontId="0" fillId="0" borderId="0" xfId="0" applyNumberFormat="1"/>
    <xf numFmtId="170" fontId="0" fillId="0" borderId="0" xfId="0" applyNumberFormat="1"/>
    <xf numFmtId="172" fontId="0" fillId="0" borderId="0" xfId="0" applyNumberFormat="1"/>
    <xf numFmtId="3" fontId="0" fillId="0" borderId="0" xfId="0" applyNumberFormat="1"/>
    <xf numFmtId="164" fontId="35" fillId="0" borderId="23" xfId="82" applyNumberFormat="1" applyFont="1" applyBorder="1" applyAlignment="1">
      <alignment horizontal="center"/>
    </xf>
    <xf numFmtId="164" fontId="35" fillId="0" borderId="20" xfId="82" applyNumberFormat="1" applyFont="1" applyBorder="1" applyAlignment="1">
      <alignment horizontal="center"/>
    </xf>
    <xf numFmtId="164" fontId="35" fillId="0" borderId="24" xfId="82" applyNumberFormat="1" applyFont="1" applyBorder="1" applyAlignment="1">
      <alignment horizontal="center"/>
    </xf>
    <xf numFmtId="164" fontId="0" fillId="0" borderId="0" xfId="0" applyNumberFormat="1" applyFill="1"/>
    <xf numFmtId="165" fontId="35" fillId="33" borderId="6" xfId="55" applyNumberFormat="1" applyFont="1" applyFill="1" applyBorder="1" applyAlignment="1">
      <alignment horizontal="left"/>
    </xf>
    <xf numFmtId="0" fontId="36" fillId="0" borderId="16" xfId="0" applyFont="1" applyBorder="1"/>
    <xf numFmtId="0" fontId="36" fillId="0" borderId="16" xfId="0" applyFont="1" applyBorder="1" applyAlignment="1">
      <alignment horizontal="right"/>
    </xf>
    <xf numFmtId="9" fontId="36" fillId="0" borderId="16" xfId="82" applyFont="1" applyBorder="1"/>
    <xf numFmtId="9" fontId="61" fillId="42" borderId="23" xfId="82" applyNumberFormat="1" applyFont="1" applyFill="1" applyBorder="1" applyAlignment="1">
      <alignment horizontal="center" vertical="top" wrapText="1"/>
    </xf>
    <xf numFmtId="9" fontId="61" fillId="42" borderId="20" xfId="82" applyNumberFormat="1" applyFont="1" applyFill="1" applyBorder="1" applyAlignment="1">
      <alignment horizontal="center" vertical="top" wrapText="1"/>
    </xf>
    <xf numFmtId="9" fontId="61" fillId="42" borderId="25" xfId="82" applyNumberFormat="1" applyFont="1" applyFill="1" applyBorder="1" applyAlignment="1">
      <alignment horizontal="center" vertical="top" wrapText="1"/>
    </xf>
    <xf numFmtId="0" fontId="42" fillId="0" borderId="0" xfId="0" applyFont="1" applyFill="1" applyBorder="1" applyAlignment="1">
      <alignment horizontal="centerContinuous"/>
    </xf>
    <xf numFmtId="0" fontId="0" fillId="0" borderId="0" xfId="0" applyAlignment="1">
      <alignment horizontal="centerContinuous"/>
    </xf>
    <xf numFmtId="9" fontId="0" fillId="0" borderId="0" xfId="82" applyFont="1" applyAlignment="1">
      <alignment horizontal="centerContinuous"/>
    </xf>
    <xf numFmtId="9" fontId="0" fillId="0" borderId="0" xfId="82" applyFont="1" applyBorder="1" applyAlignment="1">
      <alignment horizontal="centerContinuous"/>
    </xf>
    <xf numFmtId="0" fontId="43" fillId="0" borderId="0" xfId="0" applyFont="1" applyFill="1" applyBorder="1" applyAlignment="1">
      <alignment horizontal="centerContinuous"/>
    </xf>
    <xf numFmtId="0" fontId="49" fillId="0" borderId="0" xfId="0" applyFont="1" applyBorder="1" applyAlignment="1">
      <alignment horizontal="centerContinuous"/>
    </xf>
    <xf numFmtId="9" fontId="50" fillId="0" borderId="0" xfId="82" applyFont="1" applyBorder="1" applyAlignment="1">
      <alignment horizontal="centerContinuous"/>
    </xf>
    <xf numFmtId="164" fontId="35" fillId="0" borderId="21" xfId="82" applyNumberFormat="1" applyFont="1" applyBorder="1" applyAlignment="1">
      <alignment horizontal="center"/>
    </xf>
    <xf numFmtId="0" fontId="41" fillId="0" borderId="6" xfId="0" applyFont="1" applyFill="1" applyBorder="1" applyAlignment="1">
      <alignment horizontal="center" vertical="center" wrapText="1"/>
    </xf>
    <xf numFmtId="164" fontId="41" fillId="0" borderId="6" xfId="82" applyNumberFormat="1" applyFont="1" applyFill="1" applyBorder="1" applyAlignment="1">
      <alignment horizontal="center" vertical="center" wrapText="1"/>
    </xf>
    <xf numFmtId="9" fontId="41" fillId="0" borderId="5" xfId="82" applyNumberFormat="1" applyFont="1" applyFill="1" applyBorder="1" applyAlignment="1">
      <alignment horizontal="center" vertical="center" wrapText="1"/>
    </xf>
    <xf numFmtId="0" fontId="41" fillId="41" borderId="23" xfId="0" applyFont="1" applyFill="1" applyBorder="1" applyAlignment="1">
      <alignment horizontal="center" vertical="center" wrapText="1"/>
    </xf>
    <xf numFmtId="0" fontId="41" fillId="41" borderId="20" xfId="0" applyFont="1" applyFill="1" applyBorder="1" applyAlignment="1">
      <alignment horizontal="center" vertical="center" wrapText="1"/>
    </xf>
    <xf numFmtId="164" fontId="41" fillId="41" borderId="20" xfId="82" applyNumberFormat="1" applyFont="1" applyFill="1" applyBorder="1" applyAlignment="1">
      <alignment horizontal="center" vertical="top" wrapText="1"/>
    </xf>
    <xf numFmtId="9" fontId="41" fillId="41" borderId="25" xfId="82" applyNumberFormat="1" applyFont="1" applyFill="1" applyBorder="1" applyAlignment="1">
      <alignment horizontal="center" vertical="top" wrapText="1"/>
    </xf>
    <xf numFmtId="0" fontId="0" fillId="0" borderId="0" xfId="0" applyBorder="1" applyAlignment="1">
      <alignment horizontal="centerContinuous"/>
    </xf>
    <xf numFmtId="10" fontId="0" fillId="0" borderId="0" xfId="0" applyNumberFormat="1"/>
    <xf numFmtId="0" fontId="41" fillId="35" borderId="18" xfId="0" applyFont="1" applyFill="1" applyBorder="1" applyAlignment="1">
      <alignment horizontal="center" vertical="center" wrapText="1"/>
    </xf>
    <xf numFmtId="0" fontId="41" fillId="35" borderId="26" xfId="0" applyFont="1" applyFill="1" applyBorder="1" applyAlignment="1">
      <alignment horizontal="center" vertical="center" wrapText="1"/>
    </xf>
    <xf numFmtId="9" fontId="61" fillId="42" borderId="23" xfId="82" applyNumberFormat="1" applyFont="1" applyFill="1" applyBorder="1" applyAlignment="1">
      <alignment horizontal="center" vertical="center" wrapText="1"/>
    </xf>
    <xf numFmtId="9" fontId="61" fillId="42" borderId="20" xfId="82" applyNumberFormat="1" applyFont="1" applyFill="1" applyBorder="1" applyAlignment="1">
      <alignment horizontal="center" vertical="center" wrapText="1"/>
    </xf>
    <xf numFmtId="9" fontId="61" fillId="42" borderId="25" xfId="82" applyNumberFormat="1" applyFont="1" applyFill="1" applyBorder="1" applyAlignment="1">
      <alignment horizontal="center" vertical="center" wrapText="1"/>
    </xf>
    <xf numFmtId="0" fontId="41" fillId="35" borderId="16" xfId="0" applyFont="1" applyFill="1" applyBorder="1" applyAlignment="1">
      <alignment horizontal="center" vertical="center" wrapText="1"/>
    </xf>
    <xf numFmtId="0" fontId="41" fillId="35" borderId="6" xfId="0" applyFont="1" applyFill="1" applyBorder="1" applyAlignment="1">
      <alignment horizontal="center" vertical="center" wrapText="1"/>
    </xf>
    <xf numFmtId="0" fontId="36" fillId="0" borderId="0" xfId="0" applyFont="1" applyAlignment="1">
      <alignment horizontal="left" wrapText="1"/>
    </xf>
    <xf numFmtId="164" fontId="41" fillId="35" borderId="16" xfId="82" applyNumberFormat="1" applyFont="1" applyFill="1" applyBorder="1" applyAlignment="1">
      <alignment horizontal="center" vertical="center" wrapText="1"/>
    </xf>
    <xf numFmtId="164" fontId="41" fillId="35" borderId="6" xfId="82" applyNumberFormat="1" applyFont="1" applyFill="1" applyBorder="1" applyAlignment="1">
      <alignment horizontal="center" vertical="center" wrapText="1"/>
    </xf>
    <xf numFmtId="9" fontId="41" fillId="35" borderId="16" xfId="82" applyNumberFormat="1" applyFont="1" applyFill="1" applyBorder="1" applyAlignment="1">
      <alignment horizontal="center" vertical="center" wrapText="1"/>
    </xf>
    <xf numFmtId="9" fontId="41" fillId="35" borderId="6" xfId="82" applyNumberFormat="1" applyFont="1" applyFill="1" applyBorder="1" applyAlignment="1">
      <alignment horizontal="center" vertical="center" wrapText="1"/>
    </xf>
    <xf numFmtId="0" fontId="36" fillId="0" borderId="0" xfId="0" applyFont="1" applyAlignment="1">
      <alignment horizontal="left" vertical="top" wrapText="1"/>
    </xf>
    <xf numFmtId="0" fontId="4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wrapText="1"/>
    </xf>
    <xf numFmtId="0" fontId="36" fillId="0" borderId="0" xfId="0" applyFont="1" applyFill="1" applyAlignment="1">
      <alignment horizontal="left" wrapText="1"/>
    </xf>
    <xf numFmtId="0" fontId="51" fillId="0" borderId="0" xfId="0" applyFont="1" applyAlignment="1">
      <alignment horizontal="left" vertical="top" wrapText="1"/>
    </xf>
    <xf numFmtId="0" fontId="36" fillId="0" borderId="0" xfId="0" applyFont="1" applyFill="1" applyAlignment="1">
      <alignment horizontal="left" vertical="top" wrapText="1"/>
    </xf>
  </cellXfs>
  <cellStyles count="92">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Comma" xfId="55" builtinId="3"/>
    <cellStyle name="Comma 2" xfId="56"/>
    <cellStyle name="Comma 2 2" xfId="57"/>
    <cellStyle name="Currency" xfId="58" builtinId="4"/>
    <cellStyle name="Explanatory Text" xfId="59" builtinId="53" customBuiltin="1"/>
    <cellStyle name="Explanatory Text 2" xfId="60"/>
    <cellStyle name="Good" xfId="61" builtinId="26" customBuiltin="1"/>
    <cellStyle name="Good 2" xfId="62"/>
    <cellStyle name="Heading 1" xfId="63" builtinId="16" customBuiltin="1"/>
    <cellStyle name="Heading 1 2" xfId="64"/>
    <cellStyle name="Heading 2" xfId="65" builtinId="17" customBuiltin="1"/>
    <cellStyle name="Heading 2 2" xfId="66"/>
    <cellStyle name="Heading 3" xfId="67" builtinId="18" customBuiltin="1"/>
    <cellStyle name="Heading 3 2" xfId="68"/>
    <cellStyle name="Heading 4" xfId="69" builtinId="19" customBuiltin="1"/>
    <cellStyle name="Heading 4 2" xfId="70"/>
    <cellStyle name="Input" xfId="71" builtinId="20" customBuiltin="1"/>
    <cellStyle name="Input 2" xfId="72"/>
    <cellStyle name="Linked Cell" xfId="73" builtinId="24" customBuiltin="1"/>
    <cellStyle name="Linked Cell 2" xfId="74"/>
    <cellStyle name="Neutral" xfId="75" builtinId="28" customBuiltin="1"/>
    <cellStyle name="Neutral 2" xfId="76"/>
    <cellStyle name="Normal" xfId="0" builtinId="0"/>
    <cellStyle name="Normal 2" xfId="77"/>
    <cellStyle name="Normal 3" xfId="89"/>
    <cellStyle name="Normal 4" xfId="90"/>
    <cellStyle name="Normal 5" xfId="91"/>
    <cellStyle name="Note" xfId="78" builtinId="10" customBuiltin="1"/>
    <cellStyle name="Note 2" xfId="79"/>
    <cellStyle name="Output" xfId="80" builtinId="21" customBuiltin="1"/>
    <cellStyle name="Output 2" xfId="81"/>
    <cellStyle name="Percent" xfId="82" builtinId="5"/>
    <cellStyle name="Percent 2" xfId="83"/>
    <cellStyle name="Title" xfId="84" builtinId="15" customBuiltin="1"/>
    <cellStyle name="Total" xfId="85" builtinId="25" customBuiltin="1"/>
    <cellStyle name="Total 2" xfId="86"/>
    <cellStyle name="Warning Text" xfId="87" builtinId="11" customBuiltin="1"/>
    <cellStyle name="Warning Text 2" xfId="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b="1" i="0" u="none" strike="noStrike" baseline="0">
                <a:solidFill>
                  <a:srgbClr val="000000"/>
                </a:solidFill>
                <a:latin typeface="Calibri"/>
                <a:ea typeface="Calibri"/>
                <a:cs typeface="Calibri"/>
              </a:defRPr>
            </a:pPr>
            <a:r>
              <a:rPr lang="en-US"/>
              <a:t>State Food Insecurity</a:t>
            </a:r>
          </a:p>
        </c:rich>
      </c:tx>
      <c:layout/>
      <c:overlay val="0"/>
    </c:title>
    <c:autoTitleDeleted val="0"/>
    <c:plotArea>
      <c:layout>
        <c:manualLayout>
          <c:layoutTarget val="inner"/>
          <c:xMode val="edge"/>
          <c:yMode val="edge"/>
          <c:x val="8.719127701629889E-2"/>
          <c:y val="0.1767063820969747"/>
          <c:w val="0.82767505913612649"/>
          <c:h val="0.65963565409586955"/>
        </c:manualLayout>
      </c:layout>
      <c:ofPieChart>
        <c:ofPieType val="pie"/>
        <c:varyColors val="1"/>
        <c:ser>
          <c:idx val="0"/>
          <c:order val="0"/>
          <c:dLbls>
            <c:dLbl>
              <c:idx val="0"/>
              <c:layout>
                <c:manualLayout>
                  <c:x val="7.260969208117278E-2"/>
                  <c:y val="-4.3059050608364674E-3"/>
                </c:manualLayout>
              </c:layout>
              <c:tx>
                <c:rich>
                  <a:bodyPr/>
                  <a:lstStyle/>
                  <a:p>
                    <a:r>
                      <a:rPr lang="en-US"/>
                      <a:t>Food Secure</a:t>
                    </a:r>
                  </a:p>
                </c:rich>
              </c:tx>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7.6131525226013422E-2"/>
                  <c:y val="5.2873034998739035E-2"/>
                </c:manualLayout>
              </c:layout>
              <c:showLegendKey val="0"/>
              <c:showVal val="0"/>
              <c:showCatName val="1"/>
              <c:showSerName val="0"/>
              <c:showPercent val="0"/>
              <c:showBubbleSize val="0"/>
              <c:extLst>
                <c:ext xmlns:c15="http://schemas.microsoft.com/office/drawing/2012/chart" uri="{CE6537A1-D6FC-4f65-9D91-7224C49458BB}">
                  <c15:layout/>
                </c:ext>
              </c:extLst>
            </c:dLbl>
            <c:dLbl>
              <c:idx val="2"/>
              <c:layout/>
              <c:showLegendKey val="0"/>
              <c:showVal val="0"/>
              <c:showCatName val="1"/>
              <c:showSerName val="0"/>
              <c:showPercent val="0"/>
              <c:showBubbleSize val="0"/>
              <c:extLst>
                <c:ext xmlns:c15="http://schemas.microsoft.com/office/drawing/2012/chart" uri="{CE6537A1-D6FC-4f65-9D91-7224C49458BB}">
                  <c15:layout/>
                </c:ext>
              </c:extLst>
            </c:dLbl>
            <c:dLbl>
              <c:idx val="3"/>
              <c:layout>
                <c:manualLayout>
                  <c:x val="0"/>
                  <c:y val="-3.2536217670300106E-2"/>
                </c:manualLayout>
              </c:layout>
              <c:showLegendKey val="0"/>
              <c:showVal val="0"/>
              <c:showCatName val="1"/>
              <c:showSerName val="0"/>
              <c:showPercent val="0"/>
              <c:showBubbleSize val="0"/>
              <c:extLst>
                <c:ext xmlns:c15="http://schemas.microsoft.com/office/drawing/2012/chart" uri="{CE6537A1-D6FC-4f65-9D91-7224C49458BB}">
                  <c15:layout/>
                </c:ext>
              </c:extLst>
            </c:dLbl>
            <c:dLbl>
              <c:idx val="4"/>
              <c:layout>
                <c:manualLayout>
                  <c:x val="-8.4058366698800721E-2"/>
                  <c:y val="3.5112635460444745E-3"/>
                </c:manualLayout>
              </c:layout>
              <c:tx>
                <c:rich>
                  <a:bodyPr/>
                  <a:lstStyle/>
                  <a:p>
                    <a:r>
                      <a:rPr lang="en-US"/>
                      <a:t>Food Insecure</a:t>
                    </a:r>
                  </a:p>
                </c:rich>
              </c:tx>
              <c:showLegendKey val="0"/>
              <c:showVal val="1"/>
              <c:showCatName val="1"/>
              <c:showSerName val="0"/>
              <c:showPercent val="0"/>
              <c:showBubbleSize val="0"/>
              <c:extLst>
                <c:ext xmlns:c15="http://schemas.microsoft.com/office/drawing/2012/chart" uri="{CE6537A1-D6FC-4f65-9D91-7224C49458BB}">
                  <c15:layout/>
                </c:ext>
              </c:extLst>
            </c:dLbl>
            <c:numFmt formatCode="0.0%" sourceLinked="0"/>
            <c:spPr>
              <a:noFill/>
              <a:ln>
                <a:noFill/>
              </a:ln>
              <a:effectLst/>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Chartsource!$A$2:$A$5</c:f>
              <c:strCache>
                <c:ptCount val="4"/>
                <c:pt idx="0">
                  <c:v>Food Secure</c:v>
                </c:pt>
                <c:pt idx="1">
                  <c:v>% below 130% poverty</c:v>
                </c:pt>
                <c:pt idx="2">
                  <c:v>% between 130% and 185% poverty</c:v>
                </c:pt>
                <c:pt idx="3">
                  <c:v>% above 185% poverty</c:v>
                </c:pt>
              </c:strCache>
            </c:strRef>
          </c:cat>
          <c:val>
            <c:numRef>
              <c:f>Chartsource!$B$2:$B$5</c:f>
              <c:numCache>
                <c:formatCode>0%</c:formatCode>
                <c:ptCount val="4"/>
                <c:pt idx="0">
                  <c:v>0.83130996556160985</c:v>
                </c:pt>
                <c:pt idx="1">
                  <c:v>9.1112911043031736E-2</c:v>
                </c:pt>
                <c:pt idx="2">
                  <c:v>2.2750355895629761E-2</c:v>
                </c:pt>
                <c:pt idx="3">
                  <c:v>5.483713842628795E-2</c:v>
                </c:pt>
              </c:numCache>
            </c:numRef>
          </c:val>
        </c:ser>
        <c:dLbls>
          <c:showLegendKey val="0"/>
          <c:showVal val="1"/>
          <c:showCatName val="0"/>
          <c:showSerName val="0"/>
          <c:showPercent val="0"/>
          <c:showBubbleSize val="0"/>
          <c:showLeaderLines val="1"/>
        </c:dLbls>
        <c:gapWidth val="100"/>
        <c:splitType val="pos"/>
        <c:splitPos val="3"/>
        <c:secondPieSize val="75"/>
        <c:serLines/>
      </c:of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33" l="0.70000000000000062" r="0.70000000000000062" t="0.75000000000000133"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96608</xdr:colOff>
      <xdr:row>1</xdr:row>
      <xdr:rowOff>42633</xdr:rowOff>
    </xdr:from>
    <xdr:to>
      <xdr:col>0</xdr:col>
      <xdr:colOff>1401535</xdr:colOff>
      <xdr:row>2</xdr:row>
      <xdr:rowOff>264429</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08" b="13044"/>
        <a:stretch/>
      </xdr:blipFill>
      <xdr:spPr>
        <a:xfrm>
          <a:off x="96608" y="233133"/>
          <a:ext cx="1304927" cy="621846"/>
        </a:xfrm>
        <a:prstGeom prst="rect">
          <a:avLst/>
        </a:prstGeom>
      </xdr:spPr>
    </xdr:pic>
    <xdr:clientData/>
  </xdr:twoCellAnchor>
  <xdr:twoCellAnchor editAs="absolute">
    <xdr:from>
      <xdr:col>6</xdr:col>
      <xdr:colOff>28575</xdr:colOff>
      <xdr:row>0</xdr:row>
      <xdr:rowOff>95250</xdr:rowOff>
    </xdr:from>
    <xdr:to>
      <xdr:col>6</xdr:col>
      <xdr:colOff>1038225</xdr:colOff>
      <xdr:row>3</xdr:row>
      <xdr:rowOff>141164</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43750" y="95250"/>
          <a:ext cx="1009650" cy="903164"/>
        </a:xfrm>
        <a:prstGeom prst="rect">
          <a:avLst/>
        </a:prstGeom>
      </xdr:spPr>
    </xdr:pic>
    <xdr:clientData/>
  </xdr:twoCellAnchor>
  <xdr:twoCellAnchor>
    <xdr:from>
      <xdr:col>3</xdr:col>
      <xdr:colOff>1171576</xdr:colOff>
      <xdr:row>6</xdr:row>
      <xdr:rowOff>304800</xdr:rowOff>
    </xdr:from>
    <xdr:to>
      <xdr:col>5</xdr:col>
      <xdr:colOff>19050</xdr:colOff>
      <xdr:row>7</xdr:row>
      <xdr:rowOff>38100</xdr:rowOff>
    </xdr:to>
    <xdr:sp macro="" textlink="">
      <xdr:nvSpPr>
        <xdr:cNvPr id="2" name="TextBox 1"/>
        <xdr:cNvSpPr txBox="1"/>
      </xdr:nvSpPr>
      <xdr:spPr>
        <a:xfrm>
          <a:off x="4943476" y="1809750"/>
          <a:ext cx="109537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i="1">
              <a:solidFill>
                <a:schemeClr val="bg1"/>
              </a:solidFill>
              <a:latin typeface="Calibri" panose="020F0502020204030204" pitchFamily="34" charset="0"/>
            </a:rPr>
            <a:t>SNAP, WIC, free school meals, CSFP, TEFAP</a:t>
          </a:r>
        </a:p>
      </xdr:txBody>
    </xdr:sp>
    <xdr:clientData/>
  </xdr:twoCellAnchor>
  <xdr:twoCellAnchor>
    <xdr:from>
      <xdr:col>5</xdr:col>
      <xdr:colOff>19049</xdr:colOff>
      <xdr:row>6</xdr:row>
      <xdr:rowOff>304800</xdr:rowOff>
    </xdr:from>
    <xdr:to>
      <xdr:col>5</xdr:col>
      <xdr:colOff>1066800</xdr:colOff>
      <xdr:row>7</xdr:row>
      <xdr:rowOff>38100</xdr:rowOff>
    </xdr:to>
    <xdr:sp macro="" textlink="">
      <xdr:nvSpPr>
        <xdr:cNvPr id="6" name="TextBox 5"/>
        <xdr:cNvSpPr txBox="1"/>
      </xdr:nvSpPr>
      <xdr:spPr>
        <a:xfrm>
          <a:off x="5476874" y="1809750"/>
          <a:ext cx="10477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i="1">
              <a:solidFill>
                <a:schemeClr val="bg1"/>
              </a:solidFill>
              <a:latin typeface="Calibri" panose="020F0502020204030204" pitchFamily="34" charset="0"/>
            </a:rPr>
            <a:t>WIC, reduced price school meals</a:t>
          </a:r>
        </a:p>
      </xdr:txBody>
    </xdr:sp>
    <xdr:clientData/>
  </xdr:twoCellAnchor>
  <xdr:twoCellAnchor>
    <xdr:from>
      <xdr:col>6</xdr:col>
      <xdr:colOff>9525</xdr:colOff>
      <xdr:row>6</xdr:row>
      <xdr:rowOff>304800</xdr:rowOff>
    </xdr:from>
    <xdr:to>
      <xdr:col>7</xdr:col>
      <xdr:colOff>0</xdr:colOff>
      <xdr:row>7</xdr:row>
      <xdr:rowOff>38100</xdr:rowOff>
    </xdr:to>
    <xdr:sp macro="" textlink="">
      <xdr:nvSpPr>
        <xdr:cNvPr id="7" name="TextBox 6"/>
        <xdr:cNvSpPr txBox="1"/>
      </xdr:nvSpPr>
      <xdr:spPr>
        <a:xfrm>
          <a:off x="7124700" y="1809750"/>
          <a:ext cx="11239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i="1">
              <a:solidFill>
                <a:schemeClr val="bg1"/>
              </a:solidFill>
              <a:latin typeface="Calibri" panose="020F0502020204030204" pitchFamily="34" charset="0"/>
            </a:rPr>
            <a:t>Charitable Response</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133349</xdr:colOff>
      <xdr:row>0</xdr:row>
      <xdr:rowOff>19050</xdr:rowOff>
    </xdr:from>
    <xdr:to>
      <xdr:col>6</xdr:col>
      <xdr:colOff>1171574</xdr:colOff>
      <xdr:row>3</xdr:row>
      <xdr:rowOff>76200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19999" y="19050"/>
          <a:ext cx="1038225" cy="914400"/>
        </a:xfrm>
        <a:prstGeom prst="rect">
          <a:avLst/>
        </a:prstGeom>
      </xdr:spPr>
    </xdr:pic>
    <xdr:clientData/>
  </xdr:twoCellAnchor>
  <xdr:twoCellAnchor editAs="oneCell">
    <xdr:from>
      <xdr:col>0</xdr:col>
      <xdr:colOff>9526</xdr:colOff>
      <xdr:row>1</xdr:row>
      <xdr:rowOff>19050</xdr:rowOff>
    </xdr:from>
    <xdr:to>
      <xdr:col>0</xdr:col>
      <xdr:colOff>1190626</xdr:colOff>
      <xdr:row>3</xdr:row>
      <xdr:rowOff>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6" y="209550"/>
          <a:ext cx="1181100" cy="647701"/>
        </a:xfrm>
        <a:prstGeom prst="rect">
          <a:avLst/>
        </a:prstGeom>
      </xdr:spPr>
    </xdr:pic>
    <xdr:clientData/>
  </xdr:twoCellAnchor>
  <xdr:twoCellAnchor>
    <xdr:from>
      <xdr:col>3</xdr:col>
      <xdr:colOff>1209675</xdr:colOff>
      <xdr:row>5</xdr:row>
      <xdr:rowOff>304800</xdr:rowOff>
    </xdr:from>
    <xdr:to>
      <xdr:col>5</xdr:col>
      <xdr:colOff>19050</xdr:colOff>
      <xdr:row>6</xdr:row>
      <xdr:rowOff>38100</xdr:rowOff>
    </xdr:to>
    <xdr:sp macro="" textlink="">
      <xdr:nvSpPr>
        <xdr:cNvPr id="6" name="TextBox 5"/>
        <xdr:cNvSpPr txBox="1"/>
      </xdr:nvSpPr>
      <xdr:spPr>
        <a:xfrm>
          <a:off x="4962525" y="1609725"/>
          <a:ext cx="12954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i="1">
              <a:solidFill>
                <a:schemeClr val="bg1"/>
              </a:solidFill>
              <a:latin typeface="Calibri" panose="020F0502020204030204" pitchFamily="34" charset="0"/>
            </a:rPr>
            <a:t>SNAP, WIC, free school meals, CSFP, TEFAP</a:t>
          </a:r>
        </a:p>
      </xdr:txBody>
    </xdr:sp>
    <xdr:clientData/>
  </xdr:twoCellAnchor>
  <xdr:twoCellAnchor>
    <xdr:from>
      <xdr:col>5</xdr:col>
      <xdr:colOff>19049</xdr:colOff>
      <xdr:row>5</xdr:row>
      <xdr:rowOff>304800</xdr:rowOff>
    </xdr:from>
    <xdr:to>
      <xdr:col>5</xdr:col>
      <xdr:colOff>1228724</xdr:colOff>
      <xdr:row>6</xdr:row>
      <xdr:rowOff>38100</xdr:rowOff>
    </xdr:to>
    <xdr:sp macro="" textlink="">
      <xdr:nvSpPr>
        <xdr:cNvPr id="7" name="TextBox 6"/>
        <xdr:cNvSpPr txBox="1"/>
      </xdr:nvSpPr>
      <xdr:spPr>
        <a:xfrm>
          <a:off x="6257924" y="1609725"/>
          <a:ext cx="12096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i="1">
              <a:solidFill>
                <a:schemeClr val="bg1"/>
              </a:solidFill>
              <a:latin typeface="Calibri" panose="020F0502020204030204" pitchFamily="34" charset="0"/>
            </a:rPr>
            <a:t>WIC, reduced price school meals</a:t>
          </a:r>
        </a:p>
      </xdr:txBody>
    </xdr:sp>
    <xdr:clientData/>
  </xdr:twoCellAnchor>
  <xdr:twoCellAnchor>
    <xdr:from>
      <xdr:col>6</xdr:col>
      <xdr:colOff>9525</xdr:colOff>
      <xdr:row>5</xdr:row>
      <xdr:rowOff>304800</xdr:rowOff>
    </xdr:from>
    <xdr:to>
      <xdr:col>7</xdr:col>
      <xdr:colOff>9525</xdr:colOff>
      <xdr:row>6</xdr:row>
      <xdr:rowOff>38100</xdr:rowOff>
    </xdr:to>
    <xdr:sp macro="" textlink="">
      <xdr:nvSpPr>
        <xdr:cNvPr id="8" name="TextBox 7"/>
        <xdr:cNvSpPr txBox="1"/>
      </xdr:nvSpPr>
      <xdr:spPr>
        <a:xfrm>
          <a:off x="7496175" y="1609725"/>
          <a:ext cx="12477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i="1">
              <a:solidFill>
                <a:schemeClr val="bg1"/>
              </a:solidFill>
              <a:latin typeface="Calibri" panose="020F0502020204030204" pitchFamily="34" charset="0"/>
            </a:rPr>
            <a:t>Charitable Response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304800</xdr:colOff>
      <xdr:row>9</xdr:row>
      <xdr:rowOff>66675</xdr:rowOff>
    </xdr:from>
    <xdr:to>
      <xdr:col>7</xdr:col>
      <xdr:colOff>304800</xdr:colOff>
      <xdr:row>23</xdr:row>
      <xdr:rowOff>504825</xdr:rowOff>
    </xdr:to>
    <xdr:graphicFrame macro="">
      <xdr:nvGraphicFramePr>
        <xdr:cNvPr id="10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0.09105</cdr:x>
      <cdr:y>0.93092</cdr:y>
    </cdr:from>
    <cdr:to>
      <cdr:x>1</cdr:x>
      <cdr:y>1</cdr:y>
    </cdr:to>
    <cdr:sp macro="" textlink="">
      <cdr:nvSpPr>
        <cdr:cNvPr id="2" name="TextBox 1"/>
        <cdr:cNvSpPr txBox="1"/>
      </cdr:nvSpPr>
      <cdr:spPr>
        <a:xfrm xmlns:a="http://schemas.openxmlformats.org/drawingml/2006/main">
          <a:off x="614010" y="2580304"/>
          <a:ext cx="6129690" cy="1914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en-US" sz="800"/>
            <a:t>Eligibility for federal nutrition programs is determined in part by these income thresholds which can vary by state.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R113"/>
  <sheetViews>
    <sheetView tabSelected="1" workbookViewId="0">
      <pane xSplit="1" ySplit="7" topLeftCell="B8" activePane="bottomRight" state="frozen"/>
      <selection pane="topRight" activeCell="B1" sqref="B1"/>
      <selection pane="bottomLeft" activeCell="A4" sqref="A4"/>
      <selection pane="bottomRight" activeCell="D11" sqref="D11"/>
    </sheetView>
  </sheetViews>
  <sheetFormatPr defaultColWidth="9.140625" defaultRowHeight="15" x14ac:dyDescent="0.25"/>
  <cols>
    <col min="1" max="1" width="33.42578125" style="29" customWidth="1"/>
    <col min="2" max="2" width="13.5703125" style="13" customWidth="1"/>
    <col min="3" max="3" width="9.5703125" style="13" customWidth="1"/>
    <col min="4" max="4" width="18" style="19" customWidth="1"/>
    <col min="5" max="5" width="15.7109375" style="24" customWidth="1"/>
    <col min="6" max="6" width="16.42578125" style="24" customWidth="1"/>
    <col min="7" max="7" width="17" style="24" bestFit="1" customWidth="1"/>
    <col min="8" max="8" width="9.85546875" style="59" customWidth="1"/>
    <col min="9" max="9" width="18.85546875" style="60" customWidth="1"/>
    <col min="10" max="10" width="20.7109375" style="60" customWidth="1"/>
    <col min="11" max="11" width="11.5703125" style="60" customWidth="1"/>
    <col min="12" max="12" width="15.42578125" style="13" customWidth="1"/>
    <col min="13" max="13" width="0" style="13" hidden="1" customWidth="1"/>
    <col min="14" max="15" width="9.140625" style="27" hidden="1" customWidth="1"/>
    <col min="16" max="16384" width="9.140625" style="13"/>
  </cols>
  <sheetData>
    <row r="1" spans="1:18" x14ac:dyDescent="0.25">
      <c r="H1" s="54"/>
      <c r="I1" s="15"/>
      <c r="J1" s="15"/>
      <c r="K1" s="13"/>
      <c r="N1" s="13"/>
      <c r="O1" s="13"/>
    </row>
    <row r="2" spans="1:18" ht="31.5" x14ac:dyDescent="0.5">
      <c r="A2" s="138" t="s">
        <v>165</v>
      </c>
      <c r="B2" s="139"/>
      <c r="C2" s="139"/>
      <c r="D2" s="139"/>
      <c r="E2" s="140"/>
      <c r="F2" s="140"/>
      <c r="G2" s="141"/>
      <c r="H2" s="54"/>
      <c r="I2" s="15"/>
      <c r="J2" s="15"/>
      <c r="K2" s="13"/>
      <c r="N2" s="13"/>
      <c r="O2" s="13"/>
    </row>
    <row r="3" spans="1:18" ht="21" x14ac:dyDescent="0.35">
      <c r="A3" s="142" t="s">
        <v>261</v>
      </c>
      <c r="B3" s="139"/>
      <c r="C3" s="142"/>
      <c r="D3" s="139"/>
      <c r="E3" s="140"/>
      <c r="F3" s="140"/>
      <c r="G3" s="141"/>
      <c r="H3" s="54"/>
      <c r="I3" s="15"/>
      <c r="J3" s="15"/>
      <c r="K3" s="13"/>
      <c r="N3" s="13"/>
      <c r="O3" s="13"/>
    </row>
    <row r="4" spans="1:18" ht="18.75" x14ac:dyDescent="0.3">
      <c r="B4" s="30"/>
      <c r="C4" s="31"/>
      <c r="D4" s="32"/>
      <c r="E4" s="22"/>
      <c r="F4" s="22"/>
      <c r="G4" s="22"/>
      <c r="H4" s="54"/>
      <c r="I4" s="15"/>
      <c r="J4" s="15"/>
      <c r="K4" s="13"/>
      <c r="N4" s="13"/>
      <c r="O4" s="13"/>
    </row>
    <row r="5" spans="1:18" ht="15.75" thickBot="1" x14ac:dyDescent="0.3">
      <c r="C5" s="15"/>
      <c r="D5" s="17"/>
      <c r="E5" s="22"/>
      <c r="F5" s="22"/>
      <c r="G5" s="22"/>
      <c r="H5" s="54"/>
      <c r="I5" s="15"/>
      <c r="J5" s="15"/>
      <c r="K5" s="13"/>
      <c r="N5" s="13"/>
      <c r="O5" s="13"/>
    </row>
    <row r="6" spans="1:18" ht="16.5" customHeight="1" thickBot="1" x14ac:dyDescent="0.3">
      <c r="A6" s="146"/>
      <c r="B6" s="146"/>
      <c r="C6" s="147"/>
      <c r="D6" s="148"/>
      <c r="E6" s="157" t="s">
        <v>155</v>
      </c>
      <c r="F6" s="158"/>
      <c r="G6" s="159"/>
      <c r="H6" s="160" t="s">
        <v>164</v>
      </c>
      <c r="I6" s="160" t="s">
        <v>142</v>
      </c>
      <c r="J6" s="163" t="s">
        <v>166</v>
      </c>
      <c r="K6" s="165" t="s">
        <v>145</v>
      </c>
      <c r="L6" s="155" t="s">
        <v>113</v>
      </c>
      <c r="N6" s="13"/>
      <c r="O6" s="13"/>
    </row>
    <row r="7" spans="1:18" s="1" customFormat="1" ht="50.1" customHeight="1" thickBot="1" x14ac:dyDescent="0.3">
      <c r="A7" s="149" t="s">
        <v>0</v>
      </c>
      <c r="B7" s="150" t="s">
        <v>114</v>
      </c>
      <c r="C7" s="151" t="s">
        <v>140</v>
      </c>
      <c r="D7" s="152" t="s">
        <v>115</v>
      </c>
      <c r="E7" s="135" t="s">
        <v>156</v>
      </c>
      <c r="F7" s="136" t="s">
        <v>122</v>
      </c>
      <c r="G7" s="137" t="s">
        <v>157</v>
      </c>
      <c r="H7" s="161"/>
      <c r="I7" s="161"/>
      <c r="J7" s="164"/>
      <c r="K7" s="166"/>
      <c r="L7" s="156"/>
      <c r="Q7" s="13"/>
      <c r="R7" s="13"/>
    </row>
    <row r="8" spans="1:18" x14ac:dyDescent="0.25">
      <c r="A8" s="33" t="s">
        <v>175</v>
      </c>
      <c r="B8" s="81">
        <v>28406</v>
      </c>
      <c r="C8" s="34">
        <v>0.186</v>
      </c>
      <c r="D8" s="82">
        <v>5290</v>
      </c>
      <c r="E8" s="37">
        <v>0.745</v>
      </c>
      <c r="F8" s="51">
        <v>9.9000000000000005E-2</v>
      </c>
      <c r="G8" s="38">
        <v>0.157</v>
      </c>
      <c r="H8" s="65">
        <v>0.9003975692744306</v>
      </c>
      <c r="I8" s="103">
        <v>14.65847242778773</v>
      </c>
      <c r="J8" s="61">
        <v>2352000</v>
      </c>
      <c r="K8" s="63">
        <v>2.5099999999999998</v>
      </c>
      <c r="L8" s="79">
        <v>936300</v>
      </c>
      <c r="N8" s="27">
        <v>3941.05</v>
      </c>
      <c r="O8" s="27">
        <v>830.53</v>
      </c>
    </row>
    <row r="9" spans="1:18" s="3" customFormat="1" x14ac:dyDescent="0.25">
      <c r="A9" s="39" t="s">
        <v>176</v>
      </c>
      <c r="B9" s="83">
        <v>105895</v>
      </c>
      <c r="C9" s="40">
        <v>0.17299999999999999</v>
      </c>
      <c r="D9" s="84">
        <v>18290</v>
      </c>
      <c r="E9" s="43">
        <v>0.57899999999999996</v>
      </c>
      <c r="F9" s="52">
        <v>0.14399999999999999</v>
      </c>
      <c r="G9" s="44">
        <v>0.27700000000000002</v>
      </c>
      <c r="H9" s="66">
        <v>0.88987527186681736</v>
      </c>
      <c r="I9" s="104">
        <v>14.487169425991787</v>
      </c>
      <c r="J9" s="62">
        <v>8037000</v>
      </c>
      <c r="K9" s="64">
        <v>2.48</v>
      </c>
      <c r="L9" s="80">
        <v>3237300</v>
      </c>
      <c r="N9" s="28">
        <v>10589.91</v>
      </c>
      <c r="O9" s="28">
        <v>5066.3300000000008</v>
      </c>
      <c r="P9" s="13"/>
      <c r="Q9" s="13"/>
      <c r="R9" s="13"/>
    </row>
    <row r="10" spans="1:18" s="3" customFormat="1" x14ac:dyDescent="0.25">
      <c r="A10" s="33" t="s">
        <v>177</v>
      </c>
      <c r="B10" s="81">
        <v>53234</v>
      </c>
      <c r="C10" s="34">
        <v>0.151</v>
      </c>
      <c r="D10" s="82">
        <v>8020</v>
      </c>
      <c r="E10" s="37">
        <v>0.59399999999999997</v>
      </c>
      <c r="F10" s="51">
        <v>0.124</v>
      </c>
      <c r="G10" s="38">
        <v>0.28199999999999997</v>
      </c>
      <c r="H10" s="65">
        <v>0.84423528020721761</v>
      </c>
      <c r="I10" s="103">
        <v>13.744150361773503</v>
      </c>
      <c r="J10" s="61">
        <v>3344000</v>
      </c>
      <c r="K10" s="63">
        <v>2.36</v>
      </c>
      <c r="L10" s="79">
        <v>1419500</v>
      </c>
      <c r="N10" s="28">
        <v>4763.88</v>
      </c>
      <c r="O10" s="28">
        <v>2261.64</v>
      </c>
      <c r="P10" s="13"/>
      <c r="Q10" s="1"/>
      <c r="R10" s="1"/>
    </row>
    <row r="11" spans="1:18" s="3" customFormat="1" x14ac:dyDescent="0.25">
      <c r="A11" s="39" t="s">
        <v>178</v>
      </c>
      <c r="B11" s="83">
        <v>100835</v>
      </c>
      <c r="C11" s="40">
        <v>0.16800000000000001</v>
      </c>
      <c r="D11" s="84">
        <v>16900</v>
      </c>
      <c r="E11" s="43">
        <v>0.63800000000000001</v>
      </c>
      <c r="F11" s="52">
        <v>0.13900000000000001</v>
      </c>
      <c r="G11" s="44">
        <v>0.223</v>
      </c>
      <c r="H11" s="66">
        <v>0.92043573815550517</v>
      </c>
      <c r="I11" s="104">
        <v>14.984693817171625</v>
      </c>
      <c r="J11" s="62">
        <v>7682000</v>
      </c>
      <c r="K11" s="64">
        <v>2.57</v>
      </c>
      <c r="L11" s="80">
        <v>2991300</v>
      </c>
      <c r="N11" s="28">
        <v>10782.2</v>
      </c>
      <c r="O11" s="28">
        <v>3768.7000000000003</v>
      </c>
      <c r="P11" s="13"/>
      <c r="Q11" s="13"/>
      <c r="R11" s="13"/>
    </row>
    <row r="12" spans="1:18" s="3" customFormat="1" x14ac:dyDescent="0.25">
      <c r="A12" s="33" t="s">
        <v>179</v>
      </c>
      <c r="B12" s="81">
        <v>64811</v>
      </c>
      <c r="C12" s="34">
        <v>0.20499999999999999</v>
      </c>
      <c r="D12" s="82">
        <v>13310</v>
      </c>
      <c r="E12" s="37">
        <v>0.68899999999999995</v>
      </c>
      <c r="F12" s="51">
        <v>4.4999999999999998E-2</v>
      </c>
      <c r="G12" s="38">
        <v>0.26600000000000001</v>
      </c>
      <c r="H12" s="65">
        <v>0.95260992435008585</v>
      </c>
      <c r="I12" s="103">
        <v>15.5084895684194</v>
      </c>
      <c r="J12" s="61">
        <v>6261000</v>
      </c>
      <c r="K12" s="63">
        <v>2.66</v>
      </c>
      <c r="L12" s="79">
        <v>2355900</v>
      </c>
      <c r="N12" s="28">
        <v>9170.59</v>
      </c>
      <c r="O12" s="28">
        <v>3540.46</v>
      </c>
      <c r="P12" s="13"/>
    </row>
    <row r="13" spans="1:18" s="3" customFormat="1" x14ac:dyDescent="0.25">
      <c r="A13" s="39" t="s">
        <v>180</v>
      </c>
      <c r="B13" s="83">
        <v>45906</v>
      </c>
      <c r="C13" s="40">
        <v>0.124</v>
      </c>
      <c r="D13" s="84">
        <v>5700</v>
      </c>
      <c r="E13" s="43">
        <v>0.46300000000000002</v>
      </c>
      <c r="F13" s="52">
        <v>0.2</v>
      </c>
      <c r="G13" s="44">
        <v>0.33700000000000002</v>
      </c>
      <c r="H13" s="66">
        <v>0.87007357017796583</v>
      </c>
      <c r="I13" s="104">
        <v>14.164797722497285</v>
      </c>
      <c r="J13" s="62">
        <v>2449000</v>
      </c>
      <c r="K13" s="64">
        <v>2.4300000000000002</v>
      </c>
      <c r="L13" s="80">
        <v>1008900</v>
      </c>
      <c r="N13" s="28">
        <v>2639.1</v>
      </c>
      <c r="O13" s="28">
        <v>1920.9</v>
      </c>
      <c r="P13" s="13"/>
    </row>
    <row r="14" spans="1:18" s="3" customFormat="1" x14ac:dyDescent="0.25">
      <c r="A14" s="33" t="s">
        <v>181</v>
      </c>
      <c r="B14" s="81">
        <v>69990</v>
      </c>
      <c r="C14" s="34">
        <v>0.153</v>
      </c>
      <c r="D14" s="82">
        <v>10690</v>
      </c>
      <c r="E14" s="37">
        <v>0.53800000000000003</v>
      </c>
      <c r="F14" s="51">
        <v>0.159</v>
      </c>
      <c r="G14" s="38">
        <v>0.30299999999999999</v>
      </c>
      <c r="H14" s="65">
        <v>0.8702012267722139</v>
      </c>
      <c r="I14" s="103">
        <v>14.166875971851644</v>
      </c>
      <c r="J14" s="61">
        <v>4594000</v>
      </c>
      <c r="K14" s="63">
        <v>2.4300000000000002</v>
      </c>
      <c r="L14" s="79">
        <v>1892100</v>
      </c>
      <c r="N14" s="28">
        <v>5751.22</v>
      </c>
      <c r="O14" s="28">
        <v>3239.0699999999997</v>
      </c>
      <c r="P14" s="13"/>
    </row>
    <row r="15" spans="1:18" s="3" customFormat="1" x14ac:dyDescent="0.25">
      <c r="A15" s="39" t="s">
        <v>182</v>
      </c>
      <c r="B15" s="83">
        <v>44604</v>
      </c>
      <c r="C15" s="40">
        <v>0.152</v>
      </c>
      <c r="D15" s="84">
        <v>6770</v>
      </c>
      <c r="E15" s="43">
        <v>0.59499999999999997</v>
      </c>
      <c r="F15" s="52">
        <v>0.16200000000000001</v>
      </c>
      <c r="G15" s="44">
        <v>0.24299999999999999</v>
      </c>
      <c r="H15" s="66">
        <v>0.94572379315834532</v>
      </c>
      <c r="I15" s="104">
        <v>15.396383352617862</v>
      </c>
      <c r="J15" s="62">
        <v>3162000</v>
      </c>
      <c r="K15" s="64">
        <v>2.64</v>
      </c>
      <c r="L15" s="80">
        <v>1198300</v>
      </c>
      <c r="N15" s="28">
        <v>4028.1499999999996</v>
      </c>
      <c r="O15" s="28">
        <v>1645.11</v>
      </c>
      <c r="P15" s="13"/>
    </row>
    <row r="16" spans="1:18" s="3" customFormat="1" x14ac:dyDescent="0.25">
      <c r="A16" s="33" t="s">
        <v>183</v>
      </c>
      <c r="B16" s="81">
        <v>369650</v>
      </c>
      <c r="C16" s="34">
        <v>0.14599999999999999</v>
      </c>
      <c r="D16" s="82">
        <v>53910</v>
      </c>
      <c r="E16" s="37">
        <v>0.50900000000000001</v>
      </c>
      <c r="F16" s="51">
        <v>0.111</v>
      </c>
      <c r="G16" s="38">
        <v>0.38</v>
      </c>
      <c r="H16" s="65">
        <v>0.97312974606570868</v>
      </c>
      <c r="I16" s="103">
        <v>15.842552265949738</v>
      </c>
      <c r="J16" s="61">
        <v>25907000</v>
      </c>
      <c r="K16" s="63">
        <v>2.72</v>
      </c>
      <c r="L16" s="79">
        <v>9542000</v>
      </c>
      <c r="N16" s="28">
        <v>27440.19</v>
      </c>
      <c r="O16" s="28">
        <v>20485.8</v>
      </c>
      <c r="P16" s="13"/>
    </row>
    <row r="17" spans="1:16" s="3" customFormat="1" x14ac:dyDescent="0.25">
      <c r="A17" s="39" t="s">
        <v>184</v>
      </c>
      <c r="B17" s="83">
        <v>28689</v>
      </c>
      <c r="C17" s="40">
        <v>0.14599999999999999</v>
      </c>
      <c r="D17" s="84">
        <v>4200</v>
      </c>
      <c r="E17" s="43">
        <v>0.58599999999999997</v>
      </c>
      <c r="F17" s="52">
        <v>0.193</v>
      </c>
      <c r="G17" s="44">
        <v>0.221</v>
      </c>
      <c r="H17" s="66">
        <v>1.0485844399197894</v>
      </c>
      <c r="I17" s="104">
        <v>17.070954681894172</v>
      </c>
      <c r="J17" s="62">
        <v>2175000</v>
      </c>
      <c r="K17" s="64">
        <v>2.93</v>
      </c>
      <c r="L17" s="80">
        <v>743400</v>
      </c>
      <c r="N17" s="28">
        <v>2461.1999999999998</v>
      </c>
      <c r="O17" s="28">
        <v>928.2</v>
      </c>
      <c r="P17" s="13"/>
    </row>
    <row r="18" spans="1:16" s="3" customFormat="1" x14ac:dyDescent="0.25">
      <c r="A18" s="33" t="s">
        <v>185</v>
      </c>
      <c r="B18" s="81">
        <v>39855</v>
      </c>
      <c r="C18" s="34">
        <v>0.14199999999999999</v>
      </c>
      <c r="D18" s="82">
        <v>5670</v>
      </c>
      <c r="E18" s="37">
        <v>0.52800000000000002</v>
      </c>
      <c r="F18" s="51">
        <v>0.125</v>
      </c>
      <c r="G18" s="38">
        <v>0.34599999999999997</v>
      </c>
      <c r="H18" s="65">
        <v>0.9950859935747044</v>
      </c>
      <c r="I18" s="103">
        <v>16.199999975396189</v>
      </c>
      <c r="J18" s="61">
        <v>2786000</v>
      </c>
      <c r="K18" s="63">
        <v>2.78</v>
      </c>
      <c r="L18" s="79">
        <v>1003600</v>
      </c>
      <c r="N18" s="28">
        <v>2993.76</v>
      </c>
      <c r="O18" s="28">
        <v>1961.82</v>
      </c>
      <c r="P18" s="13"/>
    </row>
    <row r="19" spans="1:16" s="3" customFormat="1" x14ac:dyDescent="0.25">
      <c r="A19" s="39" t="s">
        <v>186</v>
      </c>
      <c r="B19" s="83">
        <v>137763</v>
      </c>
      <c r="C19" s="40">
        <v>0.16600000000000001</v>
      </c>
      <c r="D19" s="84">
        <v>22910</v>
      </c>
      <c r="E19" s="43">
        <v>0.61</v>
      </c>
      <c r="F19" s="52">
        <v>0.152</v>
      </c>
      <c r="G19" s="44">
        <v>0.23799999999999999</v>
      </c>
      <c r="H19" s="66">
        <v>0.90326683180476952</v>
      </c>
      <c r="I19" s="104">
        <v>14.705184021781649</v>
      </c>
      <c r="J19" s="62">
        <v>10219000</v>
      </c>
      <c r="K19" s="64">
        <v>2.52</v>
      </c>
      <c r="L19" s="80">
        <v>4055000</v>
      </c>
      <c r="N19" s="28">
        <v>13975.1</v>
      </c>
      <c r="O19" s="28">
        <v>5452.58</v>
      </c>
      <c r="P19" s="13"/>
    </row>
    <row r="20" spans="1:16" s="3" customFormat="1" x14ac:dyDescent="0.25">
      <c r="A20" s="33" t="s">
        <v>187</v>
      </c>
      <c r="B20" s="81">
        <v>198417</v>
      </c>
      <c r="C20" s="34">
        <v>0.13200000000000001</v>
      </c>
      <c r="D20" s="82">
        <v>26230</v>
      </c>
      <c r="E20" s="37">
        <v>0.45600000000000002</v>
      </c>
      <c r="F20" s="51">
        <v>0.11</v>
      </c>
      <c r="G20" s="38">
        <v>0.435</v>
      </c>
      <c r="H20" s="65">
        <v>0.96003107404403976</v>
      </c>
      <c r="I20" s="103">
        <v>15.629305885436969</v>
      </c>
      <c r="J20" s="61">
        <v>12435000</v>
      </c>
      <c r="K20" s="63">
        <v>2.68</v>
      </c>
      <c r="L20" s="79">
        <v>4642700</v>
      </c>
      <c r="N20" s="28">
        <v>11960.880000000001</v>
      </c>
      <c r="O20" s="28">
        <v>11410.05</v>
      </c>
      <c r="P20" s="13"/>
    </row>
    <row r="21" spans="1:16" s="3" customFormat="1" x14ac:dyDescent="0.25">
      <c r="A21" s="39" t="s">
        <v>188</v>
      </c>
      <c r="B21" s="83">
        <v>42013</v>
      </c>
      <c r="C21" s="40">
        <v>0.17299999999999999</v>
      </c>
      <c r="D21" s="84">
        <v>7270</v>
      </c>
      <c r="E21" s="43">
        <v>0.56100000000000005</v>
      </c>
      <c r="F21" s="52">
        <v>0.14299999999999999</v>
      </c>
      <c r="G21" s="44">
        <v>0.29599999999999999</v>
      </c>
      <c r="H21" s="66">
        <v>0.85777220179900271</v>
      </c>
      <c r="I21" s="104">
        <v>13.964531445287765</v>
      </c>
      <c r="J21" s="62">
        <v>3080000</v>
      </c>
      <c r="K21" s="64">
        <v>2.39</v>
      </c>
      <c r="L21" s="80">
        <v>1286800</v>
      </c>
      <c r="N21" s="28">
        <v>4078.4700000000003</v>
      </c>
      <c r="O21" s="28">
        <v>2151.92</v>
      </c>
      <c r="P21" s="13"/>
    </row>
    <row r="22" spans="1:16" s="3" customFormat="1" x14ac:dyDescent="0.25">
      <c r="A22" s="33" t="s">
        <v>189</v>
      </c>
      <c r="B22" s="81">
        <v>107078</v>
      </c>
      <c r="C22" s="34">
        <v>0.159</v>
      </c>
      <c r="D22" s="82">
        <v>17060</v>
      </c>
      <c r="E22" s="37">
        <v>0.58399999999999996</v>
      </c>
      <c r="F22" s="51">
        <v>0.14899999999999999</v>
      </c>
      <c r="G22" s="38">
        <v>0.26800000000000002</v>
      </c>
      <c r="H22" s="65">
        <v>0.89405095566253179</v>
      </c>
      <c r="I22" s="103">
        <v>14.555149558186018</v>
      </c>
      <c r="J22" s="61">
        <v>7532000</v>
      </c>
      <c r="K22" s="63">
        <v>2.4900000000000002</v>
      </c>
      <c r="L22" s="79">
        <v>3019600</v>
      </c>
      <c r="N22" s="28">
        <v>9963.0399999999991</v>
      </c>
      <c r="O22" s="28">
        <v>4572.08</v>
      </c>
      <c r="P22" s="13"/>
    </row>
    <row r="23" spans="1:16" s="3" customFormat="1" x14ac:dyDescent="0.25">
      <c r="A23" s="39" t="s">
        <v>190</v>
      </c>
      <c r="B23" s="83">
        <v>36862</v>
      </c>
      <c r="C23" s="40">
        <v>0.16600000000000001</v>
      </c>
      <c r="D23" s="84">
        <v>6100</v>
      </c>
      <c r="E23" s="43">
        <v>0.61799999999999999</v>
      </c>
      <c r="F23" s="52">
        <v>0.17399999999999999</v>
      </c>
      <c r="G23" s="44">
        <v>0.20899999999999999</v>
      </c>
      <c r="H23" s="66">
        <v>0.81560582419635641</v>
      </c>
      <c r="I23" s="104">
        <v>13.278062817916684</v>
      </c>
      <c r="J23" s="62">
        <v>2457000</v>
      </c>
      <c r="K23" s="64">
        <v>2.2799999999999998</v>
      </c>
      <c r="L23" s="80">
        <v>1079700</v>
      </c>
      <c r="N23" s="28">
        <v>3769.8</v>
      </c>
      <c r="O23" s="28">
        <v>1274.8999999999999</v>
      </c>
      <c r="P23" s="13"/>
    </row>
    <row r="24" spans="1:16" s="3" customFormat="1" x14ac:dyDescent="0.25">
      <c r="A24" s="33" t="s">
        <v>191</v>
      </c>
      <c r="B24" s="81">
        <v>43348</v>
      </c>
      <c r="C24" s="34">
        <v>0.16400000000000001</v>
      </c>
      <c r="D24" s="82">
        <v>7130</v>
      </c>
      <c r="E24" s="37">
        <v>0.61399999999999999</v>
      </c>
      <c r="F24" s="51">
        <v>0.14000000000000001</v>
      </c>
      <c r="G24" s="38">
        <v>0.246</v>
      </c>
      <c r="H24" s="65">
        <v>0.94540859393064858</v>
      </c>
      <c r="I24" s="103">
        <v>15.391251909190959</v>
      </c>
      <c r="J24" s="61">
        <v>3329000</v>
      </c>
      <c r="K24" s="63">
        <v>2.64</v>
      </c>
      <c r="L24" s="79">
        <v>1262000</v>
      </c>
      <c r="N24" s="28">
        <v>4377.82</v>
      </c>
      <c r="O24" s="28">
        <v>1753.98</v>
      </c>
      <c r="P24" s="13"/>
    </row>
    <row r="25" spans="1:16" s="3" customFormat="1" x14ac:dyDescent="0.25">
      <c r="A25" s="39" t="s">
        <v>192</v>
      </c>
      <c r="B25" s="83">
        <v>1272533</v>
      </c>
      <c r="C25" s="40">
        <v>0.19</v>
      </c>
      <c r="D25" s="84">
        <v>241400</v>
      </c>
      <c r="E25" s="43">
        <v>0.53700000000000003</v>
      </c>
      <c r="F25" s="52">
        <v>0.14199999999999999</v>
      </c>
      <c r="G25" s="44">
        <v>0.32100000000000001</v>
      </c>
      <c r="H25" s="66">
        <v>1.0058124378130511</v>
      </c>
      <c r="I25" s="104">
        <v>16.374626487596473</v>
      </c>
      <c r="J25" s="62">
        <v>119903000</v>
      </c>
      <c r="K25" s="64">
        <v>2.81</v>
      </c>
      <c r="L25" s="80">
        <v>42727500</v>
      </c>
      <c r="N25" s="28">
        <v>129631.8</v>
      </c>
      <c r="O25" s="28">
        <v>77489.400000000009</v>
      </c>
      <c r="P25" s="13"/>
    </row>
    <row r="26" spans="1:16" s="3" customFormat="1" x14ac:dyDescent="0.25">
      <c r="A26" s="33" t="s">
        <v>193</v>
      </c>
      <c r="B26" s="81">
        <v>52666</v>
      </c>
      <c r="C26" s="34">
        <v>0.14199999999999999</v>
      </c>
      <c r="D26" s="82">
        <v>7480</v>
      </c>
      <c r="E26" s="37">
        <v>0.56999999999999995</v>
      </c>
      <c r="F26" s="51">
        <v>0.17899999999999999</v>
      </c>
      <c r="G26" s="38">
        <v>0.251</v>
      </c>
      <c r="H26" s="65">
        <v>0.84080015033957489</v>
      </c>
      <c r="I26" s="103">
        <v>13.68822644752828</v>
      </c>
      <c r="J26" s="61">
        <v>3106000</v>
      </c>
      <c r="K26" s="63">
        <v>2.35</v>
      </c>
      <c r="L26" s="79">
        <v>1324000</v>
      </c>
      <c r="N26" s="28">
        <v>4263.5999999999995</v>
      </c>
      <c r="O26" s="28">
        <v>1877.48</v>
      </c>
      <c r="P26" s="13"/>
    </row>
    <row r="27" spans="1:16" s="3" customFormat="1" x14ac:dyDescent="0.25">
      <c r="A27" s="39" t="s">
        <v>194</v>
      </c>
      <c r="B27" s="83">
        <v>38911</v>
      </c>
      <c r="C27" s="40">
        <v>0.13300000000000001</v>
      </c>
      <c r="D27" s="84">
        <v>5180</v>
      </c>
      <c r="E27" s="43">
        <v>0.56499999999999995</v>
      </c>
      <c r="F27" s="52">
        <v>0.17199999999999999</v>
      </c>
      <c r="G27" s="44">
        <v>0.26300000000000001</v>
      </c>
      <c r="H27" s="66">
        <v>0.83140125549211452</v>
      </c>
      <c r="I27" s="104">
        <v>13.535212439411625</v>
      </c>
      <c r="J27" s="62">
        <v>2127000</v>
      </c>
      <c r="K27" s="64">
        <v>2.3199999999999998</v>
      </c>
      <c r="L27" s="80">
        <v>916900</v>
      </c>
      <c r="N27" s="28">
        <v>2926.7</v>
      </c>
      <c r="O27" s="28">
        <v>1362.3400000000001</v>
      </c>
      <c r="P27" s="13"/>
    </row>
    <row r="28" spans="1:16" s="3" customFormat="1" x14ac:dyDescent="0.25">
      <c r="A28" s="33" t="s">
        <v>65</v>
      </c>
      <c r="B28" s="81">
        <v>178139</v>
      </c>
      <c r="C28" s="34">
        <v>9.9000000000000005E-2</v>
      </c>
      <c r="D28" s="82">
        <v>17550</v>
      </c>
      <c r="E28" s="37">
        <v>0.27500000000000002</v>
      </c>
      <c r="F28" s="51">
        <v>0.121</v>
      </c>
      <c r="G28" s="38">
        <v>0.60499999999999998</v>
      </c>
      <c r="H28" s="65">
        <v>1.0133999205228921</v>
      </c>
      <c r="I28" s="103">
        <v>16.498150706112686</v>
      </c>
      <c r="J28" s="61">
        <v>8783000</v>
      </c>
      <c r="K28" s="63">
        <v>2.83</v>
      </c>
      <c r="L28" s="79">
        <v>3106300</v>
      </c>
      <c r="N28" s="28">
        <v>4826.25</v>
      </c>
      <c r="O28" s="28">
        <v>10617.75</v>
      </c>
      <c r="P28" s="13"/>
    </row>
    <row r="29" spans="1:16" s="3" customFormat="1" x14ac:dyDescent="0.25">
      <c r="A29" s="39" t="s">
        <v>195</v>
      </c>
      <c r="B29" s="83">
        <v>76634</v>
      </c>
      <c r="C29" s="40">
        <v>0.155</v>
      </c>
      <c r="D29" s="84">
        <v>11900</v>
      </c>
      <c r="E29" s="43">
        <v>0.49399999999999999</v>
      </c>
      <c r="F29" s="52">
        <v>0.13900000000000001</v>
      </c>
      <c r="G29" s="44">
        <v>0.36699999999999999</v>
      </c>
      <c r="H29" s="66">
        <v>0.8648522821851059</v>
      </c>
      <c r="I29" s="104">
        <v>14.079795153973524</v>
      </c>
      <c r="J29" s="62">
        <v>5082000</v>
      </c>
      <c r="K29" s="64">
        <v>2.41</v>
      </c>
      <c r="L29" s="80">
        <v>2106300</v>
      </c>
      <c r="N29" s="28">
        <v>5878.6</v>
      </c>
      <c r="O29" s="28">
        <v>4367.3</v>
      </c>
      <c r="P29" s="13"/>
    </row>
    <row r="30" spans="1:16" s="3" customFormat="1" x14ac:dyDescent="0.25">
      <c r="A30" s="33" t="s">
        <v>196</v>
      </c>
      <c r="B30" s="81">
        <v>147110</v>
      </c>
      <c r="C30" s="34">
        <v>0.13900000000000001</v>
      </c>
      <c r="D30" s="82">
        <v>20500</v>
      </c>
      <c r="E30" s="37">
        <v>0.47899999999999998</v>
      </c>
      <c r="F30" s="51">
        <v>0.121</v>
      </c>
      <c r="G30" s="38">
        <v>0.4</v>
      </c>
      <c r="H30" s="65">
        <v>0.9565013097891305</v>
      </c>
      <c r="I30" s="103">
        <v>15.571841323367046</v>
      </c>
      <c r="J30" s="61">
        <v>9683000</v>
      </c>
      <c r="K30" s="63">
        <v>2.67</v>
      </c>
      <c r="L30" s="79">
        <v>3628500</v>
      </c>
      <c r="N30" s="28">
        <v>9819.5</v>
      </c>
      <c r="O30" s="28">
        <v>8200</v>
      </c>
      <c r="P30" s="13"/>
    </row>
    <row r="31" spans="1:16" s="3" customFormat="1" x14ac:dyDescent="0.25">
      <c r="A31" s="39" t="s">
        <v>197</v>
      </c>
      <c r="B31" s="83">
        <v>28902</v>
      </c>
      <c r="C31" s="40">
        <v>0.16800000000000001</v>
      </c>
      <c r="D31" s="84">
        <v>4870</v>
      </c>
      <c r="E31" s="43">
        <v>0.68700000000000006</v>
      </c>
      <c r="F31" s="52">
        <v>0.11799999999999999</v>
      </c>
      <c r="G31" s="44">
        <v>0.19500000000000001</v>
      </c>
      <c r="H31" s="66">
        <v>0.83051907581542006</v>
      </c>
      <c r="I31" s="104">
        <v>13.520850554275039</v>
      </c>
      <c r="J31" s="62">
        <v>1997000</v>
      </c>
      <c r="K31" s="64">
        <v>2.3199999999999998</v>
      </c>
      <c r="L31" s="80">
        <v>862000</v>
      </c>
      <c r="N31" s="28">
        <v>3345.69</v>
      </c>
      <c r="O31" s="28">
        <v>949.65</v>
      </c>
      <c r="P31" s="13"/>
    </row>
    <row r="32" spans="1:16" s="3" customFormat="1" x14ac:dyDescent="0.25">
      <c r="A32" s="33" t="s">
        <v>198</v>
      </c>
      <c r="B32" s="81">
        <v>1181824</v>
      </c>
      <c r="C32" s="34">
        <v>0.17899999999999999</v>
      </c>
      <c r="D32" s="82">
        <v>211390</v>
      </c>
      <c r="E32" s="37">
        <v>0.55100000000000005</v>
      </c>
      <c r="F32" s="51">
        <v>0.126</v>
      </c>
      <c r="G32" s="38">
        <v>0.32300000000000001</v>
      </c>
      <c r="H32" s="65">
        <v>0.9915576526162051</v>
      </c>
      <c r="I32" s="103">
        <v>16.142558584591821</v>
      </c>
      <c r="J32" s="61">
        <v>103509000</v>
      </c>
      <c r="K32" s="63">
        <v>2.77</v>
      </c>
      <c r="L32" s="79">
        <v>37415800</v>
      </c>
      <c r="N32" s="28">
        <v>116475.89000000001</v>
      </c>
      <c r="O32" s="28">
        <v>68278.97</v>
      </c>
      <c r="P32" s="13"/>
    </row>
    <row r="33" spans="1:16" s="3" customFormat="1" x14ac:dyDescent="0.25">
      <c r="A33" s="39" t="s">
        <v>199</v>
      </c>
      <c r="B33" s="83">
        <v>42601</v>
      </c>
      <c r="C33" s="40">
        <v>0.128</v>
      </c>
      <c r="D33" s="84">
        <v>5450</v>
      </c>
      <c r="E33" s="43">
        <v>0.47899999999999998</v>
      </c>
      <c r="F33" s="52">
        <v>0.151</v>
      </c>
      <c r="G33" s="44">
        <v>0.36899999999999999</v>
      </c>
      <c r="H33" s="66">
        <v>0.98452819494505339</v>
      </c>
      <c r="I33" s="104">
        <v>16.028119013705471</v>
      </c>
      <c r="J33" s="62">
        <v>2650000</v>
      </c>
      <c r="K33" s="64">
        <v>2.75</v>
      </c>
      <c r="L33" s="80">
        <v>964600</v>
      </c>
      <c r="N33" s="28">
        <v>2610.5499999999997</v>
      </c>
      <c r="O33" s="28">
        <v>2011.05</v>
      </c>
      <c r="P33" s="13"/>
    </row>
    <row r="34" spans="1:16" s="3" customFormat="1" x14ac:dyDescent="0.25">
      <c r="A34" s="33" t="s">
        <v>200</v>
      </c>
      <c r="B34" s="81">
        <v>30859</v>
      </c>
      <c r="C34" s="34">
        <v>0.16200000000000001</v>
      </c>
      <c r="D34" s="82">
        <v>4990</v>
      </c>
      <c r="E34" s="37">
        <v>0.621</v>
      </c>
      <c r="F34" s="51">
        <v>0.17499999999999999</v>
      </c>
      <c r="G34" s="38">
        <v>0.20399999999999999</v>
      </c>
      <c r="H34" s="65">
        <v>0.82914055829586553</v>
      </c>
      <c r="I34" s="103">
        <v>13.498408289056691</v>
      </c>
      <c r="J34" s="61">
        <v>2043000</v>
      </c>
      <c r="K34" s="63">
        <v>2.31</v>
      </c>
      <c r="L34" s="79">
        <v>883200</v>
      </c>
      <c r="N34" s="28">
        <v>3098.79</v>
      </c>
      <c r="O34" s="28">
        <v>1017.9599999999999</v>
      </c>
      <c r="P34" s="13"/>
    </row>
    <row r="35" spans="1:16" s="3" customFormat="1" x14ac:dyDescent="0.25">
      <c r="A35" s="39" t="s">
        <v>201</v>
      </c>
      <c r="B35" s="83">
        <v>93610</v>
      </c>
      <c r="C35" s="40">
        <v>0.112</v>
      </c>
      <c r="D35" s="84">
        <v>10490</v>
      </c>
      <c r="E35" s="43">
        <v>0.42399999999999999</v>
      </c>
      <c r="F35" s="52">
        <v>0.128</v>
      </c>
      <c r="G35" s="44">
        <v>0.44700000000000001</v>
      </c>
      <c r="H35" s="66">
        <v>1.1228688568772496</v>
      </c>
      <c r="I35" s="104">
        <v>18.280304989961625</v>
      </c>
      <c r="J35" s="62">
        <v>5817000</v>
      </c>
      <c r="K35" s="64">
        <v>3.13</v>
      </c>
      <c r="L35" s="80">
        <v>1856700</v>
      </c>
      <c r="N35" s="28">
        <v>4447.76</v>
      </c>
      <c r="O35" s="28">
        <v>4689.03</v>
      </c>
      <c r="P35" s="13"/>
    </row>
    <row r="36" spans="1:16" s="3" customFormat="1" x14ac:dyDescent="0.25">
      <c r="A36" s="33" t="s">
        <v>202</v>
      </c>
      <c r="B36" s="81">
        <v>162588</v>
      </c>
      <c r="C36" s="34">
        <v>0.153</v>
      </c>
      <c r="D36" s="82">
        <v>24830</v>
      </c>
      <c r="E36" s="37">
        <v>0.46600000000000003</v>
      </c>
      <c r="F36" s="51">
        <v>8.3000000000000004E-2</v>
      </c>
      <c r="G36" s="38">
        <v>0.45100000000000001</v>
      </c>
      <c r="H36" s="65">
        <v>0.94521049940388158</v>
      </c>
      <c r="I36" s="103">
        <v>15.388026930295194</v>
      </c>
      <c r="J36" s="61">
        <v>11590000</v>
      </c>
      <c r="K36" s="63">
        <v>2.64</v>
      </c>
      <c r="L36" s="79">
        <v>4394900</v>
      </c>
      <c r="N36" s="28">
        <v>11570.78</v>
      </c>
      <c r="O36" s="28">
        <v>11198.33</v>
      </c>
      <c r="P36" s="13"/>
    </row>
    <row r="37" spans="1:16" s="3" customFormat="1" x14ac:dyDescent="0.25">
      <c r="A37" s="39" t="s">
        <v>203</v>
      </c>
      <c r="B37" s="83">
        <v>39935</v>
      </c>
      <c r="C37" s="40">
        <v>0.16600000000000001</v>
      </c>
      <c r="D37" s="84">
        <v>6630</v>
      </c>
      <c r="E37" s="43">
        <v>0.68</v>
      </c>
      <c r="F37" s="52">
        <v>0.126</v>
      </c>
      <c r="G37" s="44">
        <v>0.19400000000000001</v>
      </c>
      <c r="H37" s="66">
        <v>0.83992428928721918</v>
      </c>
      <c r="I37" s="104">
        <v>13.67396742959593</v>
      </c>
      <c r="J37" s="62">
        <v>2750000</v>
      </c>
      <c r="K37" s="64">
        <v>2.34</v>
      </c>
      <c r="L37" s="80">
        <v>1173500</v>
      </c>
      <c r="N37" s="28">
        <v>4508.4000000000005</v>
      </c>
      <c r="O37" s="28">
        <v>1286.22</v>
      </c>
      <c r="P37" s="13"/>
    </row>
    <row r="38" spans="1:16" s="3" customFormat="1" x14ac:dyDescent="0.25">
      <c r="A38" s="33" t="s">
        <v>204</v>
      </c>
      <c r="B38" s="81">
        <v>802481</v>
      </c>
      <c r="C38" s="34">
        <v>0.186</v>
      </c>
      <c r="D38" s="82">
        <v>149280</v>
      </c>
      <c r="E38" s="37">
        <v>0.52900000000000003</v>
      </c>
      <c r="F38" s="51">
        <v>0.12</v>
      </c>
      <c r="G38" s="38">
        <v>0.35099999999999998</v>
      </c>
      <c r="H38" s="65">
        <v>0.95065963853164148</v>
      </c>
      <c r="I38" s="103">
        <v>15.476738915295124</v>
      </c>
      <c r="J38" s="61">
        <v>70081000</v>
      </c>
      <c r="K38" s="63">
        <v>2.65</v>
      </c>
      <c r="L38" s="79">
        <v>26422400</v>
      </c>
      <c r="N38" s="28">
        <v>78969.12000000001</v>
      </c>
      <c r="O38" s="28">
        <v>52397.279999999999</v>
      </c>
      <c r="P38" s="13"/>
    </row>
    <row r="39" spans="1:16" s="3" customFormat="1" x14ac:dyDescent="0.25">
      <c r="A39" s="39" t="s">
        <v>205</v>
      </c>
      <c r="B39" s="83">
        <v>75239</v>
      </c>
      <c r="C39" s="40">
        <v>0.13700000000000001</v>
      </c>
      <c r="D39" s="84">
        <v>10340</v>
      </c>
      <c r="E39" s="43">
        <v>0.54900000000000004</v>
      </c>
      <c r="F39" s="52">
        <v>0.126</v>
      </c>
      <c r="G39" s="44">
        <v>0.32500000000000001</v>
      </c>
      <c r="H39" s="66">
        <v>0.99271785502604015</v>
      </c>
      <c r="I39" s="104">
        <v>16.161446679823936</v>
      </c>
      <c r="J39" s="62">
        <v>5069000</v>
      </c>
      <c r="K39" s="64">
        <v>2.77</v>
      </c>
      <c r="L39" s="80">
        <v>1830200</v>
      </c>
      <c r="N39" s="28">
        <v>5676.6600000000008</v>
      </c>
      <c r="O39" s="28">
        <v>3360.5</v>
      </c>
      <c r="P39" s="13"/>
    </row>
    <row r="40" spans="1:16" s="3" customFormat="1" x14ac:dyDescent="0.25">
      <c r="A40" s="33" t="s">
        <v>206</v>
      </c>
      <c r="B40" s="81">
        <v>31886</v>
      </c>
      <c r="C40" s="34">
        <v>0.161</v>
      </c>
      <c r="D40" s="82">
        <v>5120</v>
      </c>
      <c r="E40" s="37">
        <v>0.61199999999999999</v>
      </c>
      <c r="F40" s="51">
        <v>0.129</v>
      </c>
      <c r="G40" s="38">
        <v>0.25900000000000001</v>
      </c>
      <c r="H40" s="65">
        <v>0.9487319804459633</v>
      </c>
      <c r="I40" s="103">
        <v>15.445356641660284</v>
      </c>
      <c r="J40" s="61">
        <v>2399000</v>
      </c>
      <c r="K40" s="63">
        <v>2.65</v>
      </c>
      <c r="L40" s="79">
        <v>906200</v>
      </c>
      <c r="N40" s="28">
        <v>3133.44</v>
      </c>
      <c r="O40" s="28">
        <v>1326.08</v>
      </c>
      <c r="P40" s="13"/>
    </row>
    <row r="41" spans="1:16" s="3" customFormat="1" x14ac:dyDescent="0.25">
      <c r="A41" s="39" t="s">
        <v>207</v>
      </c>
      <c r="B41" s="83">
        <v>15766</v>
      </c>
      <c r="C41" s="40">
        <v>0.158</v>
      </c>
      <c r="D41" s="84">
        <v>2490</v>
      </c>
      <c r="E41" s="43">
        <v>0.623</v>
      </c>
      <c r="F41" s="52">
        <v>0.183</v>
      </c>
      <c r="G41" s="44">
        <v>0.193</v>
      </c>
      <c r="H41" s="66">
        <v>0.91565815730147093</v>
      </c>
      <c r="I41" s="104">
        <v>14.906914800867948</v>
      </c>
      <c r="J41" s="62">
        <v>1126000</v>
      </c>
      <c r="K41" s="64">
        <v>2.5499999999999998</v>
      </c>
      <c r="L41" s="80">
        <v>440700</v>
      </c>
      <c r="N41" s="28">
        <v>1551.27</v>
      </c>
      <c r="O41" s="28">
        <v>480.57</v>
      </c>
      <c r="P41" s="13"/>
    </row>
    <row r="42" spans="1:16" s="3" customFormat="1" x14ac:dyDescent="0.25">
      <c r="A42" s="33" t="s">
        <v>208</v>
      </c>
      <c r="B42" s="81">
        <v>28164</v>
      </c>
      <c r="C42" s="34">
        <v>0.13300000000000001</v>
      </c>
      <c r="D42" s="82">
        <v>3740</v>
      </c>
      <c r="E42" s="37">
        <v>0.54</v>
      </c>
      <c r="F42" s="51">
        <v>0.127</v>
      </c>
      <c r="G42" s="38">
        <v>0.33300000000000002</v>
      </c>
      <c r="H42" s="65">
        <v>0.95673956014768413</v>
      </c>
      <c r="I42" s="103">
        <v>15.575720039204299</v>
      </c>
      <c r="J42" s="61">
        <v>1767000</v>
      </c>
      <c r="K42" s="63">
        <v>2.67</v>
      </c>
      <c r="L42" s="79">
        <v>662000</v>
      </c>
      <c r="N42" s="28">
        <v>2019.6000000000001</v>
      </c>
      <c r="O42" s="28">
        <v>1245.42</v>
      </c>
      <c r="P42" s="13"/>
    </row>
    <row r="43" spans="1:16" s="3" customFormat="1" x14ac:dyDescent="0.25">
      <c r="A43" s="39" t="s">
        <v>209</v>
      </c>
      <c r="B43" s="83">
        <v>43395</v>
      </c>
      <c r="C43" s="40">
        <v>0.17499999999999999</v>
      </c>
      <c r="D43" s="84">
        <v>7580</v>
      </c>
      <c r="E43" s="43">
        <v>0.7</v>
      </c>
      <c r="F43" s="52">
        <v>0.17399999999999999</v>
      </c>
      <c r="G43" s="44">
        <v>0.126</v>
      </c>
      <c r="H43" s="66">
        <v>0.91467204441240624</v>
      </c>
      <c r="I43" s="104">
        <v>14.890860883033975</v>
      </c>
      <c r="J43" s="62">
        <v>3424000</v>
      </c>
      <c r="K43" s="64">
        <v>2.5499999999999998</v>
      </c>
      <c r="L43" s="80">
        <v>1341700</v>
      </c>
      <c r="N43" s="28">
        <v>5306</v>
      </c>
      <c r="O43" s="28">
        <v>955.08</v>
      </c>
      <c r="P43" s="13"/>
    </row>
    <row r="44" spans="1:16" s="3" customFormat="1" x14ac:dyDescent="0.25">
      <c r="A44" s="33" t="s">
        <v>210</v>
      </c>
      <c r="B44" s="81">
        <v>29268</v>
      </c>
      <c r="C44" s="34">
        <v>0.152</v>
      </c>
      <c r="D44" s="82">
        <v>4440</v>
      </c>
      <c r="E44" s="37">
        <v>0.60599999999999998</v>
      </c>
      <c r="F44" s="51">
        <v>0.13300000000000001</v>
      </c>
      <c r="G44" s="38">
        <v>0.26100000000000001</v>
      </c>
      <c r="H44" s="65">
        <v>0.9707020043492901</v>
      </c>
      <c r="I44" s="103">
        <v>15.803028630806445</v>
      </c>
      <c r="J44" s="61">
        <v>2128000</v>
      </c>
      <c r="K44" s="63">
        <v>2.71</v>
      </c>
      <c r="L44" s="79">
        <v>785900</v>
      </c>
      <c r="N44" s="28">
        <v>2690.64</v>
      </c>
      <c r="O44" s="28">
        <v>1158.8400000000001</v>
      </c>
      <c r="P44" s="13"/>
    </row>
    <row r="45" spans="1:16" s="3" customFormat="1" x14ac:dyDescent="0.25">
      <c r="A45" s="39" t="s">
        <v>211</v>
      </c>
      <c r="B45" s="83">
        <v>42841</v>
      </c>
      <c r="C45" s="40">
        <v>0.13600000000000001</v>
      </c>
      <c r="D45" s="84">
        <v>5810</v>
      </c>
      <c r="E45" s="43">
        <v>0.66800000000000004</v>
      </c>
      <c r="F45" s="52">
        <v>0.24399999999999999</v>
      </c>
      <c r="G45" s="44">
        <v>8.8999999999999996E-2</v>
      </c>
      <c r="H45" s="66">
        <v>1.0125323423475447</v>
      </c>
      <c r="I45" s="104">
        <v>16.484026533418028</v>
      </c>
      <c r="J45" s="62">
        <v>2905000</v>
      </c>
      <c r="K45" s="64">
        <v>2.82</v>
      </c>
      <c r="L45" s="80">
        <v>1028400</v>
      </c>
      <c r="N45" s="28">
        <v>3881.0800000000004</v>
      </c>
      <c r="O45" s="28">
        <v>517.09</v>
      </c>
      <c r="P45" s="13"/>
    </row>
    <row r="46" spans="1:16" s="3" customFormat="1" x14ac:dyDescent="0.25">
      <c r="A46" s="33" t="s">
        <v>212</v>
      </c>
      <c r="B46" s="81">
        <v>59390</v>
      </c>
      <c r="C46" s="34">
        <v>0.157</v>
      </c>
      <c r="D46" s="82">
        <v>9350</v>
      </c>
      <c r="E46" s="37">
        <v>0.53700000000000003</v>
      </c>
      <c r="F46" s="51">
        <v>0.14099999999999999</v>
      </c>
      <c r="G46" s="38">
        <v>0.32300000000000001</v>
      </c>
      <c r="H46" s="65">
        <v>0.84687049753514398</v>
      </c>
      <c r="I46" s="103">
        <v>13.787051699872144</v>
      </c>
      <c r="J46" s="61">
        <v>3910000</v>
      </c>
      <c r="K46" s="63">
        <v>2.36</v>
      </c>
      <c r="L46" s="79">
        <v>1654900</v>
      </c>
      <c r="N46" s="28">
        <v>5020.9500000000007</v>
      </c>
      <c r="O46" s="28">
        <v>3020.05</v>
      </c>
      <c r="P46" s="13"/>
    </row>
    <row r="47" spans="1:16" s="3" customFormat="1" x14ac:dyDescent="0.25">
      <c r="A47" s="39" t="s">
        <v>213</v>
      </c>
      <c r="B47" s="83">
        <v>33034</v>
      </c>
      <c r="C47" s="40">
        <v>0.186</v>
      </c>
      <c r="D47" s="84">
        <v>6150</v>
      </c>
      <c r="E47" s="43">
        <v>0.73399999999999999</v>
      </c>
      <c r="F47" s="52">
        <v>0.14199999999999999</v>
      </c>
      <c r="G47" s="44">
        <v>0.124</v>
      </c>
      <c r="H47" s="66">
        <v>0.93330920188897548</v>
      </c>
      <c r="I47" s="104">
        <v>15.194273806752522</v>
      </c>
      <c r="J47" s="62">
        <v>2834000</v>
      </c>
      <c r="K47" s="64">
        <v>2.6</v>
      </c>
      <c r="L47" s="80">
        <v>1088500</v>
      </c>
      <c r="N47" s="28">
        <v>4514.1000000000004</v>
      </c>
      <c r="O47" s="28">
        <v>762.6</v>
      </c>
      <c r="P47" s="13"/>
    </row>
    <row r="48" spans="1:16" s="3" customFormat="1" x14ac:dyDescent="0.25">
      <c r="A48" s="33" t="s">
        <v>214</v>
      </c>
      <c r="B48" s="81">
        <v>68928</v>
      </c>
      <c r="C48" s="34">
        <v>0.17299999999999999</v>
      </c>
      <c r="D48" s="82">
        <v>11920</v>
      </c>
      <c r="E48" s="37">
        <v>0.54900000000000004</v>
      </c>
      <c r="F48" s="51">
        <v>0.14899999999999999</v>
      </c>
      <c r="G48" s="38">
        <v>0.30199999999999999</v>
      </c>
      <c r="H48" s="65">
        <v>0.89780937070108702</v>
      </c>
      <c r="I48" s="103">
        <v>14.616336555013698</v>
      </c>
      <c r="J48" s="61">
        <v>5285000</v>
      </c>
      <c r="K48" s="63">
        <v>2.5</v>
      </c>
      <c r="L48" s="79">
        <v>2109800</v>
      </c>
      <c r="N48" s="28">
        <v>6544.0800000000008</v>
      </c>
      <c r="O48" s="28">
        <v>3599.8399999999997</v>
      </c>
      <c r="P48" s="13"/>
    </row>
    <row r="49" spans="1:16" s="3" customFormat="1" x14ac:dyDescent="0.25">
      <c r="A49" s="39" t="s">
        <v>215</v>
      </c>
      <c r="B49" s="83">
        <v>60925</v>
      </c>
      <c r="C49" s="40">
        <v>0.14499999999999999</v>
      </c>
      <c r="D49" s="84">
        <v>8830</v>
      </c>
      <c r="E49" s="43">
        <v>0.55200000000000005</v>
      </c>
      <c r="F49" s="52">
        <v>0.125</v>
      </c>
      <c r="G49" s="44">
        <v>0.32200000000000001</v>
      </c>
      <c r="H49" s="66">
        <v>0.89892307159738905</v>
      </c>
      <c r="I49" s="104">
        <v>14.634467605605495</v>
      </c>
      <c r="J49" s="62">
        <v>3920000</v>
      </c>
      <c r="K49" s="64">
        <v>2.5099999999999998</v>
      </c>
      <c r="L49" s="80">
        <v>1562900</v>
      </c>
      <c r="N49" s="28">
        <v>4874.1600000000008</v>
      </c>
      <c r="O49" s="28">
        <v>2843.26</v>
      </c>
      <c r="P49" s="13"/>
    </row>
    <row r="50" spans="1:16" s="3" customFormat="1" x14ac:dyDescent="0.25">
      <c r="A50" s="33" t="s">
        <v>216</v>
      </c>
      <c r="B50" s="81">
        <v>229850</v>
      </c>
      <c r="C50" s="34">
        <v>0.13100000000000001</v>
      </c>
      <c r="D50" s="82">
        <v>30100</v>
      </c>
      <c r="E50" s="37">
        <v>0.40400000000000003</v>
      </c>
      <c r="F50" s="51">
        <v>0.14099999999999999</v>
      </c>
      <c r="G50" s="38">
        <v>0.45500000000000002</v>
      </c>
      <c r="H50" s="65">
        <v>1.0072328033717775</v>
      </c>
      <c r="I50" s="103">
        <v>16.397750038892539</v>
      </c>
      <c r="J50" s="61">
        <v>14972000</v>
      </c>
      <c r="K50" s="63">
        <v>2.81</v>
      </c>
      <c r="L50" s="79">
        <v>5327700</v>
      </c>
      <c r="N50" s="28">
        <v>12160.400000000001</v>
      </c>
      <c r="O50" s="28">
        <v>13695.5</v>
      </c>
      <c r="P50" s="13"/>
    </row>
    <row r="51" spans="1:16" s="3" customFormat="1" x14ac:dyDescent="0.25">
      <c r="A51" s="39" t="s">
        <v>217</v>
      </c>
      <c r="B51" s="83">
        <v>62309</v>
      </c>
      <c r="C51" s="40">
        <v>0.161</v>
      </c>
      <c r="D51" s="84">
        <v>10020</v>
      </c>
      <c r="E51" s="43">
        <v>0.64200000000000002</v>
      </c>
      <c r="F51" s="52">
        <v>0.128</v>
      </c>
      <c r="G51" s="44">
        <v>0.23</v>
      </c>
      <c r="H51" s="66">
        <v>0.89307011669721725</v>
      </c>
      <c r="I51" s="104">
        <v>14.539181499830699</v>
      </c>
      <c r="J51" s="62">
        <v>4419000</v>
      </c>
      <c r="K51" s="64">
        <v>2.4900000000000002</v>
      </c>
      <c r="L51" s="80">
        <v>1773500</v>
      </c>
      <c r="N51" s="28">
        <v>6432.84</v>
      </c>
      <c r="O51" s="28">
        <v>2304.6</v>
      </c>
      <c r="P51" s="13"/>
    </row>
    <row r="52" spans="1:16" s="3" customFormat="1" x14ac:dyDescent="0.25">
      <c r="A52" s="33" t="s">
        <v>218</v>
      </c>
      <c r="B52" s="81">
        <v>167065</v>
      </c>
      <c r="C52" s="34">
        <v>0.14099999999999999</v>
      </c>
      <c r="D52" s="82">
        <v>23610</v>
      </c>
      <c r="E52" s="37">
        <v>0.47499999999999998</v>
      </c>
      <c r="F52" s="51">
        <v>0.126</v>
      </c>
      <c r="G52" s="38">
        <v>0.39900000000000002</v>
      </c>
      <c r="H52" s="65">
        <v>0.95027210624947311</v>
      </c>
      <c r="I52" s="103">
        <v>15.470429889741423</v>
      </c>
      <c r="J52" s="61">
        <v>11079000</v>
      </c>
      <c r="K52" s="63">
        <v>2.65</v>
      </c>
      <c r="L52" s="79">
        <v>4178900</v>
      </c>
      <c r="N52" s="28">
        <v>11214.75</v>
      </c>
      <c r="O52" s="28">
        <v>9420.3900000000012</v>
      </c>
      <c r="P52" s="13"/>
    </row>
    <row r="53" spans="1:16" s="3" customFormat="1" x14ac:dyDescent="0.25">
      <c r="A53" s="39" t="s">
        <v>219</v>
      </c>
      <c r="B53" s="83">
        <v>45678</v>
      </c>
      <c r="C53" s="40">
        <v>0.14599999999999999</v>
      </c>
      <c r="D53" s="84">
        <v>6680</v>
      </c>
      <c r="E53" s="43">
        <v>0.627</v>
      </c>
      <c r="F53" s="52">
        <v>0.122</v>
      </c>
      <c r="G53" s="44">
        <v>0.251</v>
      </c>
      <c r="H53" s="66">
        <v>0.8555151959559909</v>
      </c>
      <c r="I53" s="104">
        <v>13.927787390163532</v>
      </c>
      <c r="J53" s="62">
        <v>2822000</v>
      </c>
      <c r="K53" s="64">
        <v>2.39</v>
      </c>
      <c r="L53" s="80">
        <v>1182400</v>
      </c>
      <c r="N53" s="28">
        <v>4188.3599999999997</v>
      </c>
      <c r="O53" s="28">
        <v>1676.68</v>
      </c>
      <c r="P53" s="13"/>
    </row>
    <row r="54" spans="1:16" s="3" customFormat="1" x14ac:dyDescent="0.25">
      <c r="A54" s="33" t="s">
        <v>220</v>
      </c>
      <c r="B54" s="81">
        <v>301720</v>
      </c>
      <c r="C54" s="34">
        <v>0.14899999999999999</v>
      </c>
      <c r="D54" s="82">
        <v>44980</v>
      </c>
      <c r="E54" s="37">
        <v>0.51700000000000002</v>
      </c>
      <c r="F54" s="51">
        <v>0.107</v>
      </c>
      <c r="G54" s="38">
        <v>0.376</v>
      </c>
      <c r="H54" s="65">
        <v>0.96219952879503745</v>
      </c>
      <c r="I54" s="103">
        <v>15.664608328783212</v>
      </c>
      <c r="J54" s="61">
        <v>21373000</v>
      </c>
      <c r="K54" s="63">
        <v>2.68</v>
      </c>
      <c r="L54" s="79">
        <v>7961400</v>
      </c>
      <c r="N54" s="28">
        <v>23254.66</v>
      </c>
      <c r="O54" s="28">
        <v>16912.48</v>
      </c>
      <c r="P54" s="13"/>
    </row>
    <row r="55" spans="1:16" s="3" customFormat="1" x14ac:dyDescent="0.25">
      <c r="A55" s="39" t="s">
        <v>221</v>
      </c>
      <c r="B55" s="83">
        <v>439511</v>
      </c>
      <c r="C55" s="40">
        <v>0.187</v>
      </c>
      <c r="D55" s="84">
        <v>82230</v>
      </c>
      <c r="E55" s="43">
        <v>0.60199999999999998</v>
      </c>
      <c r="F55" s="52">
        <v>0.127</v>
      </c>
      <c r="G55" s="44">
        <v>0.27100000000000002</v>
      </c>
      <c r="H55" s="66">
        <v>0.93104013359129756</v>
      </c>
      <c r="I55" s="104">
        <v>15.157333374866326</v>
      </c>
      <c r="J55" s="62">
        <v>37807000</v>
      </c>
      <c r="K55" s="64">
        <v>2.6</v>
      </c>
      <c r="L55" s="80">
        <v>14554600</v>
      </c>
      <c r="N55" s="28">
        <v>49502.46</v>
      </c>
      <c r="O55" s="28">
        <v>22284.33</v>
      </c>
      <c r="P55" s="13"/>
    </row>
    <row r="56" spans="1:16" s="3" customFormat="1" x14ac:dyDescent="0.25">
      <c r="A56" s="33" t="s">
        <v>222</v>
      </c>
      <c r="B56" s="81">
        <v>43221</v>
      </c>
      <c r="C56" s="34">
        <v>0.14299999999999999</v>
      </c>
      <c r="D56" s="82">
        <v>6180</v>
      </c>
      <c r="E56" s="37">
        <v>0.42099999999999999</v>
      </c>
      <c r="F56" s="51">
        <v>0.13</v>
      </c>
      <c r="G56" s="38">
        <v>0.44900000000000001</v>
      </c>
      <c r="H56" s="65">
        <v>1.0116421452666708</v>
      </c>
      <c r="I56" s="103">
        <v>16.469534124941404</v>
      </c>
      <c r="J56" s="61">
        <v>3087000</v>
      </c>
      <c r="K56" s="63">
        <v>2.82</v>
      </c>
      <c r="L56" s="79">
        <v>1093900</v>
      </c>
      <c r="N56" s="28">
        <v>2601.7799999999997</v>
      </c>
      <c r="O56" s="28">
        <v>2774.82</v>
      </c>
      <c r="P56" s="13"/>
    </row>
    <row r="57" spans="1:16" s="3" customFormat="1" x14ac:dyDescent="0.25">
      <c r="A57" s="39" t="s">
        <v>223</v>
      </c>
      <c r="B57" s="83">
        <v>237033</v>
      </c>
      <c r="C57" s="40">
        <v>0.17199999999999999</v>
      </c>
      <c r="D57" s="84">
        <v>40670</v>
      </c>
      <c r="E57" s="43">
        <v>0.57099999999999995</v>
      </c>
      <c r="F57" s="52">
        <v>0.153</v>
      </c>
      <c r="G57" s="44">
        <v>0.27600000000000002</v>
      </c>
      <c r="H57" s="66">
        <v>0.93306581858664039</v>
      </c>
      <c r="I57" s="104">
        <v>15.190311526590508</v>
      </c>
      <c r="J57" s="62">
        <v>18740000</v>
      </c>
      <c r="K57" s="64">
        <v>2.6</v>
      </c>
      <c r="L57" s="80">
        <v>7198500</v>
      </c>
      <c r="N57" s="28">
        <v>23222.57</v>
      </c>
      <c r="O57" s="28">
        <v>11224.92</v>
      </c>
      <c r="P57" s="13"/>
    </row>
    <row r="58" spans="1:16" s="3" customFormat="1" x14ac:dyDescent="0.25">
      <c r="A58" s="33" t="s">
        <v>224</v>
      </c>
      <c r="B58" s="81">
        <v>66323</v>
      </c>
      <c r="C58" s="34">
        <v>0.16600000000000001</v>
      </c>
      <c r="D58" s="82">
        <v>10990</v>
      </c>
      <c r="E58" s="37">
        <v>0.60399999999999998</v>
      </c>
      <c r="F58" s="51">
        <v>0.112</v>
      </c>
      <c r="G58" s="38">
        <v>0.28399999999999997</v>
      </c>
      <c r="H58" s="65">
        <v>0.8727446868812041</v>
      </c>
      <c r="I58" s="103">
        <v>14.208283502426005</v>
      </c>
      <c r="J58" s="61">
        <v>4737000</v>
      </c>
      <c r="K58" s="63">
        <v>2.4300000000000002</v>
      </c>
      <c r="L58" s="79">
        <v>1945200</v>
      </c>
      <c r="N58" s="28">
        <v>6637.96</v>
      </c>
      <c r="O58" s="28">
        <v>3121.16</v>
      </c>
      <c r="P58" s="13"/>
    </row>
    <row r="59" spans="1:16" s="3" customFormat="1" x14ac:dyDescent="0.25">
      <c r="A59" s="39" t="s">
        <v>225</v>
      </c>
      <c r="B59" s="83">
        <v>173252</v>
      </c>
      <c r="C59" s="40">
        <v>0.11799999999999999</v>
      </c>
      <c r="D59" s="84">
        <v>20510</v>
      </c>
      <c r="E59" s="43">
        <v>0.374</v>
      </c>
      <c r="F59" s="52">
        <v>0.11799999999999999</v>
      </c>
      <c r="G59" s="44">
        <v>0.50800000000000001</v>
      </c>
      <c r="H59" s="66">
        <v>1.0033829613681788</v>
      </c>
      <c r="I59" s="104">
        <v>16.335074611073953</v>
      </c>
      <c r="J59" s="62">
        <v>10163000</v>
      </c>
      <c r="K59" s="64">
        <v>2.8</v>
      </c>
      <c r="L59" s="80">
        <v>3630200</v>
      </c>
      <c r="N59" s="28">
        <v>7670.74</v>
      </c>
      <c r="O59" s="28">
        <v>10419.08</v>
      </c>
      <c r="P59" s="13"/>
    </row>
    <row r="60" spans="1:16" s="3" customFormat="1" x14ac:dyDescent="0.25">
      <c r="A60" s="33" t="s">
        <v>226</v>
      </c>
      <c r="B60" s="81">
        <v>23659</v>
      </c>
      <c r="C60" s="34">
        <v>0.185</v>
      </c>
      <c r="D60" s="82">
        <v>4380</v>
      </c>
      <c r="E60" s="37">
        <v>0.66800000000000004</v>
      </c>
      <c r="F60" s="51">
        <v>0.152</v>
      </c>
      <c r="G60" s="38">
        <v>0.18</v>
      </c>
      <c r="H60" s="65">
        <v>0.995095919533592</v>
      </c>
      <c r="I60" s="103">
        <v>16.20016157000688</v>
      </c>
      <c r="J60" s="61">
        <v>2152000</v>
      </c>
      <c r="K60" s="63">
        <v>2.78</v>
      </c>
      <c r="L60" s="79">
        <v>775300</v>
      </c>
      <c r="N60" s="28">
        <v>2925.84</v>
      </c>
      <c r="O60" s="28">
        <v>788.4</v>
      </c>
      <c r="P60" s="13"/>
    </row>
    <row r="61" spans="1:16" s="3" customFormat="1" x14ac:dyDescent="0.25">
      <c r="A61" s="39" t="s">
        <v>227</v>
      </c>
      <c r="B61" s="83">
        <v>40811</v>
      </c>
      <c r="C61" s="40">
        <v>0.115</v>
      </c>
      <c r="D61" s="84">
        <v>4710</v>
      </c>
      <c r="E61" s="43">
        <v>0.436</v>
      </c>
      <c r="F61" s="52">
        <v>0.17299999999999999</v>
      </c>
      <c r="G61" s="44">
        <v>0.39100000000000001</v>
      </c>
      <c r="H61" s="66">
        <v>0.81401966106097823</v>
      </c>
      <c r="I61" s="104">
        <v>13.252240082072726</v>
      </c>
      <c r="J61" s="62">
        <v>1893000</v>
      </c>
      <c r="K61" s="64">
        <v>2.27</v>
      </c>
      <c r="L61" s="80">
        <v>833700</v>
      </c>
      <c r="N61" s="28">
        <v>2053.56</v>
      </c>
      <c r="O61" s="28">
        <v>1841.6100000000001</v>
      </c>
      <c r="P61" s="13"/>
    </row>
    <row r="62" spans="1:16" s="3" customFormat="1" x14ac:dyDescent="0.25">
      <c r="A62" s="33" t="s">
        <v>228</v>
      </c>
      <c r="B62" s="81">
        <v>102867</v>
      </c>
      <c r="C62" s="34">
        <v>0.14599999999999999</v>
      </c>
      <c r="D62" s="82">
        <v>15030</v>
      </c>
      <c r="E62" s="37">
        <v>0.52100000000000002</v>
      </c>
      <c r="F62" s="51">
        <v>0.13200000000000001</v>
      </c>
      <c r="G62" s="38">
        <v>0.34599999999999997</v>
      </c>
      <c r="H62" s="65">
        <v>0.90657485339045696</v>
      </c>
      <c r="I62" s="103">
        <v>14.75903861319664</v>
      </c>
      <c r="J62" s="61">
        <v>6729000</v>
      </c>
      <c r="K62" s="63">
        <v>2.5299999999999998</v>
      </c>
      <c r="L62" s="79">
        <v>2660300</v>
      </c>
      <c r="N62" s="28">
        <v>7830.63</v>
      </c>
      <c r="O62" s="28">
        <v>5200.3799999999992</v>
      </c>
      <c r="P62" s="13"/>
    </row>
    <row r="63" spans="1:16" s="3" customFormat="1" x14ac:dyDescent="0.25">
      <c r="A63" s="39" t="s">
        <v>229</v>
      </c>
      <c r="B63" s="83">
        <v>14646</v>
      </c>
      <c r="C63" s="40">
        <v>0.17399999999999999</v>
      </c>
      <c r="D63" s="84">
        <v>2550</v>
      </c>
      <c r="E63" s="43">
        <v>0.61399999999999999</v>
      </c>
      <c r="F63" s="52">
        <v>0.106</v>
      </c>
      <c r="G63" s="44">
        <v>0.28000000000000003</v>
      </c>
      <c r="H63" s="66">
        <v>0.92428877456434722</v>
      </c>
      <c r="I63" s="104">
        <v>15.047421249907574</v>
      </c>
      <c r="J63" s="62">
        <v>1164000</v>
      </c>
      <c r="K63" s="64">
        <v>2.58</v>
      </c>
      <c r="L63" s="80">
        <v>451300</v>
      </c>
      <c r="N63" s="28">
        <v>1565.7</v>
      </c>
      <c r="O63" s="28">
        <v>714.00000000000011</v>
      </c>
      <c r="P63" s="13"/>
    </row>
    <row r="64" spans="1:16" s="3" customFormat="1" x14ac:dyDescent="0.25">
      <c r="A64" s="33" t="s">
        <v>230</v>
      </c>
      <c r="B64" s="81">
        <v>536433</v>
      </c>
      <c r="C64" s="34">
        <v>0.185</v>
      </c>
      <c r="D64" s="82">
        <v>99440</v>
      </c>
      <c r="E64" s="37">
        <v>0.54900000000000004</v>
      </c>
      <c r="F64" s="51">
        <v>0.14899999999999999</v>
      </c>
      <c r="G64" s="38">
        <v>0.30299999999999999</v>
      </c>
      <c r="H64" s="65">
        <v>0.91912352964321686</v>
      </c>
      <c r="I64" s="103">
        <v>14.963331062591571</v>
      </c>
      <c r="J64" s="61">
        <v>45135000</v>
      </c>
      <c r="K64" s="63">
        <v>2.56</v>
      </c>
      <c r="L64" s="79">
        <v>17600800</v>
      </c>
      <c r="N64" s="28">
        <v>54592.560000000005</v>
      </c>
      <c r="O64" s="28">
        <v>30130.32</v>
      </c>
      <c r="P64" s="13"/>
    </row>
    <row r="65" spans="1:16" s="3" customFormat="1" x14ac:dyDescent="0.25">
      <c r="A65" s="39" t="s">
        <v>231</v>
      </c>
      <c r="B65" s="83">
        <v>15008</v>
      </c>
      <c r="C65" s="40">
        <v>0.18099999999999999</v>
      </c>
      <c r="D65" s="84">
        <v>2710</v>
      </c>
      <c r="E65" s="43">
        <v>0.623</v>
      </c>
      <c r="F65" s="52">
        <v>0.153</v>
      </c>
      <c r="G65" s="44">
        <v>0.224</v>
      </c>
      <c r="H65" s="66">
        <v>0.9086643327332331</v>
      </c>
      <c r="I65" s="104">
        <v>14.793055336897035</v>
      </c>
      <c r="J65" s="62">
        <v>1216000</v>
      </c>
      <c r="K65" s="64">
        <v>2.54</v>
      </c>
      <c r="L65" s="80">
        <v>479700</v>
      </c>
      <c r="N65" s="28">
        <v>1688.33</v>
      </c>
      <c r="O65" s="28">
        <v>607.04</v>
      </c>
      <c r="P65" s="13"/>
    </row>
    <row r="66" spans="1:16" s="3" customFormat="1" x14ac:dyDescent="0.25">
      <c r="A66" s="33" t="s">
        <v>232</v>
      </c>
      <c r="B66" s="81">
        <v>34932</v>
      </c>
      <c r="C66" s="34">
        <v>0.13600000000000001</v>
      </c>
      <c r="D66" s="82">
        <v>4740</v>
      </c>
      <c r="E66" s="37">
        <v>0.53200000000000003</v>
      </c>
      <c r="F66" s="51">
        <v>0.13900000000000001</v>
      </c>
      <c r="G66" s="38">
        <v>0.32800000000000001</v>
      </c>
      <c r="H66" s="65">
        <v>0.98478686166897322</v>
      </c>
      <c r="I66" s="103">
        <v>16.032330107970886</v>
      </c>
      <c r="J66" s="61">
        <v>2305000</v>
      </c>
      <c r="K66" s="63">
        <v>2.75</v>
      </c>
      <c r="L66" s="79">
        <v>839000</v>
      </c>
      <c r="N66" s="28">
        <v>2521.6800000000003</v>
      </c>
      <c r="O66" s="28">
        <v>1554.72</v>
      </c>
      <c r="P66" s="13"/>
    </row>
    <row r="67" spans="1:16" s="3" customFormat="1" x14ac:dyDescent="0.25">
      <c r="A67" s="39" t="s">
        <v>233</v>
      </c>
      <c r="B67" s="83">
        <v>85872</v>
      </c>
      <c r="C67" s="40">
        <v>0.17699999999999999</v>
      </c>
      <c r="D67" s="84">
        <v>15220</v>
      </c>
      <c r="E67" s="43">
        <v>0.6</v>
      </c>
      <c r="F67" s="52">
        <v>0.19400000000000001</v>
      </c>
      <c r="G67" s="44">
        <v>0.20499999999999999</v>
      </c>
      <c r="H67" s="66">
        <v>0.88592357797638066</v>
      </c>
      <c r="I67" s="104">
        <v>14.422835849455478</v>
      </c>
      <c r="J67" s="62">
        <v>6659000</v>
      </c>
      <c r="K67" s="64">
        <v>2.4700000000000002</v>
      </c>
      <c r="L67" s="80">
        <v>2693900</v>
      </c>
      <c r="N67" s="28">
        <v>9132</v>
      </c>
      <c r="O67" s="28">
        <v>3120.1</v>
      </c>
      <c r="P67" s="13"/>
    </row>
    <row r="68" spans="1:16" s="3" customFormat="1" x14ac:dyDescent="0.25">
      <c r="A68" s="33" t="s">
        <v>234</v>
      </c>
      <c r="B68" s="81">
        <v>14639</v>
      </c>
      <c r="C68" s="34">
        <v>0.161</v>
      </c>
      <c r="D68" s="82">
        <v>2360</v>
      </c>
      <c r="E68" s="37">
        <v>0.47499999999999998</v>
      </c>
      <c r="F68" s="51">
        <v>0.192</v>
      </c>
      <c r="G68" s="38">
        <v>0.33300000000000002</v>
      </c>
      <c r="H68" s="65">
        <v>0.88998186761127251</v>
      </c>
      <c r="I68" s="103">
        <v>14.488904804711517</v>
      </c>
      <c r="J68" s="61">
        <v>1037000</v>
      </c>
      <c r="K68" s="63">
        <v>2.48</v>
      </c>
      <c r="L68" s="79">
        <v>417700</v>
      </c>
      <c r="N68" s="28">
        <v>1121</v>
      </c>
      <c r="O68" s="28">
        <v>785.88</v>
      </c>
      <c r="P68" s="13"/>
    </row>
    <row r="69" spans="1:16" s="3" customFormat="1" x14ac:dyDescent="0.25">
      <c r="A69" s="39" t="s">
        <v>235</v>
      </c>
      <c r="B69" s="83">
        <v>41372</v>
      </c>
      <c r="C69" s="40">
        <v>0.14199999999999999</v>
      </c>
      <c r="D69" s="84">
        <v>5860</v>
      </c>
      <c r="E69" s="43">
        <v>0.433</v>
      </c>
      <c r="F69" s="52">
        <v>0.15</v>
      </c>
      <c r="G69" s="44">
        <v>0.41699999999999998</v>
      </c>
      <c r="H69" s="66">
        <v>1.0477152581772531</v>
      </c>
      <c r="I69" s="104">
        <v>17.056804403125682</v>
      </c>
      <c r="J69" s="62">
        <v>3032000</v>
      </c>
      <c r="K69" s="64">
        <v>2.92</v>
      </c>
      <c r="L69" s="80">
        <v>1037200</v>
      </c>
      <c r="N69" s="28">
        <v>2537.38</v>
      </c>
      <c r="O69" s="28">
        <v>2443.62</v>
      </c>
      <c r="P69" s="13"/>
    </row>
    <row r="70" spans="1:16" s="3" customFormat="1" x14ac:dyDescent="0.25">
      <c r="A70" s="33" t="s">
        <v>236</v>
      </c>
      <c r="B70" s="81">
        <v>19441</v>
      </c>
      <c r="C70" s="34">
        <v>0.13500000000000001</v>
      </c>
      <c r="D70" s="82">
        <v>2630</v>
      </c>
      <c r="E70" s="37">
        <v>0.58899999999999997</v>
      </c>
      <c r="F70" s="51">
        <v>0.17299999999999999</v>
      </c>
      <c r="G70" s="38">
        <v>0.23799999999999999</v>
      </c>
      <c r="H70" s="65">
        <v>0.91640957770520548</v>
      </c>
      <c r="I70" s="103">
        <v>14.919147925040747</v>
      </c>
      <c r="J70" s="61">
        <v>1190000</v>
      </c>
      <c r="K70" s="63">
        <v>2.56</v>
      </c>
      <c r="L70" s="79">
        <v>465500</v>
      </c>
      <c r="N70" s="28">
        <v>1549.07</v>
      </c>
      <c r="O70" s="28">
        <v>625.93999999999994</v>
      </c>
      <c r="P70" s="13"/>
    </row>
    <row r="71" spans="1:16" s="3" customFormat="1" x14ac:dyDescent="0.25">
      <c r="A71" s="39" t="s">
        <v>237</v>
      </c>
      <c r="B71" s="83">
        <v>36051</v>
      </c>
      <c r="C71" s="40">
        <v>0.17199999999999999</v>
      </c>
      <c r="D71" s="84">
        <v>6190</v>
      </c>
      <c r="E71" s="43">
        <v>0.65500000000000003</v>
      </c>
      <c r="F71" s="52">
        <v>0.124</v>
      </c>
      <c r="G71" s="44">
        <v>0.221</v>
      </c>
      <c r="H71" s="66">
        <v>0.97395873268564825</v>
      </c>
      <c r="I71" s="104">
        <v>15.856048168122355</v>
      </c>
      <c r="J71" s="62">
        <v>2977000</v>
      </c>
      <c r="K71" s="64">
        <v>2.72</v>
      </c>
      <c r="L71" s="80">
        <v>1095600</v>
      </c>
      <c r="N71" s="28">
        <v>4054.4500000000003</v>
      </c>
      <c r="O71" s="28">
        <v>1367.99</v>
      </c>
      <c r="P71" s="13"/>
    </row>
    <row r="72" spans="1:16" s="3" customFormat="1" x14ac:dyDescent="0.25">
      <c r="A72" s="33" t="s">
        <v>238</v>
      </c>
      <c r="B72" s="81">
        <v>55949</v>
      </c>
      <c r="C72" s="34">
        <v>0.14599999999999999</v>
      </c>
      <c r="D72" s="82">
        <v>8190</v>
      </c>
      <c r="E72" s="37">
        <v>0.46899999999999997</v>
      </c>
      <c r="F72" s="51">
        <v>0.12</v>
      </c>
      <c r="G72" s="38">
        <v>0.41099999999999998</v>
      </c>
      <c r="H72" s="65">
        <v>0.85952967074042064</v>
      </c>
      <c r="I72" s="103">
        <v>13.993143039654049</v>
      </c>
      <c r="J72" s="61">
        <v>3476000</v>
      </c>
      <c r="K72" s="63">
        <v>2.4</v>
      </c>
      <c r="L72" s="79">
        <v>1449600</v>
      </c>
      <c r="N72" s="28">
        <v>3841.1099999999997</v>
      </c>
      <c r="O72" s="28">
        <v>3366.0899999999997</v>
      </c>
      <c r="P72" s="13"/>
    </row>
    <row r="73" spans="1:16" s="3" customFormat="1" x14ac:dyDescent="0.25">
      <c r="A73" s="39" t="s">
        <v>239</v>
      </c>
      <c r="B73" s="83">
        <v>28587</v>
      </c>
      <c r="C73" s="40">
        <v>0.193</v>
      </c>
      <c r="D73" s="84">
        <v>5530</v>
      </c>
      <c r="E73" s="43">
        <v>0.74399999999999999</v>
      </c>
      <c r="F73" s="52">
        <v>9.4E-2</v>
      </c>
      <c r="G73" s="44">
        <v>0.16200000000000001</v>
      </c>
      <c r="H73" s="66">
        <v>0.93191288104283176</v>
      </c>
      <c r="I73" s="104">
        <v>15.171541703377303</v>
      </c>
      <c r="J73" s="62">
        <v>2545000</v>
      </c>
      <c r="K73" s="64">
        <v>2.6</v>
      </c>
      <c r="L73" s="80">
        <v>978800</v>
      </c>
      <c r="N73" s="28">
        <v>4114.32</v>
      </c>
      <c r="O73" s="28">
        <v>895.86</v>
      </c>
      <c r="P73" s="13"/>
    </row>
    <row r="74" spans="1:16" s="3" customFormat="1" x14ac:dyDescent="0.25">
      <c r="A74" s="33" t="s">
        <v>240</v>
      </c>
      <c r="B74" s="81">
        <v>163387</v>
      </c>
      <c r="C74" s="34">
        <v>0.156</v>
      </c>
      <c r="D74" s="82">
        <v>25530</v>
      </c>
      <c r="E74" s="37">
        <v>0.54300000000000004</v>
      </c>
      <c r="F74" s="51">
        <v>8.3000000000000004E-2</v>
      </c>
      <c r="G74" s="38">
        <v>0.374</v>
      </c>
      <c r="H74" s="65">
        <v>1.0193444412732058</v>
      </c>
      <c r="I74" s="103">
        <v>16.594927503927792</v>
      </c>
      <c r="J74" s="61">
        <v>12851000</v>
      </c>
      <c r="K74" s="63">
        <v>2.84</v>
      </c>
      <c r="L74" s="79">
        <v>4518800</v>
      </c>
      <c r="N74" s="28">
        <v>13862.79</v>
      </c>
      <c r="O74" s="28">
        <v>9548.2199999999993</v>
      </c>
      <c r="P74" s="13"/>
    </row>
    <row r="75" spans="1:16" s="3" customFormat="1" x14ac:dyDescent="0.25">
      <c r="A75" s="39" t="s">
        <v>241</v>
      </c>
      <c r="B75" s="83">
        <v>42050</v>
      </c>
      <c r="C75" s="40">
        <v>0.14099999999999999</v>
      </c>
      <c r="D75" s="84">
        <v>5930</v>
      </c>
      <c r="E75" s="43">
        <v>0.52200000000000002</v>
      </c>
      <c r="F75" s="52">
        <v>0.185</v>
      </c>
      <c r="G75" s="44">
        <v>0.29299999999999998</v>
      </c>
      <c r="H75" s="66">
        <v>0.93189426880849002</v>
      </c>
      <c r="I75" s="104">
        <v>15.171238696202218</v>
      </c>
      <c r="J75" s="62">
        <v>2729000</v>
      </c>
      <c r="K75" s="64">
        <v>2.6</v>
      </c>
      <c r="L75" s="80">
        <v>1049600</v>
      </c>
      <c r="N75" s="28">
        <v>3095.46</v>
      </c>
      <c r="O75" s="28">
        <v>1737.49</v>
      </c>
      <c r="P75" s="13"/>
    </row>
    <row r="76" spans="1:16" s="3" customFormat="1" x14ac:dyDescent="0.25">
      <c r="A76" s="33" t="s">
        <v>242</v>
      </c>
      <c r="B76" s="81">
        <v>34339</v>
      </c>
      <c r="C76" s="34">
        <v>0.107</v>
      </c>
      <c r="D76" s="82">
        <v>3680</v>
      </c>
      <c r="E76" s="37">
        <v>0.39</v>
      </c>
      <c r="F76" s="51">
        <v>0.13</v>
      </c>
      <c r="G76" s="38">
        <v>0.48</v>
      </c>
      <c r="H76" s="65">
        <v>0.92591769713537719</v>
      </c>
      <c r="I76" s="103">
        <v>15.073940109363942</v>
      </c>
      <c r="J76" s="61">
        <v>1683000</v>
      </c>
      <c r="K76" s="63">
        <v>2.58</v>
      </c>
      <c r="L76" s="79">
        <v>651400</v>
      </c>
      <c r="N76" s="28">
        <v>1435.2</v>
      </c>
      <c r="O76" s="28">
        <v>1766.3999999999999</v>
      </c>
      <c r="P76" s="13"/>
    </row>
    <row r="77" spans="1:16" s="3" customFormat="1" x14ac:dyDescent="0.25">
      <c r="A77" s="39" t="s">
        <v>243</v>
      </c>
      <c r="B77" s="83">
        <v>123387</v>
      </c>
      <c r="C77" s="40">
        <v>0.16800000000000001</v>
      </c>
      <c r="D77" s="84">
        <v>20780</v>
      </c>
      <c r="E77" s="43">
        <v>0.53500000000000003</v>
      </c>
      <c r="F77" s="52">
        <v>0.14899999999999999</v>
      </c>
      <c r="G77" s="44">
        <v>0.316</v>
      </c>
      <c r="H77" s="66">
        <v>0.92003531965492991</v>
      </c>
      <c r="I77" s="104">
        <v>14.97817500398226</v>
      </c>
      <c r="J77" s="62">
        <v>9441000</v>
      </c>
      <c r="K77" s="64">
        <v>2.57</v>
      </c>
      <c r="L77" s="80">
        <v>3678000</v>
      </c>
      <c r="N77" s="28">
        <v>11117.300000000001</v>
      </c>
      <c r="O77" s="28">
        <v>6566.4800000000005</v>
      </c>
      <c r="P77" s="13"/>
    </row>
    <row r="78" spans="1:16" s="3" customFormat="1" x14ac:dyDescent="0.25">
      <c r="A78" s="33" t="s">
        <v>244</v>
      </c>
      <c r="B78" s="81">
        <v>77802</v>
      </c>
      <c r="C78" s="34">
        <v>0.16900000000000001</v>
      </c>
      <c r="D78" s="82">
        <v>13140</v>
      </c>
      <c r="E78" s="37">
        <v>0.60599999999999998</v>
      </c>
      <c r="F78" s="51">
        <v>0.121</v>
      </c>
      <c r="G78" s="38">
        <v>0.27400000000000002</v>
      </c>
      <c r="H78" s="65">
        <v>0.86505742335958546</v>
      </c>
      <c r="I78" s="103">
        <v>14.083134852294052</v>
      </c>
      <c r="J78" s="61">
        <v>5613000</v>
      </c>
      <c r="K78" s="63">
        <v>2.41</v>
      </c>
      <c r="L78" s="79">
        <v>2325800</v>
      </c>
      <c r="N78" s="28">
        <v>7962.84</v>
      </c>
      <c r="O78" s="28">
        <v>3600.36</v>
      </c>
      <c r="P78" s="13"/>
    </row>
    <row r="79" spans="1:16" s="3" customFormat="1" x14ac:dyDescent="0.25">
      <c r="A79" s="39" t="s">
        <v>245</v>
      </c>
      <c r="B79" s="83">
        <v>60619</v>
      </c>
      <c r="C79" s="40">
        <v>0.13600000000000001</v>
      </c>
      <c r="D79" s="84">
        <v>8260</v>
      </c>
      <c r="E79" s="43">
        <v>0.61599999999999999</v>
      </c>
      <c r="F79" s="52">
        <v>0.13300000000000001</v>
      </c>
      <c r="G79" s="44">
        <v>0.251</v>
      </c>
      <c r="H79" s="66">
        <v>0.865236292398741</v>
      </c>
      <c r="I79" s="104">
        <v>14.086046840251505</v>
      </c>
      <c r="J79" s="62">
        <v>3529000</v>
      </c>
      <c r="K79" s="64">
        <v>2.41</v>
      </c>
      <c r="L79" s="80">
        <v>1462000</v>
      </c>
      <c r="N79" s="28">
        <v>5088.16</v>
      </c>
      <c r="O79" s="28">
        <v>2073.2600000000002</v>
      </c>
      <c r="P79" s="13"/>
    </row>
    <row r="80" spans="1:16" s="3" customFormat="1" x14ac:dyDescent="0.25">
      <c r="A80" s="33" t="s">
        <v>246</v>
      </c>
      <c r="B80" s="81">
        <v>78952</v>
      </c>
      <c r="C80" s="34">
        <v>0.19400000000000001</v>
      </c>
      <c r="D80" s="82">
        <v>15280</v>
      </c>
      <c r="E80" s="37">
        <v>0.67600000000000005</v>
      </c>
      <c r="F80" s="51">
        <v>0.126</v>
      </c>
      <c r="G80" s="38">
        <v>0.19800000000000001</v>
      </c>
      <c r="H80" s="65">
        <v>0.87953700426713477</v>
      </c>
      <c r="I80" s="103">
        <v>14.318862429468956</v>
      </c>
      <c r="J80" s="61">
        <v>6637000</v>
      </c>
      <c r="K80" s="63">
        <v>2.4500000000000002</v>
      </c>
      <c r="L80" s="79">
        <v>2704500</v>
      </c>
      <c r="N80" s="28">
        <v>10329.280000000001</v>
      </c>
      <c r="O80" s="28">
        <v>3025.44</v>
      </c>
      <c r="P80" s="13"/>
    </row>
    <row r="81" spans="1:18" s="3" customFormat="1" x14ac:dyDescent="0.25">
      <c r="A81" s="39" t="s">
        <v>247</v>
      </c>
      <c r="B81" s="83">
        <v>56376</v>
      </c>
      <c r="C81" s="40">
        <v>0.14799999999999999</v>
      </c>
      <c r="D81" s="84">
        <v>8350</v>
      </c>
      <c r="E81" s="43">
        <v>0.55800000000000005</v>
      </c>
      <c r="F81" s="52">
        <v>0.14399999999999999</v>
      </c>
      <c r="G81" s="44">
        <v>0.29699999999999999</v>
      </c>
      <c r="H81" s="66">
        <v>0.87893934938499119</v>
      </c>
      <c r="I81" s="104">
        <v>14.309132607987657</v>
      </c>
      <c r="J81" s="62">
        <v>3624000</v>
      </c>
      <c r="K81" s="64">
        <v>2.4500000000000002</v>
      </c>
      <c r="L81" s="80">
        <v>1477900</v>
      </c>
      <c r="N81" s="28">
        <v>4659.3</v>
      </c>
      <c r="O81" s="28">
        <v>2479.9499999999998</v>
      </c>
      <c r="P81" s="13"/>
    </row>
    <row r="82" spans="1:18" s="3" customFormat="1" x14ac:dyDescent="0.25">
      <c r="A82" s="33" t="s">
        <v>248</v>
      </c>
      <c r="B82" s="81">
        <v>49317</v>
      </c>
      <c r="C82" s="34">
        <v>0.13600000000000001</v>
      </c>
      <c r="D82" s="82">
        <v>6700</v>
      </c>
      <c r="E82" s="37">
        <v>0.498</v>
      </c>
      <c r="F82" s="51">
        <v>0.16200000000000001</v>
      </c>
      <c r="G82" s="38">
        <v>0.34</v>
      </c>
      <c r="H82" s="65">
        <v>0.86169982475100027</v>
      </c>
      <c r="I82" s="103">
        <v>14.028473146946284</v>
      </c>
      <c r="J82" s="61">
        <v>2851000</v>
      </c>
      <c r="K82" s="63">
        <v>2.4</v>
      </c>
      <c r="L82" s="79">
        <v>1185900</v>
      </c>
      <c r="N82" s="28">
        <v>3336.6</v>
      </c>
      <c r="O82" s="28">
        <v>2278</v>
      </c>
      <c r="P82" s="13"/>
    </row>
    <row r="83" spans="1:18" s="3" customFormat="1" x14ac:dyDescent="0.25">
      <c r="A83" s="39" t="s">
        <v>249</v>
      </c>
      <c r="B83" s="83">
        <v>375348</v>
      </c>
      <c r="C83" s="40">
        <v>0.159</v>
      </c>
      <c r="D83" s="84">
        <v>59690</v>
      </c>
      <c r="E83" s="43">
        <v>0.53400000000000003</v>
      </c>
      <c r="F83" s="52">
        <v>0.14299999999999999</v>
      </c>
      <c r="G83" s="44">
        <v>0.32400000000000001</v>
      </c>
      <c r="H83" s="66">
        <v>0.94542574045945171</v>
      </c>
      <c r="I83" s="104">
        <v>15.391531054679875</v>
      </c>
      <c r="J83" s="62">
        <v>27868000</v>
      </c>
      <c r="K83" s="64">
        <v>2.64</v>
      </c>
      <c r="L83" s="80">
        <v>10565100</v>
      </c>
      <c r="N83" s="28">
        <v>31874.460000000003</v>
      </c>
      <c r="O83" s="28">
        <v>19339.560000000001</v>
      </c>
      <c r="P83" s="13"/>
    </row>
    <row r="84" spans="1:18" s="3" customFormat="1" x14ac:dyDescent="0.25">
      <c r="A84" s="33" t="s">
        <v>250</v>
      </c>
      <c r="B84" s="81">
        <v>541592</v>
      </c>
      <c r="C84" s="34">
        <v>0.16500000000000001</v>
      </c>
      <c r="D84" s="82">
        <v>89250</v>
      </c>
      <c r="E84" s="37">
        <v>0.50800000000000001</v>
      </c>
      <c r="F84" s="51">
        <v>0.127</v>
      </c>
      <c r="G84" s="38">
        <v>0.36499999999999999</v>
      </c>
      <c r="H84" s="65">
        <v>0.98654772477990083</v>
      </c>
      <c r="I84" s="103">
        <v>16.060996959416787</v>
      </c>
      <c r="J84" s="61">
        <v>43481000</v>
      </c>
      <c r="K84" s="63">
        <v>2.75</v>
      </c>
      <c r="L84" s="79">
        <v>15797100</v>
      </c>
      <c r="N84" s="28">
        <v>45339</v>
      </c>
      <c r="O84" s="28">
        <v>32576.25</v>
      </c>
      <c r="P84" s="13"/>
    </row>
    <row r="85" spans="1:18" s="3" customFormat="1" x14ac:dyDescent="0.25">
      <c r="A85" s="39" t="s">
        <v>251</v>
      </c>
      <c r="B85" s="83">
        <v>208792</v>
      </c>
      <c r="C85" s="40">
        <v>0.16700000000000001</v>
      </c>
      <c r="D85" s="84">
        <v>34770</v>
      </c>
      <c r="E85" s="43">
        <v>0.56899999999999995</v>
      </c>
      <c r="F85" s="52">
        <v>0.13700000000000001</v>
      </c>
      <c r="G85" s="44">
        <v>0.29399999999999998</v>
      </c>
      <c r="H85" s="66">
        <v>0.91070458230583662</v>
      </c>
      <c r="I85" s="104">
        <v>14.82627059993902</v>
      </c>
      <c r="J85" s="62">
        <v>15637000</v>
      </c>
      <c r="K85" s="64">
        <v>2.54</v>
      </c>
      <c r="L85" s="80">
        <v>6154200</v>
      </c>
      <c r="N85" s="28">
        <v>19784.129999999997</v>
      </c>
      <c r="O85" s="28">
        <v>10222.379999999999</v>
      </c>
      <c r="P85" s="13"/>
    </row>
    <row r="86" spans="1:18" s="3" customFormat="1" x14ac:dyDescent="0.25">
      <c r="A86" s="33" t="s">
        <v>252</v>
      </c>
      <c r="B86" s="81">
        <v>92528</v>
      </c>
      <c r="C86" s="34">
        <v>0.14499999999999999</v>
      </c>
      <c r="D86" s="82">
        <v>13450</v>
      </c>
      <c r="E86" s="37">
        <v>0.58499999999999996</v>
      </c>
      <c r="F86" s="51">
        <v>0.156</v>
      </c>
      <c r="G86" s="38">
        <v>0.25900000000000001</v>
      </c>
      <c r="H86" s="65">
        <v>0.91852587861499468</v>
      </c>
      <c r="I86" s="103">
        <v>14.953601303852114</v>
      </c>
      <c r="J86" s="61">
        <v>6101000</v>
      </c>
      <c r="K86" s="63">
        <v>2.56</v>
      </c>
      <c r="L86" s="79">
        <v>2380600</v>
      </c>
      <c r="N86" s="28">
        <v>7868.2499999999991</v>
      </c>
      <c r="O86" s="28">
        <v>3483.55</v>
      </c>
      <c r="P86" s="13"/>
    </row>
    <row r="87" spans="1:18" s="3" customFormat="1" x14ac:dyDescent="0.25">
      <c r="A87" s="39" t="s">
        <v>253</v>
      </c>
      <c r="B87" s="83">
        <v>52683</v>
      </c>
      <c r="C87" s="40">
        <v>0.121</v>
      </c>
      <c r="D87" s="84">
        <v>6360</v>
      </c>
      <c r="E87" s="43">
        <v>0.36899999999999999</v>
      </c>
      <c r="F87" s="52">
        <v>0.11700000000000001</v>
      </c>
      <c r="G87" s="44">
        <v>0.51400000000000001</v>
      </c>
      <c r="H87" s="66">
        <v>0.89635152495558701</v>
      </c>
      <c r="I87" s="104">
        <v>14.592602826276957</v>
      </c>
      <c r="J87" s="62">
        <v>2815000</v>
      </c>
      <c r="K87" s="64">
        <v>2.5</v>
      </c>
      <c r="L87" s="80">
        <v>1125700</v>
      </c>
      <c r="N87" s="28">
        <v>2346.84</v>
      </c>
      <c r="O87" s="28">
        <v>3269.04</v>
      </c>
      <c r="P87" s="13"/>
    </row>
    <row r="88" spans="1:18" s="3" customFormat="1" x14ac:dyDescent="0.25">
      <c r="A88" s="33" t="s">
        <v>254</v>
      </c>
      <c r="B88" s="81">
        <v>28685</v>
      </c>
      <c r="C88" s="34">
        <v>0.13600000000000001</v>
      </c>
      <c r="D88" s="82">
        <v>3890</v>
      </c>
      <c r="E88" s="37">
        <v>0.51700000000000002</v>
      </c>
      <c r="F88" s="51">
        <v>0.20100000000000001</v>
      </c>
      <c r="G88" s="38">
        <v>0.28199999999999997</v>
      </c>
      <c r="H88" s="65">
        <v>0.99400365402109503</v>
      </c>
      <c r="I88" s="103">
        <v>16.182379487463429</v>
      </c>
      <c r="J88" s="61">
        <v>1909000</v>
      </c>
      <c r="K88" s="63">
        <v>2.77</v>
      </c>
      <c r="L88" s="79">
        <v>688500</v>
      </c>
      <c r="N88" s="28">
        <v>2011.13</v>
      </c>
      <c r="O88" s="28">
        <v>1096.9799999999998</v>
      </c>
      <c r="P88" s="13"/>
    </row>
    <row r="89" spans="1:18" s="3" customFormat="1" x14ac:dyDescent="0.25">
      <c r="A89" s="39" t="s">
        <v>255</v>
      </c>
      <c r="B89" s="83">
        <v>13365</v>
      </c>
      <c r="C89" s="40">
        <v>0.17599999999999999</v>
      </c>
      <c r="D89" s="84">
        <v>2350</v>
      </c>
      <c r="E89" s="43">
        <v>0.70099999999999996</v>
      </c>
      <c r="F89" s="52">
        <v>0.188</v>
      </c>
      <c r="G89" s="44">
        <v>0.111</v>
      </c>
      <c r="H89" s="66">
        <v>0.90151607732221495</v>
      </c>
      <c r="I89" s="104">
        <v>14.676681738805661</v>
      </c>
      <c r="J89" s="62">
        <v>1046000</v>
      </c>
      <c r="K89" s="64">
        <v>2.52</v>
      </c>
      <c r="L89" s="80">
        <v>415900</v>
      </c>
      <c r="N89" s="28">
        <v>1647.35</v>
      </c>
      <c r="O89" s="28">
        <v>260.85000000000002</v>
      </c>
      <c r="P89" s="13"/>
    </row>
    <row r="90" spans="1:18" s="3" customFormat="1" x14ac:dyDescent="0.25">
      <c r="A90" s="33" t="s">
        <v>256</v>
      </c>
      <c r="B90" s="81">
        <v>215274</v>
      </c>
      <c r="C90" s="34">
        <v>0.11600000000000001</v>
      </c>
      <c r="D90" s="82">
        <v>24990</v>
      </c>
      <c r="E90" s="37">
        <v>0.308</v>
      </c>
      <c r="F90" s="51">
        <v>0.114</v>
      </c>
      <c r="G90" s="38">
        <v>0.57799999999999996</v>
      </c>
      <c r="H90" s="65">
        <v>0.95260599755582287</v>
      </c>
      <c r="I90" s="103">
        <v>15.508425640208797</v>
      </c>
      <c r="J90" s="61">
        <v>11756000</v>
      </c>
      <c r="K90" s="63">
        <v>2.66</v>
      </c>
      <c r="L90" s="79">
        <v>4423200</v>
      </c>
      <c r="N90" s="28">
        <v>7696.92</v>
      </c>
      <c r="O90" s="28">
        <v>14444.22</v>
      </c>
      <c r="P90" s="13"/>
    </row>
    <row r="91" spans="1:18" s="3" customFormat="1" x14ac:dyDescent="0.25">
      <c r="A91" s="39" t="s">
        <v>105</v>
      </c>
      <c r="B91" s="83">
        <v>61600</v>
      </c>
      <c r="C91" s="40">
        <v>0.14799999999999999</v>
      </c>
      <c r="D91" s="84">
        <v>9090</v>
      </c>
      <c r="E91" s="43">
        <v>0.59599999999999997</v>
      </c>
      <c r="F91" s="52">
        <v>0.14199999999999999</v>
      </c>
      <c r="G91" s="44">
        <v>0.26300000000000001</v>
      </c>
      <c r="H91" s="66">
        <v>0.92807343282581922</v>
      </c>
      <c r="I91" s="104">
        <v>15.109035486404338</v>
      </c>
      <c r="J91" s="62">
        <v>4166000</v>
      </c>
      <c r="K91" s="64">
        <v>2.59</v>
      </c>
      <c r="L91" s="80">
        <v>1608900</v>
      </c>
      <c r="N91" s="28">
        <v>5417.6399999999994</v>
      </c>
      <c r="O91" s="28">
        <v>2390.67</v>
      </c>
      <c r="P91" s="13"/>
    </row>
    <row r="92" spans="1:18" s="3" customFormat="1" x14ac:dyDescent="0.25">
      <c r="A92" s="33" t="s">
        <v>257</v>
      </c>
      <c r="B92" s="81">
        <v>114750</v>
      </c>
      <c r="C92" s="34">
        <v>0.13800000000000001</v>
      </c>
      <c r="D92" s="82">
        <v>15880</v>
      </c>
      <c r="E92" s="37">
        <v>0.54600000000000004</v>
      </c>
      <c r="F92" s="51">
        <v>0.185</v>
      </c>
      <c r="G92" s="38">
        <v>0.26900000000000002</v>
      </c>
      <c r="H92" s="65">
        <v>0.88944825449512821</v>
      </c>
      <c r="I92" s="103">
        <v>14.480217583180687</v>
      </c>
      <c r="J92" s="61">
        <v>6975000</v>
      </c>
      <c r="K92" s="63">
        <v>2.48</v>
      </c>
      <c r="L92" s="79">
        <v>2810700</v>
      </c>
      <c r="N92" s="28">
        <v>8670.4800000000014</v>
      </c>
      <c r="O92" s="28">
        <v>4271.72</v>
      </c>
      <c r="P92" s="13"/>
    </row>
    <row r="93" spans="1:18" s="3" customFormat="1" x14ac:dyDescent="0.25">
      <c r="A93" s="39" t="s">
        <v>258</v>
      </c>
      <c r="B93" s="83">
        <v>37623</v>
      </c>
      <c r="C93" s="40">
        <v>0.14199999999999999</v>
      </c>
      <c r="D93" s="84">
        <v>5330</v>
      </c>
      <c r="E93" s="43">
        <v>0.60299999999999998</v>
      </c>
      <c r="F93" s="52">
        <v>0.21099999999999999</v>
      </c>
      <c r="G93" s="44">
        <v>0.186</v>
      </c>
      <c r="H93" s="66">
        <v>0.94474004681699131</v>
      </c>
      <c r="I93" s="104">
        <v>15.380367962180619</v>
      </c>
      <c r="J93" s="62">
        <v>2487000</v>
      </c>
      <c r="K93" s="64">
        <v>2.64</v>
      </c>
      <c r="L93" s="80">
        <v>943400</v>
      </c>
      <c r="N93" s="28">
        <v>3213.99</v>
      </c>
      <c r="O93" s="28">
        <v>991.38</v>
      </c>
      <c r="P93" s="13"/>
    </row>
    <row r="94" spans="1:18" s="3" customFormat="1" x14ac:dyDescent="0.25">
      <c r="A94" s="33" t="s">
        <v>259</v>
      </c>
      <c r="B94" s="81">
        <v>127325</v>
      </c>
      <c r="C94" s="34">
        <v>0.14799999999999999</v>
      </c>
      <c r="D94" s="82">
        <v>18840</v>
      </c>
      <c r="E94" s="37">
        <v>0.52</v>
      </c>
      <c r="F94" s="51">
        <v>0.08</v>
      </c>
      <c r="G94" s="38">
        <v>0.4</v>
      </c>
      <c r="H94" s="65">
        <v>0.92169838976204643</v>
      </c>
      <c r="I94" s="103">
        <v>15.005249785326116</v>
      </c>
      <c r="J94" s="61">
        <v>8575000</v>
      </c>
      <c r="K94" s="63">
        <v>2.57</v>
      </c>
      <c r="L94" s="79">
        <v>3334700</v>
      </c>
      <c r="N94" s="28">
        <v>9796.8000000000011</v>
      </c>
      <c r="O94" s="28">
        <v>7536</v>
      </c>
      <c r="P94" s="13"/>
    </row>
    <row r="95" spans="1:18" s="3" customFormat="1" ht="15.75" thickBot="1" x14ac:dyDescent="0.3">
      <c r="A95" s="39" t="s">
        <v>260</v>
      </c>
      <c r="B95" s="83">
        <v>22582</v>
      </c>
      <c r="C95" s="40">
        <v>0.14099999999999999</v>
      </c>
      <c r="D95" s="84">
        <v>3180</v>
      </c>
      <c r="E95" s="43">
        <v>0.45500000000000002</v>
      </c>
      <c r="F95" s="52">
        <v>0.17100000000000001</v>
      </c>
      <c r="G95" s="44">
        <v>0.374</v>
      </c>
      <c r="H95" s="66">
        <v>0.97951619043670723</v>
      </c>
      <c r="I95" s="104">
        <v>15.946523580309595</v>
      </c>
      <c r="J95" s="62">
        <v>1538000</v>
      </c>
      <c r="K95" s="64">
        <v>2.73</v>
      </c>
      <c r="L95" s="80">
        <v>562900</v>
      </c>
      <c r="N95" s="28">
        <v>1446.9</v>
      </c>
      <c r="O95" s="28">
        <v>1189.32</v>
      </c>
      <c r="P95" s="13"/>
    </row>
    <row r="96" spans="1:18" ht="16.5" thickBot="1" x14ac:dyDescent="0.3">
      <c r="A96" s="78" t="s">
        <v>147</v>
      </c>
      <c r="B96" s="85">
        <v>11570808</v>
      </c>
      <c r="C96" s="145">
        <v>0.16869003443839012</v>
      </c>
      <c r="D96" s="86">
        <v>1951880</v>
      </c>
      <c r="E96" s="127">
        <v>0.5401202942803861</v>
      </c>
      <c r="F96" s="128">
        <v>0.13486484824886777</v>
      </c>
      <c r="G96" s="129">
        <v>0.3250763366600406</v>
      </c>
      <c r="H96" s="55">
        <v>0.91876211325698753</v>
      </c>
      <c r="I96" s="56">
        <v>14.957447203823758</v>
      </c>
      <c r="J96" s="57">
        <v>885586000</v>
      </c>
      <c r="K96" s="56">
        <v>2.56</v>
      </c>
      <c r="L96" s="58">
        <v>345480400</v>
      </c>
      <c r="N96" s="7">
        <v>1014686.7399999998</v>
      </c>
      <c r="O96" s="7">
        <v>618699.59</v>
      </c>
      <c r="Q96" s="3"/>
      <c r="R96" s="3"/>
    </row>
    <row r="97" spans="1:18" s="6" customFormat="1" ht="9" customHeight="1" x14ac:dyDescent="0.25">
      <c r="A97" s="45"/>
      <c r="D97" s="18"/>
      <c r="E97" s="23"/>
      <c r="F97" s="23"/>
      <c r="G97" s="23"/>
      <c r="H97" s="59"/>
      <c r="I97" s="60"/>
      <c r="J97" s="60"/>
      <c r="K97" s="60"/>
      <c r="L97" s="13"/>
      <c r="Q97" s="3"/>
      <c r="R97" s="3"/>
    </row>
    <row r="98" spans="1:18" ht="16.5" customHeight="1" x14ac:dyDescent="0.25">
      <c r="A98" s="168" t="s">
        <v>57</v>
      </c>
      <c r="B98" s="168"/>
      <c r="C98" s="168"/>
      <c r="D98" s="168"/>
      <c r="E98" s="168"/>
      <c r="F98" s="168"/>
      <c r="G98" s="168"/>
      <c r="N98" s="13"/>
      <c r="O98" s="13"/>
      <c r="Q98" s="3"/>
      <c r="R98" s="3"/>
    </row>
    <row r="99" spans="1:18" s="6" customFormat="1" ht="7.5" customHeight="1" x14ac:dyDescent="0.25">
      <c r="A99" s="2"/>
      <c r="D99" s="18"/>
      <c r="E99" s="23"/>
      <c r="F99" s="23"/>
      <c r="G99" s="23"/>
      <c r="H99" s="59"/>
      <c r="I99" s="60"/>
      <c r="J99" s="60"/>
      <c r="K99" s="60"/>
      <c r="L99" s="13"/>
      <c r="Q99" s="13"/>
      <c r="R99" s="13"/>
    </row>
    <row r="100" spans="1:18" ht="39.950000000000003" customHeight="1" x14ac:dyDescent="0.25">
      <c r="A100" s="169" t="s">
        <v>173</v>
      </c>
      <c r="B100" s="169"/>
      <c r="C100" s="169"/>
      <c r="D100" s="169"/>
      <c r="E100" s="169"/>
      <c r="F100" s="169"/>
      <c r="G100" s="169"/>
      <c r="N100" s="13"/>
      <c r="O100" s="13"/>
      <c r="Q100" s="6"/>
      <c r="R100" s="6"/>
    </row>
    <row r="101" spans="1:18" s="6" customFormat="1" ht="5.25" customHeight="1" x14ac:dyDescent="0.25">
      <c r="H101" s="59"/>
      <c r="I101" s="60"/>
      <c r="J101" s="60"/>
      <c r="K101" s="60"/>
      <c r="L101" s="13"/>
      <c r="Q101" s="13"/>
      <c r="R101" s="13"/>
    </row>
    <row r="102" spans="1:18" s="6" customFormat="1" ht="45" customHeight="1" x14ac:dyDescent="0.25">
      <c r="A102" s="162" t="s">
        <v>167</v>
      </c>
      <c r="B102" s="162"/>
      <c r="C102" s="162"/>
      <c r="D102" s="162"/>
      <c r="E102" s="162"/>
      <c r="F102" s="162"/>
      <c r="G102" s="162"/>
      <c r="H102" s="59"/>
      <c r="I102" s="60"/>
      <c r="J102" s="60"/>
      <c r="K102" s="60"/>
      <c r="L102" s="13"/>
    </row>
    <row r="103" spans="1:18" s="6" customFormat="1" ht="6" customHeight="1" x14ac:dyDescent="0.25">
      <c r="A103" s="112"/>
      <c r="B103" s="112"/>
      <c r="C103" s="112"/>
      <c r="D103" s="112"/>
      <c r="E103" s="112"/>
      <c r="F103" s="112"/>
      <c r="G103" s="112"/>
      <c r="H103" s="59"/>
      <c r="I103" s="60"/>
      <c r="J103" s="60"/>
      <c r="K103" s="60"/>
      <c r="L103" s="13"/>
    </row>
    <row r="104" spans="1:18" s="6" customFormat="1" ht="34.5" customHeight="1" x14ac:dyDescent="0.25">
      <c r="A104" s="167" t="s">
        <v>141</v>
      </c>
      <c r="B104" s="167"/>
      <c r="C104" s="167"/>
      <c r="D104" s="167"/>
      <c r="E104" s="167"/>
      <c r="F104" s="167"/>
      <c r="G104" s="167"/>
      <c r="H104" s="59"/>
      <c r="I104" s="60"/>
      <c r="J104" s="60"/>
      <c r="K104" s="60"/>
      <c r="L104" s="13"/>
    </row>
    <row r="105" spans="1:18" ht="5.25" customHeight="1" x14ac:dyDescent="0.25">
      <c r="A105" s="46"/>
      <c r="B105" s="6"/>
      <c r="C105" s="6"/>
      <c r="D105" s="18"/>
      <c r="E105" s="23"/>
      <c r="F105" s="23"/>
      <c r="G105" s="23"/>
      <c r="Q105" s="6"/>
      <c r="R105" s="6"/>
    </row>
    <row r="106" spans="1:18" s="6" customFormat="1" ht="26.25" customHeight="1" x14ac:dyDescent="0.2">
      <c r="A106" s="170" t="s">
        <v>143</v>
      </c>
      <c r="B106" s="170"/>
      <c r="C106" s="170"/>
      <c r="D106" s="170"/>
      <c r="E106" s="170"/>
      <c r="F106" s="170"/>
      <c r="G106" s="170"/>
      <c r="I106" s="91"/>
      <c r="J106" s="60"/>
      <c r="K106" s="60"/>
      <c r="L106" s="60"/>
    </row>
    <row r="107" spans="1:18" s="6" customFormat="1" ht="8.25" customHeight="1" x14ac:dyDescent="0.2">
      <c r="D107" s="90"/>
      <c r="I107" s="91"/>
      <c r="J107" s="60"/>
      <c r="K107" s="60"/>
      <c r="L107" s="60"/>
    </row>
    <row r="108" spans="1:18" s="6" customFormat="1" x14ac:dyDescent="0.2">
      <c r="A108" s="6" t="s">
        <v>144</v>
      </c>
      <c r="D108" s="90"/>
      <c r="I108" s="91"/>
      <c r="J108" s="60"/>
      <c r="K108" s="60"/>
      <c r="L108" s="60"/>
    </row>
    <row r="109" spans="1:18" s="6" customFormat="1" ht="12.75" x14ac:dyDescent="0.2">
      <c r="A109" s="93" t="s">
        <v>120</v>
      </c>
      <c r="B109" s="2"/>
      <c r="D109" s="90"/>
      <c r="I109" s="91"/>
      <c r="J109" s="60"/>
      <c r="K109" s="60"/>
      <c r="L109" s="60"/>
    </row>
    <row r="110" spans="1:18" s="6" customFormat="1" ht="7.5" customHeight="1" x14ac:dyDescent="0.2">
      <c r="A110" s="2"/>
      <c r="B110" s="2"/>
      <c r="D110" s="90"/>
      <c r="I110" s="91"/>
      <c r="J110" s="60"/>
      <c r="K110" s="60"/>
      <c r="L110" s="60"/>
    </row>
    <row r="111" spans="1:18" s="6" customFormat="1" x14ac:dyDescent="0.2">
      <c r="A111" s="92" t="s">
        <v>146</v>
      </c>
      <c r="D111" s="90"/>
      <c r="I111" s="91"/>
      <c r="J111" s="60"/>
      <c r="K111" s="60"/>
      <c r="L111" s="60"/>
    </row>
    <row r="112" spans="1:18" s="6" customFormat="1" ht="5.25" customHeight="1" x14ac:dyDescent="0.25">
      <c r="H112" s="59"/>
      <c r="I112" s="60"/>
      <c r="J112" s="60"/>
      <c r="K112" s="60"/>
      <c r="L112" s="13"/>
      <c r="Q112" s="13"/>
      <c r="R112" s="13"/>
    </row>
    <row r="113" spans="1:12" s="6" customFormat="1" ht="45" customHeight="1" x14ac:dyDescent="0.25">
      <c r="A113" s="162" t="s">
        <v>148</v>
      </c>
      <c r="B113" s="162"/>
      <c r="C113" s="162"/>
      <c r="D113" s="162"/>
      <c r="E113" s="162"/>
      <c r="F113" s="162"/>
      <c r="G113" s="162"/>
      <c r="H113" s="59"/>
      <c r="I113" s="60"/>
      <c r="J113" s="60"/>
      <c r="K113" s="60"/>
      <c r="L113" s="13"/>
    </row>
  </sheetData>
  <mergeCells count="12">
    <mergeCell ref="L6:L7"/>
    <mergeCell ref="E6:G6"/>
    <mergeCell ref="H6:H7"/>
    <mergeCell ref="A113:G113"/>
    <mergeCell ref="I6:I7"/>
    <mergeCell ref="J6:J7"/>
    <mergeCell ref="K6:K7"/>
    <mergeCell ref="A104:G104"/>
    <mergeCell ref="A98:G98"/>
    <mergeCell ref="A100:G100"/>
    <mergeCell ref="A102:G102"/>
    <mergeCell ref="A106:G106"/>
  </mergeCells>
  <pageMargins left="0.7" right="0.7" top="0.5" bottom="0.45" header="0.3" footer="0.3"/>
  <pageSetup paperSize="17" scale="99"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2:H31"/>
  <sheetViews>
    <sheetView zoomScaleNormal="100" workbookViewId="0">
      <pane ySplit="6" topLeftCell="A7" activePane="bottomLeft" state="frozen"/>
      <selection pane="bottomLeft" activeCell="K12" sqref="K12"/>
    </sheetView>
  </sheetViews>
  <sheetFormatPr defaultColWidth="9.140625" defaultRowHeight="15" x14ac:dyDescent="0.25"/>
  <cols>
    <col min="1" max="1" width="28.42578125" style="13" customWidth="1"/>
    <col min="2" max="2" width="14.42578125" style="13" customWidth="1"/>
    <col min="3" max="3" width="13.42578125" style="13" customWidth="1"/>
    <col min="4" max="4" width="18.5703125" style="19" customWidth="1"/>
    <col min="5" max="7" width="18.7109375" style="24" customWidth="1"/>
    <col min="8" max="16384" width="9.140625" style="13"/>
  </cols>
  <sheetData>
    <row r="2" spans="1:7" ht="31.5" x14ac:dyDescent="0.5">
      <c r="A2" s="138" t="s">
        <v>165</v>
      </c>
      <c r="B2" s="139"/>
      <c r="C2" s="153"/>
      <c r="D2" s="139"/>
      <c r="E2" s="140"/>
      <c r="F2" s="141"/>
      <c r="G2" s="141"/>
    </row>
    <row r="3" spans="1:7" ht="21" x14ac:dyDescent="0.35">
      <c r="A3" s="142" t="s">
        <v>262</v>
      </c>
      <c r="B3" s="142"/>
      <c r="C3" s="139"/>
      <c r="D3" s="139"/>
      <c r="E3" s="143"/>
      <c r="F3" s="144"/>
      <c r="G3" s="141"/>
    </row>
    <row r="4" spans="1:7" ht="19.5" thickBot="1" x14ac:dyDescent="0.35">
      <c r="B4" s="30"/>
      <c r="C4" s="31"/>
      <c r="D4" s="32"/>
      <c r="E4" s="22"/>
      <c r="F4" s="22"/>
      <c r="G4" s="22"/>
    </row>
    <row r="5" spans="1:7" ht="15.75" customHeight="1" thickBot="1" x14ac:dyDescent="0.3">
      <c r="A5" s="146"/>
      <c r="B5" s="146"/>
      <c r="C5" s="147"/>
      <c r="D5" s="148"/>
      <c r="E5" s="157" t="s">
        <v>155</v>
      </c>
      <c r="F5" s="158"/>
      <c r="G5" s="159"/>
    </row>
    <row r="6" spans="1:7" s="1" customFormat="1" ht="50.1" customHeight="1" thickBot="1" x14ac:dyDescent="0.3">
      <c r="A6" s="149" t="s">
        <v>58</v>
      </c>
      <c r="B6" s="150" t="s">
        <v>114</v>
      </c>
      <c r="C6" s="151" t="s">
        <v>163</v>
      </c>
      <c r="D6" s="152" t="s">
        <v>115</v>
      </c>
      <c r="E6" s="135" t="s">
        <v>156</v>
      </c>
      <c r="F6" s="136" t="s">
        <v>122</v>
      </c>
      <c r="G6" s="137" t="s">
        <v>157</v>
      </c>
    </row>
    <row r="7" spans="1:7" x14ac:dyDescent="0.25">
      <c r="A7" s="47">
        <v>1</v>
      </c>
      <c r="B7" s="35">
        <v>724914</v>
      </c>
      <c r="C7" s="34">
        <v>0.19500000000000001</v>
      </c>
      <c r="D7" s="36">
        <v>141240</v>
      </c>
      <c r="E7" s="37">
        <v>0.501</v>
      </c>
      <c r="F7" s="51">
        <v>0.123</v>
      </c>
      <c r="G7" s="38">
        <v>0.376</v>
      </c>
    </row>
    <row r="8" spans="1:7" x14ac:dyDescent="0.25">
      <c r="A8" s="48">
        <v>2</v>
      </c>
      <c r="B8" s="41">
        <v>727391</v>
      </c>
      <c r="C8" s="40">
        <v>0.155</v>
      </c>
      <c r="D8" s="42">
        <v>112450</v>
      </c>
      <c r="E8" s="43">
        <v>0.56399999999999995</v>
      </c>
      <c r="F8" s="52">
        <v>0.1</v>
      </c>
      <c r="G8" s="44">
        <v>0.33600000000000002</v>
      </c>
    </row>
    <row r="9" spans="1:7" x14ac:dyDescent="0.25">
      <c r="A9" s="47">
        <v>3</v>
      </c>
      <c r="B9" s="35">
        <v>739980</v>
      </c>
      <c r="C9" s="34">
        <v>0.219</v>
      </c>
      <c r="D9" s="36">
        <v>162420</v>
      </c>
      <c r="E9" s="37">
        <v>0.61599999999999999</v>
      </c>
      <c r="F9" s="51">
        <v>0.152</v>
      </c>
      <c r="G9" s="38">
        <v>0.23200000000000001</v>
      </c>
    </row>
    <row r="10" spans="1:7" x14ac:dyDescent="0.25">
      <c r="A10" s="48">
        <v>4</v>
      </c>
      <c r="B10" s="41">
        <v>709122</v>
      </c>
      <c r="C10" s="40">
        <v>0.152</v>
      </c>
      <c r="D10" s="42">
        <v>108100</v>
      </c>
      <c r="E10" s="43">
        <v>0.52600000000000002</v>
      </c>
      <c r="F10" s="52">
        <v>0.126</v>
      </c>
      <c r="G10" s="44">
        <v>0.34799999999999998</v>
      </c>
    </row>
    <row r="11" spans="1:7" x14ac:dyDescent="0.25">
      <c r="A11" s="47">
        <v>5</v>
      </c>
      <c r="B11" s="35">
        <v>730642</v>
      </c>
      <c r="C11" s="34">
        <v>0.14000000000000001</v>
      </c>
      <c r="D11" s="36">
        <v>102430</v>
      </c>
      <c r="E11" s="37">
        <v>0.502</v>
      </c>
      <c r="F11" s="51">
        <v>0.13800000000000001</v>
      </c>
      <c r="G11" s="38">
        <v>0.36</v>
      </c>
    </row>
    <row r="12" spans="1:7" x14ac:dyDescent="0.25">
      <c r="A12" s="48">
        <v>6</v>
      </c>
      <c r="B12" s="41">
        <v>713464</v>
      </c>
      <c r="C12" s="40">
        <v>0.155</v>
      </c>
      <c r="D12" s="42">
        <v>110900</v>
      </c>
      <c r="E12" s="43">
        <v>0.59699999999999998</v>
      </c>
      <c r="F12" s="52">
        <v>0.16400000000000001</v>
      </c>
      <c r="G12" s="44">
        <v>0.23899999999999999</v>
      </c>
    </row>
    <row r="13" spans="1:7" x14ac:dyDescent="0.25">
      <c r="A13" s="47">
        <v>7</v>
      </c>
      <c r="B13" s="35">
        <v>719276</v>
      </c>
      <c r="C13" s="34">
        <v>0.14899999999999999</v>
      </c>
      <c r="D13" s="36">
        <v>107240</v>
      </c>
      <c r="E13" s="37">
        <v>0.51200000000000001</v>
      </c>
      <c r="F13" s="51">
        <v>0.13900000000000001</v>
      </c>
      <c r="G13" s="38">
        <v>0.34799999999999998</v>
      </c>
    </row>
    <row r="14" spans="1:7" x14ac:dyDescent="0.25">
      <c r="A14" s="48">
        <v>8</v>
      </c>
      <c r="B14" s="41">
        <v>721486</v>
      </c>
      <c r="C14" s="40">
        <v>0.153</v>
      </c>
      <c r="D14" s="42">
        <v>110040</v>
      </c>
      <c r="E14" s="43">
        <v>0.52400000000000002</v>
      </c>
      <c r="F14" s="52">
        <v>0.13</v>
      </c>
      <c r="G14" s="44">
        <v>0.34599999999999997</v>
      </c>
    </row>
    <row r="15" spans="1:7" x14ac:dyDescent="0.25">
      <c r="A15" s="47">
        <v>9</v>
      </c>
      <c r="B15" s="35">
        <v>715447</v>
      </c>
      <c r="C15" s="34">
        <v>0.19600000000000001</v>
      </c>
      <c r="D15" s="36">
        <v>140250</v>
      </c>
      <c r="E15" s="37">
        <v>0.63400000000000001</v>
      </c>
      <c r="F15" s="51">
        <v>0.123</v>
      </c>
      <c r="G15" s="38">
        <v>0.24299999999999999</v>
      </c>
    </row>
    <row r="16" spans="1:7" x14ac:dyDescent="0.25">
      <c r="A16" s="48">
        <v>10</v>
      </c>
      <c r="B16" s="41">
        <v>723987</v>
      </c>
      <c r="C16" s="40">
        <v>0.189</v>
      </c>
      <c r="D16" s="42">
        <v>136780</v>
      </c>
      <c r="E16" s="43">
        <v>0.54700000000000004</v>
      </c>
      <c r="F16" s="52">
        <v>0.13500000000000001</v>
      </c>
      <c r="G16" s="44">
        <v>0.31900000000000001</v>
      </c>
    </row>
    <row r="17" spans="1:8" x14ac:dyDescent="0.25">
      <c r="A17" s="47">
        <v>11</v>
      </c>
      <c r="B17" s="35">
        <v>692794</v>
      </c>
      <c r="C17" s="34">
        <v>0.28100000000000003</v>
      </c>
      <c r="D17" s="36">
        <v>194480</v>
      </c>
      <c r="E17" s="37">
        <v>0.58899999999999997</v>
      </c>
      <c r="F17" s="51">
        <v>0.16300000000000001</v>
      </c>
      <c r="G17" s="38">
        <v>0.248</v>
      </c>
    </row>
    <row r="18" spans="1:8" x14ac:dyDescent="0.25">
      <c r="A18" s="48">
        <v>12</v>
      </c>
      <c r="B18" s="41">
        <v>744647</v>
      </c>
      <c r="C18" s="40">
        <v>0.13200000000000001</v>
      </c>
      <c r="D18" s="42">
        <v>98130</v>
      </c>
      <c r="E18" s="43">
        <v>0.46800000000000003</v>
      </c>
      <c r="F18" s="52">
        <v>0.105</v>
      </c>
      <c r="G18" s="44">
        <v>0.42699999999999999</v>
      </c>
    </row>
    <row r="19" spans="1:8" x14ac:dyDescent="0.25">
      <c r="A19" s="47">
        <v>13</v>
      </c>
      <c r="B19" s="35">
        <v>719201</v>
      </c>
      <c r="C19" s="34">
        <v>0.19</v>
      </c>
      <c r="D19" s="36">
        <v>136540</v>
      </c>
      <c r="E19" s="37">
        <v>0.58599999999999997</v>
      </c>
      <c r="F19" s="51">
        <v>0.14699999999999999</v>
      </c>
      <c r="G19" s="38">
        <v>0.26700000000000002</v>
      </c>
    </row>
    <row r="20" spans="1:8" x14ac:dyDescent="0.25">
      <c r="A20" s="48">
        <v>14</v>
      </c>
      <c r="B20" s="41">
        <v>725681</v>
      </c>
      <c r="C20" s="40">
        <v>0.126</v>
      </c>
      <c r="D20" s="42">
        <v>91740</v>
      </c>
      <c r="E20" s="43">
        <v>0.41599999999999998</v>
      </c>
      <c r="F20" s="52">
        <v>0.13500000000000001</v>
      </c>
      <c r="G20" s="44">
        <v>0.45</v>
      </c>
    </row>
    <row r="21" spans="1:8" x14ac:dyDescent="0.25">
      <c r="A21" s="47">
        <v>15</v>
      </c>
      <c r="B21" s="35">
        <v>742133</v>
      </c>
      <c r="C21" s="34">
        <v>0.15</v>
      </c>
      <c r="D21" s="36">
        <v>111300</v>
      </c>
      <c r="E21" s="37">
        <v>0.50600000000000001</v>
      </c>
      <c r="F21" s="51">
        <v>0.12</v>
      </c>
      <c r="G21" s="38">
        <v>0.374</v>
      </c>
    </row>
    <row r="22" spans="1:8" ht="15.75" thickBot="1" x14ac:dyDescent="0.3">
      <c r="A22" s="48">
        <v>16</v>
      </c>
      <c r="B22" s="41">
        <v>720643</v>
      </c>
      <c r="C22" s="40">
        <v>0.122</v>
      </c>
      <c r="D22" s="42">
        <v>87840</v>
      </c>
      <c r="E22" s="43">
        <v>0.39</v>
      </c>
      <c r="F22" s="52">
        <v>0.128</v>
      </c>
      <c r="G22" s="44">
        <v>0.48199999999999998</v>
      </c>
    </row>
    <row r="23" spans="1:8" s="6" customFormat="1" ht="9" customHeight="1" x14ac:dyDescent="0.2">
      <c r="A23" s="132"/>
      <c r="B23" s="132"/>
      <c r="C23" s="132"/>
      <c r="D23" s="133"/>
      <c r="E23" s="134"/>
      <c r="F23" s="134"/>
      <c r="G23" s="134"/>
    </row>
    <row r="24" spans="1:8" ht="17.25" customHeight="1" x14ac:dyDescent="0.25">
      <c r="A24" s="168" t="s">
        <v>57</v>
      </c>
      <c r="B24" s="168"/>
      <c r="C24" s="168"/>
      <c r="D24" s="168"/>
      <c r="E24" s="168"/>
      <c r="F24" s="168"/>
      <c r="G24" s="168"/>
    </row>
    <row r="25" spans="1:8" s="6" customFormat="1" ht="7.5" customHeight="1" x14ac:dyDescent="0.2">
      <c r="A25" s="2"/>
      <c r="D25" s="18"/>
      <c r="E25" s="23"/>
      <c r="F25" s="23"/>
      <c r="G25" s="23"/>
    </row>
    <row r="26" spans="1:8" ht="39.950000000000003" customHeight="1" x14ac:dyDescent="0.25">
      <c r="A26" s="167" t="s">
        <v>174</v>
      </c>
      <c r="B26" s="167"/>
      <c r="C26" s="167"/>
      <c r="D26" s="167"/>
      <c r="E26" s="167"/>
      <c r="F26" s="167"/>
      <c r="G26" s="167"/>
      <c r="H26" s="50"/>
    </row>
    <row r="27" spans="1:8" s="6" customFormat="1" ht="7.5" customHeight="1" x14ac:dyDescent="0.2">
      <c r="A27" s="2"/>
      <c r="D27" s="18"/>
      <c r="E27" s="23"/>
      <c r="F27" s="23"/>
      <c r="G27" s="23"/>
    </row>
    <row r="28" spans="1:8" s="6" customFormat="1" ht="49.5" customHeight="1" x14ac:dyDescent="0.2">
      <c r="A28" s="171" t="s">
        <v>168</v>
      </c>
      <c r="B28" s="171"/>
      <c r="C28" s="171"/>
      <c r="D28" s="171"/>
      <c r="E28" s="171"/>
      <c r="F28" s="171"/>
      <c r="G28" s="171"/>
      <c r="H28" s="21"/>
    </row>
    <row r="29" spans="1:8" s="6" customFormat="1" ht="7.5" customHeight="1" x14ac:dyDescent="0.2">
      <c r="A29" s="113"/>
      <c r="B29" s="113"/>
      <c r="C29" s="113"/>
      <c r="D29" s="113"/>
      <c r="E29" s="113"/>
      <c r="F29" s="113"/>
      <c r="G29" s="113"/>
      <c r="H29" s="21"/>
    </row>
    <row r="30" spans="1:8" s="6" customFormat="1" ht="34.5" customHeight="1" x14ac:dyDescent="0.2">
      <c r="A30" s="167" t="s">
        <v>141</v>
      </c>
      <c r="B30" s="167"/>
      <c r="C30" s="167"/>
      <c r="D30" s="167"/>
      <c r="E30" s="167"/>
      <c r="F30" s="167"/>
      <c r="G30" s="167"/>
      <c r="H30" s="50"/>
    </row>
    <row r="31" spans="1:8" x14ac:dyDescent="0.25">
      <c r="A31" s="172"/>
      <c r="B31" s="172"/>
      <c r="C31" s="172"/>
      <c r="D31" s="172"/>
      <c r="E31" s="172"/>
      <c r="F31" s="172"/>
      <c r="G31" s="172"/>
    </row>
  </sheetData>
  <mergeCells count="6">
    <mergeCell ref="E5:G5"/>
    <mergeCell ref="A28:G28"/>
    <mergeCell ref="A30:G30"/>
    <mergeCell ref="A31:G31"/>
    <mergeCell ref="A24:G24"/>
    <mergeCell ref="A26:G26"/>
  </mergeCells>
  <pageMargins left="0.7" right="0.7" top="0.25" bottom="0.25" header="0.3" footer="0.3"/>
  <pageSetup scale="6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K38"/>
  <sheetViews>
    <sheetView zoomScaleNormal="100" workbookViewId="0">
      <selection activeCell="B4" sqref="B4"/>
    </sheetView>
  </sheetViews>
  <sheetFormatPr defaultColWidth="9.140625" defaultRowHeight="15" x14ac:dyDescent="0.25"/>
  <cols>
    <col min="1" max="1" width="38.85546875" style="7" customWidth="1"/>
    <col min="2" max="2" width="28.28515625" style="5" customWidth="1"/>
    <col min="3" max="3" width="3.7109375" style="5" customWidth="1"/>
    <col min="4" max="4" width="3" style="5" customWidth="1"/>
    <col min="5" max="5" width="44.7109375" style="5" bestFit="1" customWidth="1"/>
    <col min="6" max="6" width="13.5703125" style="19" bestFit="1" customWidth="1"/>
    <col min="7" max="7" width="27.7109375" style="19" bestFit="1" customWidth="1"/>
    <col min="8" max="8" width="29.28515625" style="29" customWidth="1"/>
    <col min="9" max="9" width="13.42578125" style="5" customWidth="1"/>
    <col min="10" max="10" width="14.140625" style="5" customWidth="1"/>
    <col min="11" max="12" width="9.140625" style="5" customWidth="1"/>
    <col min="13" max="16384" width="9.140625" style="5"/>
  </cols>
  <sheetData>
    <row r="1" spans="1:10" s="13" customFormat="1" ht="18.75" x14ac:dyDescent="0.3">
      <c r="A1" s="11" t="s">
        <v>169</v>
      </c>
      <c r="F1" s="19"/>
      <c r="G1" s="19"/>
      <c r="H1" s="29"/>
    </row>
    <row r="2" spans="1:10" ht="18.75" x14ac:dyDescent="0.3">
      <c r="A2" s="11" t="s">
        <v>3</v>
      </c>
      <c r="C2" s="3"/>
      <c r="D2" s="4"/>
      <c r="E2" s="3"/>
      <c r="F2" s="97"/>
      <c r="G2" s="97"/>
      <c r="H2" s="99"/>
      <c r="I2" s="3"/>
      <c r="J2" s="3"/>
    </row>
    <row r="3" spans="1:10" x14ac:dyDescent="0.25">
      <c r="A3" s="8"/>
      <c r="B3" s="8"/>
      <c r="E3" s="12"/>
    </row>
    <row r="4" spans="1:10" s="13" customFormat="1" x14ac:dyDescent="0.25">
      <c r="A4" s="4" t="s">
        <v>93</v>
      </c>
      <c r="E4" s="12"/>
      <c r="F4" s="19"/>
      <c r="G4" s="19"/>
      <c r="H4" s="29"/>
    </row>
    <row r="5" spans="1:10" ht="15.75" thickBot="1" x14ac:dyDescent="0.3">
      <c r="A5" s="12" t="s">
        <v>114</v>
      </c>
      <c r="B5" s="16">
        <v>11570808</v>
      </c>
      <c r="C5" s="14"/>
      <c r="E5" s="12"/>
    </row>
    <row r="6" spans="1:10" s="13" customFormat="1" ht="16.5" thickBot="1" x14ac:dyDescent="0.3">
      <c r="A6" s="12"/>
      <c r="B6" s="16"/>
      <c r="C6" s="14"/>
      <c r="E6" s="9" t="s">
        <v>149</v>
      </c>
      <c r="F6" s="111">
        <v>0.91876211325698753</v>
      </c>
      <c r="G6" s="96" t="s">
        <v>263</v>
      </c>
    </row>
    <row r="7" spans="1:10" ht="16.5" customHeight="1" x14ac:dyDescent="0.25">
      <c r="A7" s="9" t="s">
        <v>170</v>
      </c>
      <c r="B7" s="25">
        <v>0.16869003443839012</v>
      </c>
      <c r="D7" s="12"/>
      <c r="E7" s="105" t="s">
        <v>151</v>
      </c>
      <c r="F7" s="107">
        <v>2.56</v>
      </c>
      <c r="G7" s="106"/>
      <c r="H7" s="5"/>
    </row>
    <row r="8" spans="1:10" ht="20.25" customHeight="1" thickBot="1" x14ac:dyDescent="0.3">
      <c r="A8" s="10" t="s">
        <v>119</v>
      </c>
      <c r="B8" s="26">
        <v>1951880</v>
      </c>
      <c r="D8" s="12"/>
      <c r="E8" s="10" t="s">
        <v>153</v>
      </c>
      <c r="F8" s="131">
        <v>345480400</v>
      </c>
      <c r="G8" s="26"/>
      <c r="H8" s="5"/>
    </row>
    <row r="9" spans="1:10" x14ac:dyDescent="0.25">
      <c r="C9" s="14"/>
    </row>
    <row r="10" spans="1:10" x14ac:dyDescent="0.25">
      <c r="A10" s="8"/>
      <c r="B10" s="8"/>
    </row>
    <row r="11" spans="1:10" x14ac:dyDescent="0.25">
      <c r="A11" s="8"/>
      <c r="B11" s="8"/>
    </row>
    <row r="12" spans="1:10" x14ac:dyDescent="0.25">
      <c r="A12" s="8"/>
      <c r="B12" s="8"/>
    </row>
    <row r="13" spans="1:10" x14ac:dyDescent="0.25">
      <c r="A13" s="8"/>
      <c r="B13" s="8"/>
    </row>
    <row r="14" spans="1:10" x14ac:dyDescent="0.25">
      <c r="A14" s="8"/>
      <c r="B14" s="8"/>
    </row>
    <row r="15" spans="1:10" x14ac:dyDescent="0.25">
      <c r="A15" s="8"/>
      <c r="B15" s="8"/>
    </row>
    <row r="16" spans="1:10" x14ac:dyDescent="0.25">
      <c r="A16" s="8"/>
      <c r="B16" s="8"/>
    </row>
    <row r="17" spans="1:11" x14ac:dyDescent="0.25">
      <c r="A17" s="8"/>
      <c r="B17" s="8"/>
    </row>
    <row r="18" spans="1:11" x14ac:dyDescent="0.25">
      <c r="A18" s="8"/>
      <c r="B18" s="8"/>
    </row>
    <row r="19" spans="1:11" x14ac:dyDescent="0.25">
      <c r="A19" s="5"/>
    </row>
    <row r="20" spans="1:11" x14ac:dyDescent="0.25">
      <c r="A20" s="5"/>
    </row>
    <row r="21" spans="1:11" x14ac:dyDescent="0.25">
      <c r="A21" s="5"/>
    </row>
    <row r="22" spans="1:11" x14ac:dyDescent="0.25">
      <c r="A22" s="5"/>
    </row>
    <row r="23" spans="1:11" x14ac:dyDescent="0.25">
      <c r="A23" s="5"/>
    </row>
    <row r="24" spans="1:11" s="13" customFormat="1" ht="77.25" customHeight="1" x14ac:dyDescent="0.25">
      <c r="F24" s="19"/>
      <c r="G24" s="19"/>
      <c r="H24" s="29"/>
    </row>
    <row r="25" spans="1:11" s="13" customFormat="1" ht="17.25" customHeight="1" x14ac:dyDescent="0.25">
      <c r="A25" s="168" t="s">
        <v>57</v>
      </c>
      <c r="B25" s="168"/>
      <c r="C25" s="168"/>
      <c r="D25" s="168"/>
      <c r="E25" s="168"/>
      <c r="F25" s="168"/>
      <c r="G25" s="168"/>
      <c r="H25" s="168"/>
      <c r="I25" s="95"/>
    </row>
    <row r="26" spans="1:11" s="6" customFormat="1" ht="11.25" customHeight="1" x14ac:dyDescent="0.2">
      <c r="A26" s="49"/>
      <c r="B26" s="49"/>
      <c r="C26" s="49"/>
      <c r="D26" s="49"/>
      <c r="E26" s="49"/>
      <c r="F26" s="98"/>
      <c r="G26" s="98"/>
      <c r="H26" s="94"/>
      <c r="I26" s="21"/>
      <c r="J26" s="21"/>
      <c r="K26" s="21"/>
    </row>
    <row r="27" spans="1:11" s="6" customFormat="1" ht="30" customHeight="1" x14ac:dyDescent="0.2">
      <c r="A27" s="167" t="s">
        <v>174</v>
      </c>
      <c r="B27" s="167"/>
      <c r="C27" s="167"/>
      <c r="D27" s="167"/>
      <c r="E27" s="167"/>
      <c r="F27" s="167"/>
      <c r="G27" s="167"/>
      <c r="H27" s="167"/>
      <c r="I27" s="50"/>
      <c r="J27" s="21"/>
      <c r="K27" s="21"/>
    </row>
    <row r="28" spans="1:11" ht="8.25" customHeight="1" x14ac:dyDescent="0.25">
      <c r="A28" s="4"/>
      <c r="B28" s="3"/>
      <c r="C28" s="3"/>
      <c r="D28" s="3"/>
      <c r="E28" s="3"/>
      <c r="F28" s="97"/>
      <c r="G28" s="97"/>
      <c r="H28" s="99"/>
      <c r="I28" s="3"/>
      <c r="J28" s="3"/>
    </row>
    <row r="29" spans="1:11" ht="44.25" customHeight="1" x14ac:dyDescent="0.25">
      <c r="A29" s="173" t="s">
        <v>171</v>
      </c>
      <c r="B29" s="173"/>
      <c r="C29" s="173"/>
      <c r="D29" s="173"/>
      <c r="E29" s="173"/>
      <c r="F29" s="173"/>
      <c r="G29" s="173"/>
      <c r="H29" s="173"/>
      <c r="I29" s="20"/>
      <c r="J29" s="20"/>
    </row>
    <row r="30" spans="1:11" s="6" customFormat="1" ht="9" customHeight="1" x14ac:dyDescent="0.2">
      <c r="F30" s="18"/>
      <c r="G30" s="18"/>
      <c r="H30" s="45"/>
      <c r="I30" s="18"/>
    </row>
    <row r="31" spans="1:11" s="6" customFormat="1" ht="30" customHeight="1" x14ac:dyDescent="0.2">
      <c r="A31" s="162" t="s">
        <v>172</v>
      </c>
      <c r="B31" s="162"/>
      <c r="C31" s="162"/>
      <c r="D31" s="162"/>
      <c r="E31" s="162"/>
      <c r="F31" s="162"/>
      <c r="G31" s="162"/>
      <c r="H31" s="162"/>
      <c r="I31" s="21"/>
      <c r="J31" s="21"/>
      <c r="K31" s="21"/>
    </row>
    <row r="32" spans="1:11" s="6" customFormat="1" ht="8.25" customHeight="1" x14ac:dyDescent="0.2">
      <c r="A32" s="112"/>
      <c r="B32" s="112"/>
      <c r="C32" s="112"/>
      <c r="D32" s="112"/>
      <c r="E32" s="112"/>
      <c r="F32" s="112"/>
      <c r="G32" s="112"/>
      <c r="H32" s="112"/>
      <c r="I32" s="21"/>
      <c r="J32" s="21"/>
      <c r="K32" s="21"/>
    </row>
    <row r="33" spans="1:11" s="6" customFormat="1" ht="12.75" customHeight="1" x14ac:dyDescent="0.2">
      <c r="A33" s="162" t="s">
        <v>150</v>
      </c>
      <c r="B33" s="162"/>
      <c r="C33" s="162"/>
      <c r="D33" s="162"/>
      <c r="E33" s="162"/>
      <c r="F33" s="162"/>
      <c r="G33" s="162"/>
      <c r="H33" s="162"/>
      <c r="I33" s="21"/>
      <c r="J33" s="21"/>
      <c r="K33" s="21"/>
    </row>
    <row r="34" spans="1:11" s="6" customFormat="1" ht="8.25" customHeight="1" x14ac:dyDescent="0.2">
      <c r="A34" s="102"/>
      <c r="B34" s="102"/>
      <c r="C34" s="102"/>
      <c r="D34" s="102"/>
      <c r="E34" s="102"/>
      <c r="F34" s="102"/>
      <c r="G34" s="102"/>
      <c r="H34" s="102"/>
      <c r="I34" s="21"/>
      <c r="J34" s="21"/>
      <c r="K34" s="21"/>
    </row>
    <row r="35" spans="1:11" s="6" customFormat="1" ht="12.75" customHeight="1" x14ac:dyDescent="0.2">
      <c r="A35" s="162" t="s">
        <v>152</v>
      </c>
      <c r="B35" s="162"/>
      <c r="C35" s="162"/>
      <c r="D35" s="162"/>
      <c r="E35" s="162"/>
      <c r="F35" s="162"/>
      <c r="G35" s="162"/>
      <c r="H35" s="162"/>
      <c r="I35" s="21"/>
      <c r="J35" s="21"/>
      <c r="K35" s="21"/>
    </row>
    <row r="36" spans="1:11" ht="10.5" customHeight="1" x14ac:dyDescent="0.25"/>
    <row r="37" spans="1:11" s="6" customFormat="1" ht="12.75" customHeight="1" x14ac:dyDescent="0.2">
      <c r="A37" s="162" t="s">
        <v>154</v>
      </c>
      <c r="B37" s="162"/>
      <c r="C37" s="162"/>
      <c r="D37" s="162"/>
      <c r="E37" s="162"/>
      <c r="F37" s="162"/>
      <c r="G37" s="162"/>
      <c r="H37" s="162"/>
      <c r="I37" s="21"/>
      <c r="J37" s="21"/>
      <c r="K37" s="21"/>
    </row>
    <row r="38" spans="1:11" s="13" customFormat="1" ht="13.5" customHeight="1" x14ac:dyDescent="0.25">
      <c r="A38" s="93" t="s">
        <v>121</v>
      </c>
    </row>
  </sheetData>
  <mergeCells count="7">
    <mergeCell ref="A37:H37"/>
    <mergeCell ref="A25:H25"/>
    <mergeCell ref="A27:H27"/>
    <mergeCell ref="A29:H29"/>
    <mergeCell ref="A31:H31"/>
    <mergeCell ref="A33:H33"/>
    <mergeCell ref="A35:H35"/>
  </mergeCells>
  <pageMargins left="0.7" right="0.7" top="0.5" bottom="0.25" header="0.3" footer="0.3"/>
  <pageSetup scale="6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59"/>
  <sheetViews>
    <sheetView workbookViewId="0"/>
  </sheetViews>
  <sheetFormatPr defaultColWidth="9.140625" defaultRowHeight="15" x14ac:dyDescent="0.25"/>
  <cols>
    <col min="1" max="1" width="45" style="5" customWidth="1"/>
    <col min="2" max="2" width="7.7109375" style="13" bestFit="1" customWidth="1"/>
    <col min="3" max="3" width="33.5703125" style="5" bestFit="1" customWidth="1"/>
    <col min="4" max="4" width="28.85546875" style="5" bestFit="1" customWidth="1"/>
    <col min="5" max="5" width="40.7109375" style="5" bestFit="1" customWidth="1"/>
    <col min="6" max="6" width="7.140625" style="5" bestFit="1" customWidth="1"/>
    <col min="7" max="7" width="12.5703125" style="5" customWidth="1"/>
    <col min="8" max="18" width="9.140625" style="5"/>
    <col min="19" max="19" width="17" style="5" customWidth="1"/>
    <col min="20" max="20" width="13" style="5" customWidth="1"/>
    <col min="21" max="16384" width="9.140625" style="5"/>
  </cols>
  <sheetData>
    <row r="1" spans="1:22" ht="15.75" thickBot="1" x14ac:dyDescent="0.3">
      <c r="A1" s="13" t="s">
        <v>1</v>
      </c>
      <c r="C1" s="13"/>
      <c r="D1" s="13"/>
      <c r="E1" s="13"/>
      <c r="F1" s="13"/>
    </row>
    <row r="2" spans="1:22" x14ac:dyDescent="0.25">
      <c r="A2" s="72" t="s">
        <v>2</v>
      </c>
      <c r="B2" s="87">
        <f>1-C2</f>
        <v>0.83130996556160985</v>
      </c>
      <c r="C2" s="108">
        <f>CountyDetailData!C96</f>
        <v>0.16869003443839012</v>
      </c>
      <c r="D2" s="13"/>
      <c r="E2" s="13"/>
    </row>
    <row r="3" spans="1:22" x14ac:dyDescent="0.25">
      <c r="A3" s="75" t="str">
        <f>CountyDetailData!E7</f>
        <v>% below 130% poverty</v>
      </c>
      <c r="B3" s="88">
        <f>CountyDetailData!E96*Chartsource!$C$2</f>
        <v>9.1112911043031736E-2</v>
      </c>
      <c r="C3" s="73"/>
      <c r="D3" s="13"/>
      <c r="E3" s="13"/>
    </row>
    <row r="4" spans="1:22" s="13" customFormat="1" x14ac:dyDescent="0.25">
      <c r="A4" s="75" t="str">
        <f>CountyDetailData!F7</f>
        <v>% between 130% and 185% poverty</v>
      </c>
      <c r="B4" s="88">
        <f>+CountyDetailData!F96*Chartsource!$C$2</f>
        <v>2.2750355895629761E-2</v>
      </c>
      <c r="C4" s="73"/>
    </row>
    <row r="5" spans="1:22" ht="15.75" thickBot="1" x14ac:dyDescent="0.3">
      <c r="A5" s="76" t="str">
        <f>CountyDetailData!G7</f>
        <v>% above 185% poverty</v>
      </c>
      <c r="B5" s="89">
        <f>+CountyDetailData!G96*Chartsource!$C$2</f>
        <v>5.483713842628795E-2</v>
      </c>
      <c r="C5" s="74"/>
      <c r="D5" s="13"/>
      <c r="E5" s="13"/>
      <c r="F5" s="13"/>
    </row>
    <row r="6" spans="1:22" x14ac:dyDescent="0.25">
      <c r="A6" s="13"/>
      <c r="C6" s="71"/>
      <c r="D6" s="67" t="s">
        <v>116</v>
      </c>
      <c r="E6" s="68">
        <v>16.28</v>
      </c>
    </row>
    <row r="7" spans="1:22" ht="15.75" thickBot="1" x14ac:dyDescent="0.3">
      <c r="A7" s="13"/>
      <c r="C7" s="69"/>
      <c r="D7" s="77" t="s">
        <v>117</v>
      </c>
      <c r="E7" s="70">
        <v>2.79</v>
      </c>
    </row>
    <row r="8" spans="1:22" ht="135" x14ac:dyDescent="0.25">
      <c r="A8" s="109" t="s">
        <v>5</v>
      </c>
      <c r="B8" s="109" t="s">
        <v>109</v>
      </c>
      <c r="C8" s="53" t="s">
        <v>110</v>
      </c>
      <c r="D8" s="53" t="s">
        <v>111</v>
      </c>
      <c r="E8" s="53" t="s">
        <v>112</v>
      </c>
      <c r="F8" s="53" t="s">
        <v>118</v>
      </c>
      <c r="G8" s="114" t="s">
        <v>126</v>
      </c>
      <c r="H8" s="115" t="s">
        <v>127</v>
      </c>
      <c r="I8" s="116" t="s">
        <v>128</v>
      </c>
      <c r="J8" s="115" t="s">
        <v>129</v>
      </c>
      <c r="K8" s="115" t="s">
        <v>130</v>
      </c>
      <c r="L8" s="115" t="s">
        <v>131</v>
      </c>
      <c r="M8" s="117" t="s">
        <v>132</v>
      </c>
      <c r="N8" s="118" t="s">
        <v>133</v>
      </c>
      <c r="O8" s="117" t="s">
        <v>134</v>
      </c>
      <c r="P8" s="119" t="s">
        <v>135</v>
      </c>
      <c r="Q8" s="117" t="s">
        <v>136</v>
      </c>
      <c r="R8" s="120" t="s">
        <v>137</v>
      </c>
      <c r="S8" s="121" t="s">
        <v>138</v>
      </c>
      <c r="T8" s="114" t="s">
        <v>139</v>
      </c>
    </row>
    <row r="9" spans="1:22" x14ac:dyDescent="0.25">
      <c r="A9" s="100" t="s">
        <v>59</v>
      </c>
      <c r="B9" s="6" t="s">
        <v>7</v>
      </c>
      <c r="C9" s="110" t="s">
        <v>156</v>
      </c>
      <c r="D9" s="110" t="s">
        <v>122</v>
      </c>
      <c r="E9" s="110" t="s">
        <v>157</v>
      </c>
      <c r="F9" s="13">
        <v>0.98994998177605076</v>
      </c>
      <c r="G9" s="122">
        <v>4833722</v>
      </c>
      <c r="H9" s="130">
        <v>0.18800626101376952</v>
      </c>
      <c r="I9" s="3">
        <v>908770</v>
      </c>
      <c r="J9" s="130">
        <v>0.53945442741287675</v>
      </c>
      <c r="K9" s="130">
        <v>0.17664535581060115</v>
      </c>
      <c r="L9" s="130">
        <v>0.28390021677652211</v>
      </c>
      <c r="M9" s="123">
        <v>60.378975283999999</v>
      </c>
      <c r="N9" s="154">
        <v>6.0970149253731329E-2</v>
      </c>
      <c r="O9" s="123">
        <v>64.06029041885283</v>
      </c>
      <c r="P9" s="124">
        <v>0.98994998177605076</v>
      </c>
      <c r="Q9" s="123">
        <v>2.76</v>
      </c>
      <c r="R9" s="123">
        <v>16.116385703314108</v>
      </c>
      <c r="S9" s="125">
        <v>444265000</v>
      </c>
      <c r="T9" s="126">
        <v>160851200</v>
      </c>
      <c r="V9" s="13"/>
    </row>
    <row r="10" spans="1:22" x14ac:dyDescent="0.25">
      <c r="A10" s="100" t="s">
        <v>60</v>
      </c>
      <c r="B10" s="100" t="s">
        <v>6</v>
      </c>
      <c r="C10" s="110" t="s">
        <v>156</v>
      </c>
      <c r="D10" s="110" t="s">
        <v>122</v>
      </c>
      <c r="E10" s="110" t="s">
        <v>157</v>
      </c>
      <c r="F10" s="13">
        <v>1.1426497698666138</v>
      </c>
      <c r="G10" s="122">
        <v>735132</v>
      </c>
      <c r="H10" s="130">
        <v>0.14249141650751157</v>
      </c>
      <c r="I10" s="3">
        <v>104750</v>
      </c>
      <c r="J10" s="130">
        <v>0.4109785202863962</v>
      </c>
      <c r="K10" s="130">
        <v>0.19198090692124106</v>
      </c>
      <c r="L10" s="130">
        <v>0.39704057279236277</v>
      </c>
      <c r="M10" s="123">
        <v>73.059833820999998</v>
      </c>
      <c r="N10" s="154">
        <v>1.2068965517241381E-2</v>
      </c>
      <c r="O10" s="123">
        <v>73.941590436081043</v>
      </c>
      <c r="P10" s="124">
        <v>1.1426497698666138</v>
      </c>
      <c r="Q10" s="123">
        <v>3.19</v>
      </c>
      <c r="R10" s="123">
        <v>18.602338253428474</v>
      </c>
      <c r="S10" s="125">
        <v>59107000</v>
      </c>
      <c r="T10" s="126">
        <v>18540600</v>
      </c>
      <c r="U10" s="13"/>
      <c r="V10" s="13"/>
    </row>
    <row r="11" spans="1:22" x14ac:dyDescent="0.25">
      <c r="A11" s="100" t="s">
        <v>56</v>
      </c>
      <c r="B11" s="100" t="s">
        <v>9</v>
      </c>
      <c r="C11" s="101" t="s">
        <v>158</v>
      </c>
      <c r="D11" s="101" t="s">
        <v>123</v>
      </c>
      <c r="E11" s="101" t="s">
        <v>157</v>
      </c>
      <c r="F11" s="13">
        <v>0.979892508853763</v>
      </c>
      <c r="G11" s="122">
        <v>6626624</v>
      </c>
      <c r="H11" s="130">
        <v>0.17526118880443495</v>
      </c>
      <c r="I11" s="3">
        <v>1161390</v>
      </c>
      <c r="J11" s="130">
        <v>0.6940390394268936</v>
      </c>
      <c r="K11" s="130">
        <v>0</v>
      </c>
      <c r="L11" s="130">
        <v>0.30596096057310634</v>
      </c>
      <c r="M11" s="123">
        <v>63.409464974999999</v>
      </c>
      <c r="N11" s="154">
        <v>0</v>
      </c>
      <c r="O11" s="123">
        <v>63.409464974999999</v>
      </c>
      <c r="P11" s="124">
        <v>0.979892508853763</v>
      </c>
      <c r="Q11" s="123">
        <v>2.73</v>
      </c>
      <c r="R11" s="123">
        <v>15.952650044139263</v>
      </c>
      <c r="S11" s="125">
        <v>561993000</v>
      </c>
      <c r="T11" s="126">
        <v>205564600</v>
      </c>
      <c r="U11" s="13"/>
      <c r="V11" s="13"/>
    </row>
    <row r="12" spans="1:22" x14ac:dyDescent="0.25">
      <c r="A12" s="100" t="s">
        <v>61</v>
      </c>
      <c r="B12" s="6" t="s">
        <v>8</v>
      </c>
      <c r="C12" s="101" t="s">
        <v>156</v>
      </c>
      <c r="D12" s="101" t="s">
        <v>122</v>
      </c>
      <c r="E12" s="101" t="s">
        <v>157</v>
      </c>
      <c r="F12" s="13">
        <v>0.94815844788966064</v>
      </c>
      <c r="G12" s="122">
        <v>2959373</v>
      </c>
      <c r="H12" s="130">
        <v>0.19743033406062704</v>
      </c>
      <c r="I12" s="3">
        <v>584270</v>
      </c>
      <c r="J12" s="130">
        <v>0.55832063943040033</v>
      </c>
      <c r="K12" s="130">
        <v>0.16692624985024046</v>
      </c>
      <c r="L12" s="130">
        <v>0.2749756105909939</v>
      </c>
      <c r="M12" s="123">
        <v>59.578315449000002</v>
      </c>
      <c r="N12" s="154">
        <v>2.983666666666665E-2</v>
      </c>
      <c r="O12" s="123">
        <v>61.355933787613338</v>
      </c>
      <c r="P12" s="124">
        <v>0.94815844788966064</v>
      </c>
      <c r="Q12" s="123">
        <v>2.65</v>
      </c>
      <c r="R12" s="123">
        <v>15.436019531643677</v>
      </c>
      <c r="S12" s="125">
        <v>273570000</v>
      </c>
      <c r="T12" s="126">
        <v>103415100</v>
      </c>
      <c r="U12" s="13"/>
      <c r="V12" s="13"/>
    </row>
    <row r="13" spans="1:22" x14ac:dyDescent="0.25">
      <c r="A13" s="6" t="s">
        <v>62</v>
      </c>
      <c r="B13" s="6" t="s">
        <v>10</v>
      </c>
      <c r="C13" s="101" t="s">
        <v>159</v>
      </c>
      <c r="D13" s="101" t="s">
        <v>123</v>
      </c>
      <c r="E13" s="101" t="s">
        <v>160</v>
      </c>
      <c r="F13" s="13">
        <v>1.072991368260066</v>
      </c>
      <c r="G13" s="122">
        <v>38332521</v>
      </c>
      <c r="H13" s="130">
        <v>0.14952682084228167</v>
      </c>
      <c r="I13" s="3">
        <v>5731740</v>
      </c>
      <c r="J13" s="130">
        <v>0.78067393147630559</v>
      </c>
      <c r="K13" s="130">
        <v>0</v>
      </c>
      <c r="L13" s="130">
        <v>0.2193278131945971</v>
      </c>
      <c r="M13" s="123">
        <v>69.433951141999998</v>
      </c>
      <c r="N13" s="154">
        <v>0</v>
      </c>
      <c r="O13" s="123">
        <v>69.433951141999998</v>
      </c>
      <c r="P13" s="124">
        <v>1.072991368260066</v>
      </c>
      <c r="Q13" s="123">
        <v>2.99</v>
      </c>
      <c r="R13" s="123">
        <v>17.468299475273877</v>
      </c>
      <c r="S13" s="125">
        <v>3037087000</v>
      </c>
      <c r="T13" s="126">
        <v>1014511100</v>
      </c>
      <c r="U13" s="13"/>
      <c r="V13" s="13"/>
    </row>
    <row r="14" spans="1:22" x14ac:dyDescent="0.25">
      <c r="A14" s="6" t="s">
        <v>63</v>
      </c>
      <c r="B14" s="6" t="s">
        <v>11</v>
      </c>
      <c r="C14" s="101" t="s">
        <v>156</v>
      </c>
      <c r="D14" s="101" t="s">
        <v>122</v>
      </c>
      <c r="E14" s="101" t="s">
        <v>157</v>
      </c>
      <c r="F14" s="13">
        <v>1.0673575866415472</v>
      </c>
      <c r="G14" s="122">
        <v>5268367</v>
      </c>
      <c r="H14" s="130">
        <v>0.13914748156307258</v>
      </c>
      <c r="I14" s="3">
        <v>733080</v>
      </c>
      <c r="J14" s="130">
        <v>0.49065586293446828</v>
      </c>
      <c r="K14" s="130">
        <v>0.16440224804932613</v>
      </c>
      <c r="L14" s="130">
        <v>0.34464178534402795</v>
      </c>
      <c r="M14" s="123">
        <v>68.345351992000005</v>
      </c>
      <c r="N14" s="154">
        <v>1.0593750000000002E-2</v>
      </c>
      <c r="O14" s="123">
        <v>69.069385564665254</v>
      </c>
      <c r="P14" s="124">
        <v>1.0673575866415472</v>
      </c>
      <c r="Q14" s="123">
        <v>2.98</v>
      </c>
      <c r="R14" s="123">
        <v>17.376581510524389</v>
      </c>
      <c r="S14" s="125">
        <v>386399000</v>
      </c>
      <c r="T14" s="126">
        <v>129754300</v>
      </c>
      <c r="U14" s="13"/>
      <c r="V14" s="13"/>
    </row>
    <row r="15" spans="1:22" x14ac:dyDescent="0.25">
      <c r="A15" s="6" t="s">
        <v>64</v>
      </c>
      <c r="B15" s="6" t="s">
        <v>12</v>
      </c>
      <c r="C15" s="101" t="s">
        <v>158</v>
      </c>
      <c r="D15" s="101" t="s">
        <v>123</v>
      </c>
      <c r="E15" s="101" t="s">
        <v>157</v>
      </c>
      <c r="F15" s="13">
        <v>1.0510894985035519</v>
      </c>
      <c r="G15" s="122">
        <v>3596080</v>
      </c>
      <c r="H15" s="130">
        <v>0.13580064959622701</v>
      </c>
      <c r="I15" s="3">
        <v>488350</v>
      </c>
      <c r="J15" s="130">
        <v>0.54553086925360905</v>
      </c>
      <c r="K15" s="130">
        <v>0</v>
      </c>
      <c r="L15" s="130">
        <v>0.45446913074639089</v>
      </c>
      <c r="M15" s="123">
        <v>68.016667276000007</v>
      </c>
      <c r="N15" s="154">
        <v>0</v>
      </c>
      <c r="O15" s="123">
        <v>68.016667276000007</v>
      </c>
      <c r="P15" s="124">
        <v>1.0510894985035519</v>
      </c>
      <c r="Q15" s="123">
        <v>2.93</v>
      </c>
      <c r="R15" s="123">
        <v>17.111737035637827</v>
      </c>
      <c r="S15" s="125">
        <v>253481000</v>
      </c>
      <c r="T15" s="126">
        <v>86437400</v>
      </c>
      <c r="U15" s="13"/>
      <c r="V15" s="13"/>
    </row>
    <row r="16" spans="1:22" x14ac:dyDescent="0.25">
      <c r="A16" s="6" t="s">
        <v>65</v>
      </c>
      <c r="B16" s="6" t="s">
        <v>4</v>
      </c>
      <c r="C16" s="101" t="s">
        <v>159</v>
      </c>
      <c r="D16" s="101" t="s">
        <v>123</v>
      </c>
      <c r="E16" s="101" t="s">
        <v>160</v>
      </c>
      <c r="F16" s="13">
        <v>1.0382555721063362</v>
      </c>
      <c r="G16" s="122">
        <v>925749</v>
      </c>
      <c r="H16" s="130">
        <v>0.13212004549829381</v>
      </c>
      <c r="I16" s="3">
        <v>122310</v>
      </c>
      <c r="J16" s="130">
        <v>0.66200637723816536</v>
      </c>
      <c r="K16" s="130">
        <v>0</v>
      </c>
      <c r="L16" s="130">
        <v>0.3379936227618347</v>
      </c>
      <c r="M16" s="123">
        <v>67.186175769000002</v>
      </c>
      <c r="N16" s="154">
        <v>0</v>
      </c>
      <c r="O16" s="123">
        <v>67.186175769000002</v>
      </c>
      <c r="P16" s="124">
        <v>1.0382555721063362</v>
      </c>
      <c r="Q16" s="123">
        <v>2.9</v>
      </c>
      <c r="R16" s="123">
        <v>16.902800713891153</v>
      </c>
      <c r="S16" s="125">
        <v>62711000</v>
      </c>
      <c r="T16" s="126">
        <v>21648700</v>
      </c>
      <c r="U16" s="13"/>
      <c r="V16" s="13"/>
    </row>
    <row r="17" spans="1:22" x14ac:dyDescent="0.25">
      <c r="A17" s="6" t="s">
        <v>66</v>
      </c>
      <c r="B17" s="6" t="s">
        <v>13</v>
      </c>
      <c r="C17" s="101" t="s">
        <v>159</v>
      </c>
      <c r="D17" s="101" t="s">
        <v>123</v>
      </c>
      <c r="E17" s="101" t="s">
        <v>160</v>
      </c>
      <c r="F17" s="13">
        <v>1.2589374573616303</v>
      </c>
      <c r="G17" s="122">
        <v>646449</v>
      </c>
      <c r="H17" s="130">
        <v>0.14995769194476286</v>
      </c>
      <c r="I17" s="3">
        <v>96940</v>
      </c>
      <c r="J17" s="130">
        <v>0.73395914998968437</v>
      </c>
      <c r="K17" s="130">
        <v>0</v>
      </c>
      <c r="L17" s="130">
        <v>0.26604085001031563</v>
      </c>
      <c r="M17" s="123">
        <v>81.466640358000006</v>
      </c>
      <c r="N17" s="154">
        <v>0</v>
      </c>
      <c r="O17" s="123">
        <v>81.466640358000006</v>
      </c>
      <c r="P17" s="124">
        <v>1.2589374573616303</v>
      </c>
      <c r="Q17" s="123">
        <v>3.51</v>
      </c>
      <c r="R17" s="123">
        <v>20.495501805847343</v>
      </c>
      <c r="S17" s="125">
        <v>60267000</v>
      </c>
      <c r="T17" s="126">
        <v>17158300</v>
      </c>
      <c r="U17" s="13"/>
      <c r="V17" s="13"/>
    </row>
    <row r="18" spans="1:22" x14ac:dyDescent="0.25">
      <c r="A18" s="6" t="s">
        <v>67</v>
      </c>
      <c r="B18" s="6" t="s">
        <v>14</v>
      </c>
      <c r="C18" s="101" t="s">
        <v>159</v>
      </c>
      <c r="D18" s="101" t="s">
        <v>123</v>
      </c>
      <c r="E18" s="101" t="s">
        <v>160</v>
      </c>
      <c r="F18" s="13">
        <v>1.0474441590690433</v>
      </c>
      <c r="G18" s="122">
        <v>19552860</v>
      </c>
      <c r="H18" s="130">
        <v>0.16956854393679494</v>
      </c>
      <c r="I18" s="3">
        <v>3315550</v>
      </c>
      <c r="J18" s="130">
        <v>0.73284975343457348</v>
      </c>
      <c r="K18" s="130">
        <v>0</v>
      </c>
      <c r="L18" s="130">
        <v>0.26715024656542657</v>
      </c>
      <c r="M18" s="123">
        <v>67.780775051999996</v>
      </c>
      <c r="N18" s="154">
        <v>0</v>
      </c>
      <c r="O18" s="123">
        <v>67.780775051999996</v>
      </c>
      <c r="P18" s="124">
        <v>1.0474441590690433</v>
      </c>
      <c r="Q18" s="123">
        <v>2.92</v>
      </c>
      <c r="R18" s="123">
        <v>17.052390909644025</v>
      </c>
      <c r="S18" s="125">
        <v>1714988000</v>
      </c>
      <c r="T18" s="126">
        <v>586848400</v>
      </c>
      <c r="U18" s="13"/>
      <c r="V18" s="13"/>
    </row>
    <row r="19" spans="1:22" x14ac:dyDescent="0.25">
      <c r="A19" s="6" t="s">
        <v>68</v>
      </c>
      <c r="B19" s="6" t="s">
        <v>15</v>
      </c>
      <c r="C19" s="101" t="s">
        <v>156</v>
      </c>
      <c r="D19" s="101" t="s">
        <v>122</v>
      </c>
      <c r="E19" s="101" t="s">
        <v>157</v>
      </c>
      <c r="F19" s="13">
        <v>0.98509222515084227</v>
      </c>
      <c r="G19" s="122">
        <v>9992167</v>
      </c>
      <c r="H19" s="130">
        <v>0.18732573224606835</v>
      </c>
      <c r="I19" s="3">
        <v>1871790</v>
      </c>
      <c r="J19" s="130">
        <v>0.55609336517451213</v>
      </c>
      <c r="K19" s="130">
        <v>0.16575577388489093</v>
      </c>
      <c r="L19" s="130">
        <v>0.27824702557445014</v>
      </c>
      <c r="M19" s="123">
        <v>61.753517113000001</v>
      </c>
      <c r="N19" s="154">
        <v>3.2264150943396214E-2</v>
      </c>
      <c r="O19" s="123">
        <v>63.74594191041944</v>
      </c>
      <c r="P19" s="124">
        <v>0.98509222515084227</v>
      </c>
      <c r="Q19" s="123">
        <v>2.75</v>
      </c>
      <c r="R19" s="123">
        <v>16.037301425455713</v>
      </c>
      <c r="S19" s="125">
        <v>910560000</v>
      </c>
      <c r="T19" s="126">
        <v>331304600</v>
      </c>
      <c r="U19" s="13"/>
      <c r="V19" s="13"/>
    </row>
    <row r="20" spans="1:22" x14ac:dyDescent="0.25">
      <c r="A20" s="6" t="s">
        <v>69</v>
      </c>
      <c r="B20" s="6" t="s">
        <v>16</v>
      </c>
      <c r="C20" s="101" t="s">
        <v>159</v>
      </c>
      <c r="D20" s="101" t="s">
        <v>123</v>
      </c>
      <c r="E20" s="101" t="s">
        <v>160</v>
      </c>
      <c r="F20" s="13">
        <v>1.070943790854217</v>
      </c>
      <c r="G20" s="122">
        <v>1404054</v>
      </c>
      <c r="H20" s="130">
        <v>0.13812859049580714</v>
      </c>
      <c r="I20" s="3">
        <v>193940</v>
      </c>
      <c r="J20" s="130">
        <v>0.57718882128493354</v>
      </c>
      <c r="K20" s="130">
        <v>0</v>
      </c>
      <c r="L20" s="130">
        <v>0.42281117871506652</v>
      </c>
      <c r="M20" s="123">
        <v>69.301451111000006</v>
      </c>
      <c r="N20" s="154">
        <v>0</v>
      </c>
      <c r="O20" s="123">
        <v>69.301451111000006</v>
      </c>
      <c r="P20" s="124">
        <v>1.070943790854217</v>
      </c>
      <c r="Q20" s="123">
        <v>2.99</v>
      </c>
      <c r="R20" s="123">
        <v>17.434964915106654</v>
      </c>
      <c r="S20" s="125">
        <v>102567000</v>
      </c>
      <c r="T20" s="126">
        <v>34327100</v>
      </c>
      <c r="U20" s="13"/>
      <c r="V20" s="13"/>
    </row>
    <row r="21" spans="1:22" x14ac:dyDescent="0.25">
      <c r="A21" s="6" t="s">
        <v>70</v>
      </c>
      <c r="B21" s="6" t="s">
        <v>18</v>
      </c>
      <c r="C21" s="101" t="s">
        <v>156</v>
      </c>
      <c r="D21" s="101" t="s">
        <v>122</v>
      </c>
      <c r="E21" s="101" t="s">
        <v>157</v>
      </c>
      <c r="F21" s="13">
        <v>0.99697811904606637</v>
      </c>
      <c r="G21" s="122">
        <v>1612136</v>
      </c>
      <c r="H21" s="130">
        <v>0.1555886103901904</v>
      </c>
      <c r="I21" s="3">
        <v>250830</v>
      </c>
      <c r="J21" s="130">
        <v>0.50073755132958575</v>
      </c>
      <c r="K21" s="130">
        <v>0.20093290276282741</v>
      </c>
      <c r="L21" s="130">
        <v>0.2983694135470239</v>
      </c>
      <c r="M21" s="123">
        <v>60.856764237999997</v>
      </c>
      <c r="N21" s="154">
        <v>6.0113636363636404E-2</v>
      </c>
      <c r="O21" s="123">
        <v>64.515085633670679</v>
      </c>
      <c r="P21" s="124">
        <v>0.99697811904606637</v>
      </c>
      <c r="Q21" s="123">
        <v>2.78</v>
      </c>
      <c r="R21" s="123">
        <v>16.230803778069962</v>
      </c>
      <c r="S21" s="125">
        <v>123492000</v>
      </c>
      <c r="T21" s="126">
        <v>44396600</v>
      </c>
      <c r="U21" s="13"/>
      <c r="V21" s="13"/>
    </row>
    <row r="22" spans="1:22" x14ac:dyDescent="0.25">
      <c r="A22" s="6" t="s">
        <v>71</v>
      </c>
      <c r="B22" s="6" t="s">
        <v>19</v>
      </c>
      <c r="C22" s="101" t="s">
        <v>156</v>
      </c>
      <c r="D22" s="101" t="s">
        <v>122</v>
      </c>
      <c r="E22" s="101" t="s">
        <v>157</v>
      </c>
      <c r="F22" s="13">
        <v>0.90861034220462167</v>
      </c>
      <c r="G22" s="122">
        <v>12882135</v>
      </c>
      <c r="H22" s="130">
        <v>0.13624915435213183</v>
      </c>
      <c r="I22" s="3">
        <v>1755180</v>
      </c>
      <c r="J22" s="130">
        <v>0.52435647625884529</v>
      </c>
      <c r="K22" s="130">
        <v>0.15398420674802585</v>
      </c>
      <c r="L22" s="130">
        <v>0.32145990724598045</v>
      </c>
      <c r="M22" s="123">
        <v>58.180719666999998</v>
      </c>
      <c r="N22" s="154">
        <v>1.0588235294117652E-2</v>
      </c>
      <c r="O22" s="123">
        <v>58.79675081641529</v>
      </c>
      <c r="P22" s="124">
        <v>0.90861034220462167</v>
      </c>
      <c r="Q22" s="123">
        <v>2.54</v>
      </c>
      <c r="R22" s="123">
        <v>14.792176371091243</v>
      </c>
      <c r="S22" s="125">
        <v>787542000</v>
      </c>
      <c r="T22" s="126">
        <v>310664800</v>
      </c>
      <c r="U22" s="13"/>
      <c r="V22" s="13"/>
    </row>
    <row r="23" spans="1:22" x14ac:dyDescent="0.25">
      <c r="A23" s="6" t="s">
        <v>72</v>
      </c>
      <c r="B23" s="6" t="s">
        <v>20</v>
      </c>
      <c r="C23" s="101" t="s">
        <v>156</v>
      </c>
      <c r="D23" s="101" t="s">
        <v>122</v>
      </c>
      <c r="E23" s="101" t="s">
        <v>157</v>
      </c>
      <c r="F23" s="13">
        <v>0.88137005897692655</v>
      </c>
      <c r="G23" s="122">
        <v>6570902</v>
      </c>
      <c r="H23" s="130">
        <v>0.1541599616004013</v>
      </c>
      <c r="I23" s="3">
        <v>1012970</v>
      </c>
      <c r="J23" s="130">
        <v>0.56098403703959643</v>
      </c>
      <c r="K23" s="130">
        <v>0.14981687512956948</v>
      </c>
      <c r="L23" s="130">
        <v>0.28888318508939059</v>
      </c>
      <c r="M23" s="123">
        <v>57.034014833000001</v>
      </c>
      <c r="N23" s="154">
        <v>0</v>
      </c>
      <c r="O23" s="123">
        <v>57.034014833000001</v>
      </c>
      <c r="P23" s="124">
        <v>0.88137005897692655</v>
      </c>
      <c r="Q23" s="123">
        <v>2.46</v>
      </c>
      <c r="R23" s="123">
        <v>14.348704560144366</v>
      </c>
      <c r="S23" s="125">
        <v>440889000</v>
      </c>
      <c r="T23" s="126">
        <v>179294500</v>
      </c>
      <c r="U23" s="13"/>
      <c r="V23" s="13"/>
    </row>
    <row r="24" spans="1:22" x14ac:dyDescent="0.25">
      <c r="A24" s="6" t="s">
        <v>73</v>
      </c>
      <c r="B24" s="6" t="s">
        <v>17</v>
      </c>
      <c r="C24" s="101" t="s">
        <v>161</v>
      </c>
      <c r="D24" s="101" t="s">
        <v>124</v>
      </c>
      <c r="E24" s="101" t="s">
        <v>157</v>
      </c>
      <c r="F24" s="13">
        <v>0.9003565527604388</v>
      </c>
      <c r="G24" s="122">
        <v>3090416</v>
      </c>
      <c r="H24" s="130">
        <v>0.12595391688368168</v>
      </c>
      <c r="I24" s="3">
        <v>389250</v>
      </c>
      <c r="J24" s="130">
        <v>0.52339113680154148</v>
      </c>
      <c r="K24" s="130">
        <v>8.1027617212588304E-2</v>
      </c>
      <c r="L24" s="130">
        <v>0.39532434168272318</v>
      </c>
      <c r="M24" s="123">
        <v>58.262642872999997</v>
      </c>
      <c r="N24" s="154">
        <v>0</v>
      </c>
      <c r="O24" s="123">
        <v>58.262642872999997</v>
      </c>
      <c r="P24" s="124">
        <v>0.9003565527604388</v>
      </c>
      <c r="Q24" s="123">
        <v>2.5099999999999998</v>
      </c>
      <c r="R24" s="123">
        <v>14.657804678939945</v>
      </c>
      <c r="S24" s="125">
        <v>173068000</v>
      </c>
      <c r="T24" s="126">
        <v>68896800</v>
      </c>
      <c r="U24" s="13"/>
      <c r="V24" s="13"/>
    </row>
    <row r="25" spans="1:22" x14ac:dyDescent="0.25">
      <c r="A25" s="6" t="s">
        <v>74</v>
      </c>
      <c r="B25" s="6" t="s">
        <v>21</v>
      </c>
      <c r="C25" s="101" t="s">
        <v>156</v>
      </c>
      <c r="D25" s="101" t="s">
        <v>122</v>
      </c>
      <c r="E25" s="101" t="s">
        <v>157</v>
      </c>
      <c r="F25" s="13">
        <v>0.96053215928661817</v>
      </c>
      <c r="G25" s="122">
        <v>2893957</v>
      </c>
      <c r="H25" s="130">
        <v>0.14489849019871409</v>
      </c>
      <c r="I25" s="3">
        <v>419330</v>
      </c>
      <c r="J25" s="130">
        <v>0.49385925166336775</v>
      </c>
      <c r="K25" s="130">
        <v>0.15672620609066845</v>
      </c>
      <c r="L25" s="130">
        <v>0.34939069467960793</v>
      </c>
      <c r="M25" s="123">
        <v>58.008356429999999</v>
      </c>
      <c r="N25" s="154">
        <v>7.151190476190479E-2</v>
      </c>
      <c r="O25" s="123">
        <v>62.156644490416788</v>
      </c>
      <c r="P25" s="124">
        <v>0.96053215928661817</v>
      </c>
      <c r="Q25" s="123">
        <v>2.68</v>
      </c>
      <c r="R25" s="123">
        <v>15.637463553186144</v>
      </c>
      <c r="S25" s="125">
        <v>198903000</v>
      </c>
      <c r="T25" s="126">
        <v>74220900</v>
      </c>
      <c r="U25" s="13"/>
      <c r="V25" s="13"/>
    </row>
    <row r="26" spans="1:22" x14ac:dyDescent="0.25">
      <c r="A26" s="6" t="s">
        <v>75</v>
      </c>
      <c r="B26" s="6" t="s">
        <v>22</v>
      </c>
      <c r="C26" s="101" t="s">
        <v>156</v>
      </c>
      <c r="D26" s="101" t="s">
        <v>122</v>
      </c>
      <c r="E26" s="101" t="s">
        <v>157</v>
      </c>
      <c r="F26" s="13">
        <v>0.91002657984097624</v>
      </c>
      <c r="G26" s="122">
        <v>4395295</v>
      </c>
      <c r="H26" s="130">
        <v>0.16434164259736833</v>
      </c>
      <c r="I26" s="3">
        <v>722330</v>
      </c>
      <c r="J26" s="130">
        <v>0.57937507787299436</v>
      </c>
      <c r="K26" s="130">
        <v>0.13326318995472983</v>
      </c>
      <c r="L26" s="130">
        <v>0.28737557626015808</v>
      </c>
      <c r="M26" s="123">
        <v>58.888396450999998</v>
      </c>
      <c r="N26" s="154">
        <v>0</v>
      </c>
      <c r="O26" s="123">
        <v>58.888396450999998</v>
      </c>
      <c r="P26" s="124">
        <v>0.91002657984097624</v>
      </c>
      <c r="Q26" s="123">
        <v>2.54</v>
      </c>
      <c r="R26" s="123">
        <v>14.815232719811094</v>
      </c>
      <c r="S26" s="125">
        <v>324612000</v>
      </c>
      <c r="T26" s="126">
        <v>127851500</v>
      </c>
      <c r="U26" s="13"/>
      <c r="V26" s="13"/>
    </row>
    <row r="27" spans="1:22" x14ac:dyDescent="0.25">
      <c r="A27" s="6" t="s">
        <v>76</v>
      </c>
      <c r="B27" s="6" t="s">
        <v>23</v>
      </c>
      <c r="C27" s="101" t="s">
        <v>156</v>
      </c>
      <c r="D27" s="101" t="s">
        <v>122</v>
      </c>
      <c r="E27" s="101" t="s">
        <v>157</v>
      </c>
      <c r="F27" s="13">
        <v>0.97980182718996289</v>
      </c>
      <c r="G27" s="122">
        <v>4625470</v>
      </c>
      <c r="H27" s="130">
        <v>0.16812345556235367</v>
      </c>
      <c r="I27" s="3">
        <v>777650</v>
      </c>
      <c r="J27" s="130">
        <v>0.5837459011123256</v>
      </c>
      <c r="K27" s="130">
        <v>0.13356908634990033</v>
      </c>
      <c r="L27" s="130">
        <v>0.2826978717932232</v>
      </c>
      <c r="M27" s="123">
        <v>63.284937649</v>
      </c>
      <c r="N27" s="154">
        <v>1.8749999999999999E-3</v>
      </c>
      <c r="O27" s="123">
        <v>63.403596907091881</v>
      </c>
      <c r="P27" s="124">
        <v>0.97980182718996289</v>
      </c>
      <c r="Q27" s="123">
        <v>2.73</v>
      </c>
      <c r="R27" s="123">
        <v>15.951173746652596</v>
      </c>
      <c r="S27" s="125">
        <v>376268000</v>
      </c>
      <c r="T27" s="126">
        <v>137643100</v>
      </c>
      <c r="U27" s="13"/>
      <c r="V27" s="13"/>
    </row>
    <row r="28" spans="1:22" x14ac:dyDescent="0.25">
      <c r="A28" s="6" t="s">
        <v>77</v>
      </c>
      <c r="B28" s="6" t="s">
        <v>26</v>
      </c>
      <c r="C28" s="101" t="s">
        <v>158</v>
      </c>
      <c r="D28" s="101" t="s">
        <v>123</v>
      </c>
      <c r="E28" s="101" t="s">
        <v>157</v>
      </c>
      <c r="F28" s="13">
        <v>1.1200366744487666</v>
      </c>
      <c r="G28" s="122">
        <v>1328302</v>
      </c>
      <c r="H28" s="130">
        <v>0.15515296973128098</v>
      </c>
      <c r="I28" s="3">
        <v>206090</v>
      </c>
      <c r="J28" s="130">
        <v>0.65029841331457128</v>
      </c>
      <c r="K28" s="130">
        <v>0</v>
      </c>
      <c r="L28" s="130">
        <v>0.34970158668542872</v>
      </c>
      <c r="M28" s="123">
        <v>72.478282707000005</v>
      </c>
      <c r="N28" s="154">
        <v>0</v>
      </c>
      <c r="O28" s="123">
        <v>72.478282707000005</v>
      </c>
      <c r="P28" s="124">
        <v>1.1200366744487666</v>
      </c>
      <c r="Q28" s="123">
        <v>3.12</v>
      </c>
      <c r="R28" s="123">
        <v>18.234197060025924</v>
      </c>
      <c r="S28" s="125">
        <v>113989000</v>
      </c>
      <c r="T28" s="126">
        <v>36477700</v>
      </c>
      <c r="U28" s="13"/>
      <c r="V28" s="13"/>
    </row>
    <row r="29" spans="1:22" x14ac:dyDescent="0.25">
      <c r="A29" s="6" t="s">
        <v>78</v>
      </c>
      <c r="B29" s="6" t="s">
        <v>25</v>
      </c>
      <c r="C29" s="101" t="s">
        <v>159</v>
      </c>
      <c r="D29" s="101" t="s">
        <v>123</v>
      </c>
      <c r="E29" s="101" t="s">
        <v>160</v>
      </c>
      <c r="F29" s="13">
        <v>1.0471347243296818</v>
      </c>
      <c r="G29" s="122">
        <v>5928814</v>
      </c>
      <c r="H29" s="130">
        <v>0.12775404996682305</v>
      </c>
      <c r="I29" s="3">
        <v>757430</v>
      </c>
      <c r="J29" s="130">
        <v>0.5942199279141307</v>
      </c>
      <c r="K29" s="130">
        <v>0</v>
      </c>
      <c r="L29" s="130">
        <v>0.4057800720858693</v>
      </c>
      <c r="M29" s="123">
        <v>67.760751334000005</v>
      </c>
      <c r="N29" s="154">
        <v>0</v>
      </c>
      <c r="O29" s="123">
        <v>67.760751334000005</v>
      </c>
      <c r="P29" s="124">
        <v>1.0471347243296818</v>
      </c>
      <c r="Q29" s="123">
        <v>2.92</v>
      </c>
      <c r="R29" s="123">
        <v>17.047353312087221</v>
      </c>
      <c r="S29" s="125">
        <v>391669000</v>
      </c>
      <c r="T29" s="126">
        <v>134064200</v>
      </c>
      <c r="U29" s="13"/>
      <c r="V29" s="13"/>
    </row>
    <row r="30" spans="1:22" x14ac:dyDescent="0.25">
      <c r="A30" s="6" t="s">
        <v>79</v>
      </c>
      <c r="B30" s="6" t="s">
        <v>24</v>
      </c>
      <c r="C30" s="101" t="s">
        <v>159</v>
      </c>
      <c r="D30" s="101" t="s">
        <v>123</v>
      </c>
      <c r="E30" s="101" t="s">
        <v>160</v>
      </c>
      <c r="F30" s="13">
        <v>1.0945538720449572</v>
      </c>
      <c r="G30" s="122">
        <v>6692824</v>
      </c>
      <c r="H30" s="130">
        <v>0.11468253161893993</v>
      </c>
      <c r="I30" s="3">
        <v>767550</v>
      </c>
      <c r="J30" s="130">
        <v>0.64135235489544651</v>
      </c>
      <c r="K30" s="130">
        <v>0</v>
      </c>
      <c r="L30" s="130">
        <v>0.35864764510455344</v>
      </c>
      <c r="M30" s="123">
        <v>70.829274420999994</v>
      </c>
      <c r="N30" s="154">
        <v>0</v>
      </c>
      <c r="O30" s="123">
        <v>70.829274420999994</v>
      </c>
      <c r="P30" s="124">
        <v>1.0945538720449572</v>
      </c>
      <c r="Q30" s="123">
        <v>3.05</v>
      </c>
      <c r="R30" s="123">
        <v>17.819337036891906</v>
      </c>
      <c r="S30" s="125">
        <v>414876000</v>
      </c>
      <c r="T30" s="126">
        <v>135855400</v>
      </c>
      <c r="U30" s="13"/>
      <c r="V30" s="13"/>
    </row>
    <row r="31" spans="1:22" x14ac:dyDescent="0.25">
      <c r="A31" s="6" t="s">
        <v>80</v>
      </c>
      <c r="B31" s="6" t="s">
        <v>27</v>
      </c>
      <c r="C31" s="101" t="s">
        <v>159</v>
      </c>
      <c r="D31" s="101" t="s">
        <v>123</v>
      </c>
      <c r="E31" s="101" t="s">
        <v>160</v>
      </c>
      <c r="F31" s="13">
        <v>0.91963458845893431</v>
      </c>
      <c r="G31" s="122">
        <v>9895622</v>
      </c>
      <c r="H31" s="130">
        <v>0.16405335612051472</v>
      </c>
      <c r="I31" s="3">
        <v>1623410</v>
      </c>
      <c r="J31" s="130">
        <v>0.73914784312034543</v>
      </c>
      <c r="K31" s="130">
        <v>0</v>
      </c>
      <c r="L31" s="130">
        <v>0.26085215687965457</v>
      </c>
      <c r="M31" s="123">
        <v>59.510136774999999</v>
      </c>
      <c r="N31" s="154">
        <v>0</v>
      </c>
      <c r="O31" s="123">
        <v>59.510136774999999</v>
      </c>
      <c r="P31" s="124">
        <v>0.91963458845893431</v>
      </c>
      <c r="Q31" s="123">
        <v>2.57</v>
      </c>
      <c r="R31" s="123">
        <v>14.971651100111451</v>
      </c>
      <c r="S31" s="125">
        <v>737256000</v>
      </c>
      <c r="T31" s="126">
        <v>287341600</v>
      </c>
      <c r="U31" s="13"/>
      <c r="V31" s="13"/>
    </row>
    <row r="32" spans="1:22" x14ac:dyDescent="0.25">
      <c r="A32" s="6" t="s">
        <v>81</v>
      </c>
      <c r="B32" s="6" t="s">
        <v>28</v>
      </c>
      <c r="C32" s="101" t="s">
        <v>162</v>
      </c>
      <c r="D32" s="101" t="s">
        <v>125</v>
      </c>
      <c r="E32" s="101" t="s">
        <v>157</v>
      </c>
      <c r="F32" s="13">
        <v>0.98134762092667649</v>
      </c>
      <c r="G32" s="122">
        <v>5420380</v>
      </c>
      <c r="H32" s="130">
        <v>0.10566786830443622</v>
      </c>
      <c r="I32" s="3">
        <v>572760</v>
      </c>
      <c r="J32" s="130">
        <v>0.59003771213073541</v>
      </c>
      <c r="K32" s="130">
        <v>5.8069697604581326E-2</v>
      </c>
      <c r="L32" s="130">
        <v>0.35189259026468328</v>
      </c>
      <c r="M32" s="123">
        <v>63.503626199000003</v>
      </c>
      <c r="N32" s="154">
        <v>0</v>
      </c>
      <c r="O32" s="123">
        <v>63.503626199000003</v>
      </c>
      <c r="P32" s="124">
        <v>0.98134762092667649</v>
      </c>
      <c r="Q32" s="123">
        <v>2.74</v>
      </c>
      <c r="R32" s="123">
        <v>15.976339268686294</v>
      </c>
      <c r="S32" s="125">
        <v>277568000</v>
      </c>
      <c r="T32" s="126">
        <v>101377800</v>
      </c>
      <c r="U32" s="13"/>
      <c r="V32" s="13"/>
    </row>
    <row r="33" spans="1:22" x14ac:dyDescent="0.25">
      <c r="A33" s="6" t="s">
        <v>82</v>
      </c>
      <c r="B33" s="6" t="s">
        <v>30</v>
      </c>
      <c r="C33" s="101" t="s">
        <v>156</v>
      </c>
      <c r="D33" s="101" t="s">
        <v>122</v>
      </c>
      <c r="E33" s="101" t="s">
        <v>157</v>
      </c>
      <c r="F33" s="13">
        <v>0.99967540218570983</v>
      </c>
      <c r="G33" s="122">
        <v>2991207</v>
      </c>
      <c r="H33" s="130">
        <v>0.22724940132862753</v>
      </c>
      <c r="I33" s="3">
        <v>679750</v>
      </c>
      <c r="J33" s="130">
        <v>0.59767561603530706</v>
      </c>
      <c r="K33" s="130">
        <v>0.15045237219566016</v>
      </c>
      <c r="L33" s="130">
        <v>0.25187201176903273</v>
      </c>
      <c r="M33" s="123">
        <v>60.457596760999998</v>
      </c>
      <c r="N33" s="154">
        <v>7.0000000000000048E-2</v>
      </c>
      <c r="O33" s="123">
        <v>64.68962853427</v>
      </c>
      <c r="P33" s="124">
        <v>0.99967540218570983</v>
      </c>
      <c r="Q33" s="123">
        <v>2.79</v>
      </c>
      <c r="R33" s="123">
        <v>16.274715547583359</v>
      </c>
      <c r="S33" s="125">
        <v>335570000</v>
      </c>
      <c r="T33" s="126">
        <v>120314900</v>
      </c>
      <c r="U33" s="13"/>
      <c r="V33" s="13"/>
    </row>
    <row r="34" spans="1:22" x14ac:dyDescent="0.25">
      <c r="A34" s="6" t="s">
        <v>83</v>
      </c>
      <c r="B34" s="6" t="s">
        <v>29</v>
      </c>
      <c r="C34" s="101" t="s">
        <v>156</v>
      </c>
      <c r="D34" s="101" t="s">
        <v>122</v>
      </c>
      <c r="E34" s="101" t="s">
        <v>157</v>
      </c>
      <c r="F34" s="13">
        <v>0.93202473122173191</v>
      </c>
      <c r="G34" s="122">
        <v>6044171</v>
      </c>
      <c r="H34" s="130">
        <v>0.17041708449347312</v>
      </c>
      <c r="I34" s="3">
        <v>1030030</v>
      </c>
      <c r="J34" s="130">
        <v>0.51691698300049516</v>
      </c>
      <c r="K34" s="130">
        <v>0.17480073395920506</v>
      </c>
      <c r="L34" s="130">
        <v>0.30836965913614167</v>
      </c>
      <c r="M34" s="123">
        <v>57.973792424999999</v>
      </c>
      <c r="N34" s="154">
        <v>4.0330608695652199E-2</v>
      </c>
      <c r="O34" s="123">
        <v>60.311910761895646</v>
      </c>
      <c r="P34" s="124">
        <v>0.93202473122173191</v>
      </c>
      <c r="Q34" s="123">
        <v>2.6</v>
      </c>
      <c r="R34" s="123">
        <v>15.173362624289796</v>
      </c>
      <c r="S34" s="125">
        <v>474080000</v>
      </c>
      <c r="T34" s="126">
        <v>182314100</v>
      </c>
      <c r="U34" s="13"/>
      <c r="V34" s="13"/>
    </row>
    <row r="35" spans="1:22" x14ac:dyDescent="0.25">
      <c r="A35" s="6" t="s">
        <v>84</v>
      </c>
      <c r="B35" s="6" t="s">
        <v>31</v>
      </c>
      <c r="C35" s="101" t="s">
        <v>159</v>
      </c>
      <c r="D35" s="101" t="s">
        <v>123</v>
      </c>
      <c r="E35" s="101" t="s">
        <v>160</v>
      </c>
      <c r="F35" s="13">
        <v>0.97716037916294318</v>
      </c>
      <c r="G35" s="122">
        <v>1015165</v>
      </c>
      <c r="H35" s="130">
        <v>0.14228228908601065</v>
      </c>
      <c r="I35" s="3">
        <v>144440</v>
      </c>
      <c r="J35" s="130">
        <v>0.66899750761561894</v>
      </c>
      <c r="K35" s="130">
        <v>0</v>
      </c>
      <c r="L35" s="130">
        <v>0.33100249238438106</v>
      </c>
      <c r="M35" s="123">
        <v>63.232667132000003</v>
      </c>
      <c r="N35" s="154">
        <v>0</v>
      </c>
      <c r="O35" s="123">
        <v>63.232667132000003</v>
      </c>
      <c r="P35" s="124">
        <v>0.97716037916294318</v>
      </c>
      <c r="Q35" s="123">
        <v>2.73</v>
      </c>
      <c r="R35" s="123">
        <v>15.908170972772716</v>
      </c>
      <c r="S35" s="125">
        <v>69699000</v>
      </c>
      <c r="T35" s="126">
        <v>25565700</v>
      </c>
      <c r="U35" s="13"/>
      <c r="V35" s="13"/>
    </row>
    <row r="36" spans="1:22" x14ac:dyDescent="0.25">
      <c r="A36" s="6" t="s">
        <v>85</v>
      </c>
      <c r="B36" s="6" t="s">
        <v>34</v>
      </c>
      <c r="C36" s="101" t="s">
        <v>156</v>
      </c>
      <c r="D36" s="101" t="s">
        <v>122</v>
      </c>
      <c r="E36" s="101" t="s">
        <v>157</v>
      </c>
      <c r="F36" s="13">
        <v>0.94410130399293846</v>
      </c>
      <c r="G36" s="122">
        <v>1868516</v>
      </c>
      <c r="H36" s="130">
        <v>0.1321690582258862</v>
      </c>
      <c r="I36" s="3">
        <v>246960</v>
      </c>
      <c r="J36" s="130">
        <v>0.46201814058956914</v>
      </c>
      <c r="K36" s="130">
        <v>0.14593456430191123</v>
      </c>
      <c r="L36" s="130">
        <v>0.39200680272108845</v>
      </c>
      <c r="M36" s="123">
        <v>61.093393435999999</v>
      </c>
      <c r="N36" s="154">
        <v>0</v>
      </c>
      <c r="O36" s="123">
        <v>61.093393435999999</v>
      </c>
      <c r="P36" s="124">
        <v>0.94410130399293846</v>
      </c>
      <c r="Q36" s="123">
        <v>2.63</v>
      </c>
      <c r="R36" s="123">
        <v>15.369969229005038</v>
      </c>
      <c r="S36" s="125">
        <v>115138000</v>
      </c>
      <c r="T36" s="126">
        <v>43711600</v>
      </c>
      <c r="U36" s="13"/>
      <c r="V36" s="13"/>
    </row>
    <row r="37" spans="1:22" x14ac:dyDescent="0.25">
      <c r="A37" s="6" t="s">
        <v>86</v>
      </c>
      <c r="B37" s="6" t="s">
        <v>38</v>
      </c>
      <c r="C37" s="101" t="s">
        <v>159</v>
      </c>
      <c r="D37" s="101" t="s">
        <v>123</v>
      </c>
      <c r="E37" s="101" t="s">
        <v>160</v>
      </c>
      <c r="F37" s="13">
        <v>0.99189330824984034</v>
      </c>
      <c r="G37" s="122">
        <v>2790136</v>
      </c>
      <c r="H37" s="130">
        <v>0.15812490860660555</v>
      </c>
      <c r="I37" s="3">
        <v>441190</v>
      </c>
      <c r="J37" s="130">
        <v>0.75126362791541057</v>
      </c>
      <c r="K37" s="130">
        <v>0</v>
      </c>
      <c r="L37" s="130">
        <v>0.2487363720845894</v>
      </c>
      <c r="M37" s="123">
        <v>64.186044305999999</v>
      </c>
      <c r="N37" s="154">
        <v>0</v>
      </c>
      <c r="O37" s="123">
        <v>64.186044305999999</v>
      </c>
      <c r="P37" s="124">
        <v>0.99189330824984034</v>
      </c>
      <c r="Q37" s="123">
        <v>2.77</v>
      </c>
      <c r="R37" s="123">
        <v>16.148023058307402</v>
      </c>
      <c r="S37" s="125">
        <v>216105000</v>
      </c>
      <c r="T37" s="126">
        <v>78090100</v>
      </c>
      <c r="U37" s="13"/>
      <c r="V37" s="13"/>
    </row>
    <row r="38" spans="1:22" x14ac:dyDescent="0.25">
      <c r="A38" s="6" t="s">
        <v>87</v>
      </c>
      <c r="B38" s="6" t="s">
        <v>35</v>
      </c>
      <c r="C38" s="101" t="s">
        <v>158</v>
      </c>
      <c r="D38" s="101" t="s">
        <v>123</v>
      </c>
      <c r="E38" s="101" t="s">
        <v>157</v>
      </c>
      <c r="F38" s="13">
        <v>1.0615243823371479</v>
      </c>
      <c r="G38" s="122">
        <v>1323459</v>
      </c>
      <c r="H38" s="130">
        <v>0.10820131186534679</v>
      </c>
      <c r="I38" s="3">
        <v>143200</v>
      </c>
      <c r="J38" s="130">
        <v>0.53547486033519553</v>
      </c>
      <c r="K38" s="130">
        <v>0</v>
      </c>
      <c r="L38" s="130">
        <v>0.46452513966480447</v>
      </c>
      <c r="M38" s="123">
        <v>68.691915218999995</v>
      </c>
      <c r="N38" s="154">
        <v>0</v>
      </c>
      <c r="O38" s="123">
        <v>68.691915218999995</v>
      </c>
      <c r="P38" s="124">
        <v>1.0615243823371479</v>
      </c>
      <c r="Q38" s="123">
        <v>2.96</v>
      </c>
      <c r="R38" s="123">
        <v>17.281616944448768</v>
      </c>
      <c r="S38" s="125">
        <v>75067000</v>
      </c>
      <c r="T38" s="126">
        <v>25346200</v>
      </c>
      <c r="U38" s="13"/>
      <c r="V38" s="13"/>
    </row>
    <row r="39" spans="1:22" x14ac:dyDescent="0.25">
      <c r="A39" s="6" t="s">
        <v>88</v>
      </c>
      <c r="B39" s="6" t="s">
        <v>36</v>
      </c>
      <c r="C39" s="101" t="s">
        <v>158</v>
      </c>
      <c r="D39" s="101" t="s">
        <v>123</v>
      </c>
      <c r="E39" s="101" t="s">
        <v>157</v>
      </c>
      <c r="F39" s="13">
        <v>1.0382554123026153</v>
      </c>
      <c r="G39" s="122">
        <v>8899339</v>
      </c>
      <c r="H39" s="130">
        <v>0.12380132951447292</v>
      </c>
      <c r="I39" s="3">
        <v>1101750</v>
      </c>
      <c r="J39" s="130">
        <v>0.64072611754027686</v>
      </c>
      <c r="K39" s="130">
        <v>0</v>
      </c>
      <c r="L39" s="130">
        <v>0.35927388245972319</v>
      </c>
      <c r="M39" s="123">
        <v>67.186165427999995</v>
      </c>
      <c r="N39" s="154">
        <v>0</v>
      </c>
      <c r="O39" s="123">
        <v>67.186165427999995</v>
      </c>
      <c r="P39" s="124">
        <v>1.0382554123026153</v>
      </c>
      <c r="Q39" s="123">
        <v>2.9</v>
      </c>
      <c r="R39" s="123">
        <v>16.902798112286579</v>
      </c>
      <c r="S39" s="125">
        <v>564887000</v>
      </c>
      <c r="T39" s="126">
        <v>195008400</v>
      </c>
      <c r="U39" s="13"/>
      <c r="V39" s="13"/>
    </row>
    <row r="40" spans="1:22" x14ac:dyDescent="0.25">
      <c r="A40" s="6" t="s">
        <v>89</v>
      </c>
      <c r="B40" s="6" t="s">
        <v>37</v>
      </c>
      <c r="C40" s="101" t="s">
        <v>162</v>
      </c>
      <c r="D40" s="101" t="s">
        <v>125</v>
      </c>
      <c r="E40" s="101" t="s">
        <v>157</v>
      </c>
      <c r="F40" s="13">
        <v>0.95510999160517329</v>
      </c>
      <c r="G40" s="122">
        <v>2085287</v>
      </c>
      <c r="H40" s="130">
        <v>0.17307929316204437</v>
      </c>
      <c r="I40" s="3">
        <v>360920</v>
      </c>
      <c r="J40" s="130">
        <v>0.71273412390557467</v>
      </c>
      <c r="K40" s="130">
        <v>5.8544829879197603E-2</v>
      </c>
      <c r="L40" s="130">
        <v>0.22941372049207581</v>
      </c>
      <c r="M40" s="123">
        <v>61.805772585</v>
      </c>
      <c r="N40" s="154">
        <v>0</v>
      </c>
      <c r="O40" s="123">
        <v>61.805772585</v>
      </c>
      <c r="P40" s="124">
        <v>0.95510999160517329</v>
      </c>
      <c r="Q40" s="123">
        <v>2.66</v>
      </c>
      <c r="R40" s="123">
        <v>15.549190663332222</v>
      </c>
      <c r="S40" s="125">
        <v>170231000</v>
      </c>
      <c r="T40" s="126">
        <v>63882400</v>
      </c>
      <c r="U40" s="13"/>
      <c r="V40" s="13"/>
    </row>
    <row r="41" spans="1:22" x14ac:dyDescent="0.25">
      <c r="A41" s="6" t="s">
        <v>90</v>
      </c>
      <c r="B41" s="6" t="s">
        <v>39</v>
      </c>
      <c r="C41" s="101" t="s">
        <v>159</v>
      </c>
      <c r="D41" s="101" t="s">
        <v>123</v>
      </c>
      <c r="E41" s="101" t="s">
        <v>160</v>
      </c>
      <c r="F41" s="13">
        <v>1.0241548373715845</v>
      </c>
      <c r="G41" s="122">
        <v>19651127</v>
      </c>
      <c r="H41" s="130">
        <v>0.1394281355975156</v>
      </c>
      <c r="I41" s="3">
        <v>2739920</v>
      </c>
      <c r="J41" s="130">
        <v>0.73275132120645858</v>
      </c>
      <c r="K41" s="130">
        <v>0</v>
      </c>
      <c r="L41" s="130">
        <v>0.26724867879354142</v>
      </c>
      <c r="M41" s="123">
        <v>66.273708291999995</v>
      </c>
      <c r="N41" s="154">
        <v>0</v>
      </c>
      <c r="O41" s="123">
        <v>66.273708291999995</v>
      </c>
      <c r="P41" s="124">
        <v>1.0241548373715845</v>
      </c>
      <c r="Q41" s="123">
        <v>2.86</v>
      </c>
      <c r="R41" s="123">
        <v>16.673240752409399</v>
      </c>
      <c r="S41" s="125">
        <v>1385728000</v>
      </c>
      <c r="T41" s="126">
        <v>484962600</v>
      </c>
      <c r="U41" s="13"/>
      <c r="V41" s="13"/>
    </row>
    <row r="42" spans="1:22" x14ac:dyDescent="0.25">
      <c r="A42" s="6" t="s">
        <v>91</v>
      </c>
      <c r="B42" s="6" t="s">
        <v>32</v>
      </c>
      <c r="C42" s="101" t="s">
        <v>159</v>
      </c>
      <c r="D42" s="101" t="s">
        <v>123</v>
      </c>
      <c r="E42" s="101" t="s">
        <v>160</v>
      </c>
      <c r="F42" s="13">
        <v>0.9787724215117064</v>
      </c>
      <c r="G42" s="122">
        <v>9848060</v>
      </c>
      <c r="H42" s="130">
        <v>0.18297410860616203</v>
      </c>
      <c r="I42" s="3">
        <v>1801940</v>
      </c>
      <c r="J42" s="130">
        <v>0.73037947989389218</v>
      </c>
      <c r="K42" s="130">
        <v>0</v>
      </c>
      <c r="L42" s="130">
        <v>0.26962052010610787</v>
      </c>
      <c r="M42" s="123">
        <v>62.095081778000001</v>
      </c>
      <c r="N42" s="154">
        <v>2.0000000000000014E-2</v>
      </c>
      <c r="O42" s="123">
        <v>63.336983413559999</v>
      </c>
      <c r="P42" s="124">
        <v>0.9787724215117064</v>
      </c>
      <c r="Q42" s="123">
        <v>2.73</v>
      </c>
      <c r="R42" s="123">
        <v>15.934415022210581</v>
      </c>
      <c r="S42" s="125">
        <v>870957000</v>
      </c>
      <c r="T42" s="126">
        <v>318941200</v>
      </c>
      <c r="U42" s="13"/>
      <c r="V42" s="13"/>
    </row>
    <row r="43" spans="1:22" x14ac:dyDescent="0.25">
      <c r="A43" s="6" t="s">
        <v>92</v>
      </c>
      <c r="B43" s="6" t="s">
        <v>33</v>
      </c>
      <c r="C43" s="101" t="s">
        <v>159</v>
      </c>
      <c r="D43" s="101" t="s">
        <v>123</v>
      </c>
      <c r="E43" s="101" t="s">
        <v>160</v>
      </c>
      <c r="F43" s="13">
        <v>0.98607189215743063</v>
      </c>
      <c r="G43" s="122">
        <v>723393</v>
      </c>
      <c r="H43" s="130">
        <v>7.8007390173805938E-2</v>
      </c>
      <c r="I43" s="3">
        <v>56430</v>
      </c>
      <c r="J43" s="130">
        <v>0.62502215133794081</v>
      </c>
      <c r="K43" s="130">
        <v>0</v>
      </c>
      <c r="L43" s="130">
        <v>0.37497784866205919</v>
      </c>
      <c r="M43" s="123">
        <v>63.809336782999999</v>
      </c>
      <c r="N43" s="154">
        <v>0</v>
      </c>
      <c r="O43" s="123">
        <v>63.809336782999999</v>
      </c>
      <c r="P43" s="124">
        <v>0.98607189215743063</v>
      </c>
      <c r="Q43" s="123">
        <v>2.75</v>
      </c>
      <c r="R43" s="123">
        <v>16.05325040432297</v>
      </c>
      <c r="S43" s="125">
        <v>27479000</v>
      </c>
      <c r="T43" s="126">
        <v>9988000</v>
      </c>
      <c r="U43" s="13"/>
      <c r="V43" s="13"/>
    </row>
    <row r="44" spans="1:22" x14ac:dyDescent="0.25">
      <c r="A44" s="6" t="s">
        <v>93</v>
      </c>
      <c r="B44" s="6" t="s">
        <v>40</v>
      </c>
      <c r="C44" s="101" t="s">
        <v>156</v>
      </c>
      <c r="D44" s="101" t="s">
        <v>122</v>
      </c>
      <c r="E44" s="101" t="s">
        <v>157</v>
      </c>
      <c r="F44" s="13">
        <v>0.91876211325698753</v>
      </c>
      <c r="G44" s="122">
        <v>11570808</v>
      </c>
      <c r="H44" s="130">
        <v>0.16869003443839012</v>
      </c>
      <c r="I44" s="3">
        <v>1951880</v>
      </c>
      <c r="J44" s="130">
        <v>0.5401202942803861</v>
      </c>
      <c r="K44" s="130">
        <v>0.13486484824886777</v>
      </c>
      <c r="L44" s="130">
        <v>0.3250763366600406</v>
      </c>
      <c r="M44" s="123">
        <v>59.453678351999997</v>
      </c>
      <c r="N44" s="154">
        <v>0</v>
      </c>
      <c r="O44" s="123">
        <v>59.453678351999997</v>
      </c>
      <c r="P44" s="124">
        <v>0.91876211325698753</v>
      </c>
      <c r="Q44" s="123">
        <v>2.56</v>
      </c>
      <c r="R44" s="123">
        <v>14.957447203823758</v>
      </c>
      <c r="S44" s="125">
        <v>885586000</v>
      </c>
      <c r="T44" s="126">
        <v>345480400</v>
      </c>
      <c r="U44" s="13"/>
      <c r="V44" s="13"/>
    </row>
    <row r="45" spans="1:22" x14ac:dyDescent="0.25">
      <c r="A45" s="6" t="s">
        <v>94</v>
      </c>
      <c r="B45" s="6" t="s">
        <v>41</v>
      </c>
      <c r="C45" s="101" t="s">
        <v>156</v>
      </c>
      <c r="D45" s="101" t="s">
        <v>122</v>
      </c>
      <c r="E45" s="101" t="s">
        <v>157</v>
      </c>
      <c r="F45" s="13">
        <v>0.97267346768567298</v>
      </c>
      <c r="G45" s="122">
        <v>3850568</v>
      </c>
      <c r="H45" s="130">
        <v>0.17001128145250261</v>
      </c>
      <c r="I45" s="3">
        <v>654640</v>
      </c>
      <c r="J45" s="130">
        <v>0.52129414640107541</v>
      </c>
      <c r="K45" s="130">
        <v>0.16856592936575829</v>
      </c>
      <c r="L45" s="130">
        <v>0.30995661737748992</v>
      </c>
      <c r="M45" s="123">
        <v>59.530484991000002</v>
      </c>
      <c r="N45" s="154">
        <v>5.7312337662337641E-2</v>
      </c>
      <c r="O45" s="123">
        <v>62.942316248006918</v>
      </c>
      <c r="P45" s="124">
        <v>0.97267346768567298</v>
      </c>
      <c r="Q45" s="123">
        <v>2.71</v>
      </c>
      <c r="R45" s="123">
        <v>15.835124053922756</v>
      </c>
      <c r="S45" s="125">
        <v>314445000</v>
      </c>
      <c r="T45" s="126">
        <v>115870500</v>
      </c>
      <c r="U45" s="13"/>
      <c r="V45" s="13"/>
    </row>
    <row r="46" spans="1:22" x14ac:dyDescent="0.25">
      <c r="A46" s="6" t="s">
        <v>95</v>
      </c>
      <c r="B46" s="6" t="s">
        <v>42</v>
      </c>
      <c r="C46" s="101" t="s">
        <v>158</v>
      </c>
      <c r="D46" s="101" t="s">
        <v>123</v>
      </c>
      <c r="E46" s="101" t="s">
        <v>157</v>
      </c>
      <c r="F46" s="13">
        <v>0.99306421475999884</v>
      </c>
      <c r="G46" s="122">
        <v>3930065</v>
      </c>
      <c r="H46" s="130">
        <v>0.15751393424790683</v>
      </c>
      <c r="I46" s="3">
        <v>619040</v>
      </c>
      <c r="J46" s="130">
        <v>0.74515378650814168</v>
      </c>
      <c r="K46" s="130">
        <v>0</v>
      </c>
      <c r="L46" s="130">
        <v>0.25484621349185838</v>
      </c>
      <c r="M46" s="123">
        <v>64.261814408000006</v>
      </c>
      <c r="N46" s="154">
        <v>0</v>
      </c>
      <c r="O46" s="123">
        <v>64.261814408000006</v>
      </c>
      <c r="P46" s="124">
        <v>0.99306421475999884</v>
      </c>
      <c r="Q46" s="123">
        <v>2.77</v>
      </c>
      <c r="R46" s="123">
        <v>16.167085416292782</v>
      </c>
      <c r="S46" s="125">
        <v>303578000</v>
      </c>
      <c r="T46" s="126">
        <v>109569300</v>
      </c>
      <c r="U46" s="13"/>
      <c r="V46" s="13"/>
    </row>
    <row r="47" spans="1:22" x14ac:dyDescent="0.25">
      <c r="A47" s="6" t="s">
        <v>96</v>
      </c>
      <c r="B47" s="6" t="s">
        <v>43</v>
      </c>
      <c r="C47" s="101" t="s">
        <v>161</v>
      </c>
      <c r="D47" s="101" t="s">
        <v>124</v>
      </c>
      <c r="E47" s="101" t="s">
        <v>157</v>
      </c>
      <c r="F47" s="13">
        <v>0.99933550541616145</v>
      </c>
      <c r="G47" s="122">
        <v>12773801</v>
      </c>
      <c r="H47" s="130">
        <v>0.14159137127625521</v>
      </c>
      <c r="I47" s="3">
        <v>1808660</v>
      </c>
      <c r="J47" s="130">
        <v>0.56181924739862665</v>
      </c>
      <c r="K47" s="130">
        <v>7.6310638815476645E-2</v>
      </c>
      <c r="L47" s="130">
        <v>0.36191434542700118</v>
      </c>
      <c r="M47" s="123">
        <v>64.667633598999998</v>
      </c>
      <c r="N47" s="154">
        <v>0</v>
      </c>
      <c r="O47" s="123">
        <v>64.667633598999998</v>
      </c>
      <c r="P47" s="124">
        <v>0.99933550541616145</v>
      </c>
      <c r="Q47" s="123">
        <v>2.79</v>
      </c>
      <c r="R47" s="123">
        <v>16.269182028175109</v>
      </c>
      <c r="S47" s="125">
        <v>892571000</v>
      </c>
      <c r="T47" s="126">
        <v>320130700</v>
      </c>
      <c r="U47" s="13"/>
      <c r="V47" s="13"/>
    </row>
    <row r="48" spans="1:22" x14ac:dyDescent="0.25">
      <c r="A48" s="6" t="s">
        <v>97</v>
      </c>
      <c r="B48" s="6" t="s">
        <v>44</v>
      </c>
      <c r="C48" s="101" t="s">
        <v>158</v>
      </c>
      <c r="D48" s="101" t="s">
        <v>123</v>
      </c>
      <c r="E48" s="101" t="s">
        <v>157</v>
      </c>
      <c r="F48" s="13">
        <v>1.0328887702778426</v>
      </c>
      <c r="G48" s="122">
        <v>1051511</v>
      </c>
      <c r="H48" s="130">
        <v>0.1444017228540643</v>
      </c>
      <c r="I48" s="3">
        <v>151840</v>
      </c>
      <c r="J48" s="130">
        <v>0.62822708113804004</v>
      </c>
      <c r="K48" s="130">
        <v>0</v>
      </c>
      <c r="L48" s="130">
        <v>0.37177291886195996</v>
      </c>
      <c r="M48" s="123">
        <v>66.838886622999993</v>
      </c>
      <c r="N48" s="154">
        <v>0</v>
      </c>
      <c r="O48" s="123">
        <v>66.838886622999993</v>
      </c>
      <c r="P48" s="124">
        <v>1.0328887702778426</v>
      </c>
      <c r="Q48" s="123">
        <v>2.88</v>
      </c>
      <c r="R48" s="123">
        <v>16.815429180123278</v>
      </c>
      <c r="S48" s="125">
        <v>77449000</v>
      </c>
      <c r="T48" s="126">
        <v>26875500</v>
      </c>
      <c r="U48" s="13"/>
      <c r="V48" s="13"/>
    </row>
    <row r="49" spans="1:22" x14ac:dyDescent="0.25">
      <c r="A49" s="6" t="s">
        <v>98</v>
      </c>
      <c r="B49" s="6" t="s">
        <v>45</v>
      </c>
      <c r="C49" s="101" t="s">
        <v>156</v>
      </c>
      <c r="D49" s="101" t="s">
        <v>122</v>
      </c>
      <c r="E49" s="101" t="s">
        <v>157</v>
      </c>
      <c r="F49" s="13">
        <v>0.94795956323319464</v>
      </c>
      <c r="G49" s="122">
        <v>4774839</v>
      </c>
      <c r="H49" s="130">
        <v>0.17059423364850626</v>
      </c>
      <c r="I49" s="3">
        <v>814560</v>
      </c>
      <c r="J49" s="130">
        <v>0.5690802396385779</v>
      </c>
      <c r="K49" s="130">
        <v>0.17480603024945984</v>
      </c>
      <c r="L49" s="130">
        <v>0.255720879984286</v>
      </c>
      <c r="M49" s="123">
        <v>60.781495669000002</v>
      </c>
      <c r="N49" s="154">
        <v>9.2391304347826126E-3</v>
      </c>
      <c r="O49" s="123">
        <v>61.34306383550706</v>
      </c>
      <c r="P49" s="124">
        <v>0.94795956323319464</v>
      </c>
      <c r="Q49" s="123">
        <v>2.64</v>
      </c>
      <c r="R49" s="123">
        <v>15.43278168943641</v>
      </c>
      <c r="S49" s="125">
        <v>381318000</v>
      </c>
      <c r="T49" s="126">
        <v>144176100</v>
      </c>
      <c r="U49" s="13"/>
      <c r="V49" s="13"/>
    </row>
    <row r="50" spans="1:22" x14ac:dyDescent="0.25">
      <c r="A50" s="6" t="s">
        <v>99</v>
      </c>
      <c r="B50" s="6" t="s">
        <v>46</v>
      </c>
      <c r="C50" s="101" t="s">
        <v>156</v>
      </c>
      <c r="D50" s="101" t="s">
        <v>122</v>
      </c>
      <c r="E50" s="101" t="s">
        <v>157</v>
      </c>
      <c r="F50" s="13">
        <v>1.0003304481814084</v>
      </c>
      <c r="G50" s="122">
        <v>844877</v>
      </c>
      <c r="H50" s="130">
        <v>0.12442047777368777</v>
      </c>
      <c r="I50" s="3">
        <v>105120</v>
      </c>
      <c r="J50" s="130">
        <v>0.50799086757990863</v>
      </c>
      <c r="K50" s="130">
        <v>0.14202815829528159</v>
      </c>
      <c r="L50" s="130">
        <v>0.34998097412480972</v>
      </c>
      <c r="M50" s="123">
        <v>62.242324015000001</v>
      </c>
      <c r="N50" s="154">
        <v>4.0000000000000022E-2</v>
      </c>
      <c r="O50" s="123">
        <v>64.732016975600004</v>
      </c>
      <c r="P50" s="124">
        <v>1.0003304481814084</v>
      </c>
      <c r="Q50" s="123">
        <v>2.79</v>
      </c>
      <c r="R50" s="123">
        <v>16.285379696393328</v>
      </c>
      <c r="S50" s="125">
        <v>51928000</v>
      </c>
      <c r="T50" s="126">
        <v>18606100</v>
      </c>
      <c r="U50" s="13"/>
      <c r="V50" s="13"/>
    </row>
    <row r="51" spans="1:22" x14ac:dyDescent="0.25">
      <c r="A51" s="6" t="s">
        <v>100</v>
      </c>
      <c r="B51" s="6" t="s">
        <v>47</v>
      </c>
      <c r="C51" s="101" t="s">
        <v>156</v>
      </c>
      <c r="D51" s="101" t="s">
        <v>122</v>
      </c>
      <c r="E51" s="101" t="s">
        <v>157</v>
      </c>
      <c r="F51" s="13">
        <v>0.99736968351669186</v>
      </c>
      <c r="G51" s="122">
        <v>6495978</v>
      </c>
      <c r="H51" s="130">
        <v>0.17053937066905092</v>
      </c>
      <c r="I51" s="3">
        <v>1107820</v>
      </c>
      <c r="J51" s="130">
        <v>0.56106587712805334</v>
      </c>
      <c r="K51" s="130">
        <v>0.17566030582585618</v>
      </c>
      <c r="L51" s="130">
        <v>0.26349045873878429</v>
      </c>
      <c r="M51" s="123">
        <v>60.039073483000003</v>
      </c>
      <c r="N51" s="154">
        <v>7.4973684210526262E-2</v>
      </c>
      <c r="O51" s="123">
        <v>64.540424018607027</v>
      </c>
      <c r="P51" s="124">
        <v>0.99736968351669186</v>
      </c>
      <c r="Q51" s="123">
        <v>2.78</v>
      </c>
      <c r="R51" s="123">
        <v>16.237178447651743</v>
      </c>
      <c r="S51" s="125">
        <v>545632000</v>
      </c>
      <c r="T51" s="126">
        <v>196082800</v>
      </c>
      <c r="U51" s="13"/>
      <c r="V51" s="13"/>
    </row>
    <row r="52" spans="1:22" x14ac:dyDescent="0.25">
      <c r="A52" s="6" t="s">
        <v>101</v>
      </c>
      <c r="B52" s="6" t="s">
        <v>48</v>
      </c>
      <c r="C52" s="101" t="s">
        <v>162</v>
      </c>
      <c r="D52" s="101" t="s">
        <v>125</v>
      </c>
      <c r="E52" s="101" t="s">
        <v>157</v>
      </c>
      <c r="F52" s="13">
        <v>0.87872309739071219</v>
      </c>
      <c r="G52" s="122">
        <v>26448193</v>
      </c>
      <c r="H52" s="130">
        <v>0.17593980806174547</v>
      </c>
      <c r="I52" s="3">
        <v>4653290</v>
      </c>
      <c r="J52" s="130">
        <v>0.64513924556604041</v>
      </c>
      <c r="K52" s="130">
        <v>5.4873003831697575E-2</v>
      </c>
      <c r="L52" s="130">
        <v>0.3000543701338193</v>
      </c>
      <c r="M52" s="123">
        <v>56.862728271999998</v>
      </c>
      <c r="N52" s="154">
        <v>0</v>
      </c>
      <c r="O52" s="123">
        <v>56.862728271999998</v>
      </c>
      <c r="P52" s="124">
        <v>0.87872309739071219</v>
      </c>
      <c r="Q52" s="123">
        <v>2.4500000000000002</v>
      </c>
      <c r="R52" s="123">
        <v>14.305612025520796</v>
      </c>
      <c r="S52" s="125">
        <v>2019234000</v>
      </c>
      <c r="T52" s="126">
        <v>823626800</v>
      </c>
      <c r="U52" s="13"/>
      <c r="V52" s="13"/>
    </row>
    <row r="53" spans="1:22" x14ac:dyDescent="0.25">
      <c r="A53" s="6" t="s">
        <v>102</v>
      </c>
      <c r="B53" s="6" t="s">
        <v>49</v>
      </c>
      <c r="C53" s="101" t="s">
        <v>156</v>
      </c>
      <c r="D53" s="101" t="s">
        <v>122</v>
      </c>
      <c r="E53" s="101" t="s">
        <v>157</v>
      </c>
      <c r="F53" s="13">
        <v>0.94243078657389046</v>
      </c>
      <c r="G53" s="122">
        <v>2900872</v>
      </c>
      <c r="H53" s="130">
        <v>0.14596300698548575</v>
      </c>
      <c r="I53" s="3">
        <v>423420</v>
      </c>
      <c r="J53" s="130">
        <v>0.46625100373151951</v>
      </c>
      <c r="K53" s="130">
        <v>0.17283075905720088</v>
      </c>
      <c r="L53" s="130">
        <v>0.36091823721127958</v>
      </c>
      <c r="M53" s="123">
        <v>59.209022519999998</v>
      </c>
      <c r="N53" s="154">
        <v>3.000000000000002E-2</v>
      </c>
      <c r="O53" s="123">
        <v>60.985293195600001</v>
      </c>
      <c r="P53" s="124">
        <v>0.94243078657389046</v>
      </c>
      <c r="Q53" s="123">
        <v>2.63</v>
      </c>
      <c r="R53" s="123">
        <v>15.342773205422938</v>
      </c>
      <c r="S53" s="125">
        <v>197059000</v>
      </c>
      <c r="T53" s="126">
        <v>74944800</v>
      </c>
      <c r="U53" s="13"/>
      <c r="V53" s="13"/>
    </row>
    <row r="54" spans="1:22" x14ac:dyDescent="0.25">
      <c r="A54" s="6" t="s">
        <v>103</v>
      </c>
      <c r="B54" s="6" t="s">
        <v>51</v>
      </c>
      <c r="C54" s="101" t="s">
        <v>158</v>
      </c>
      <c r="D54" s="101" t="s">
        <v>123</v>
      </c>
      <c r="E54" s="101" t="s">
        <v>157</v>
      </c>
      <c r="F54" s="13">
        <v>1.1228796374696903</v>
      </c>
      <c r="G54" s="122">
        <v>626630</v>
      </c>
      <c r="H54" s="130">
        <v>0.1356621930006543</v>
      </c>
      <c r="I54" s="3">
        <v>85010</v>
      </c>
      <c r="J54" s="130">
        <v>0.63898364898247262</v>
      </c>
      <c r="K54" s="130">
        <v>0</v>
      </c>
      <c r="L54" s="130">
        <v>0.36101635101752733</v>
      </c>
      <c r="M54" s="123">
        <v>72.662252644999995</v>
      </c>
      <c r="N54" s="154">
        <v>0</v>
      </c>
      <c r="O54" s="123">
        <v>72.662252644999995</v>
      </c>
      <c r="P54" s="124">
        <v>1.1228796374696903</v>
      </c>
      <c r="Q54" s="123">
        <v>3.13</v>
      </c>
      <c r="R54" s="123">
        <v>18.280480498006561</v>
      </c>
      <c r="S54" s="125">
        <v>47139000</v>
      </c>
      <c r="T54" s="126">
        <v>15046700</v>
      </c>
      <c r="U54" s="13"/>
      <c r="V54" s="13"/>
    </row>
    <row r="55" spans="1:22" x14ac:dyDescent="0.25">
      <c r="A55" s="6" t="s">
        <v>104</v>
      </c>
      <c r="B55" s="6" t="s">
        <v>50</v>
      </c>
      <c r="C55" s="101" t="s">
        <v>156</v>
      </c>
      <c r="D55" s="101" t="s">
        <v>122</v>
      </c>
      <c r="E55" s="101" t="s">
        <v>157</v>
      </c>
      <c r="F55" s="13">
        <v>1.0482352729422078</v>
      </c>
      <c r="G55" s="122">
        <v>8260405</v>
      </c>
      <c r="H55" s="130">
        <v>0.11895905830283141</v>
      </c>
      <c r="I55" s="3">
        <v>982650</v>
      </c>
      <c r="J55" s="130">
        <v>0.4941637409046965</v>
      </c>
      <c r="K55" s="130">
        <v>0.17227904136773012</v>
      </c>
      <c r="L55" s="130">
        <v>0.33341474584032971</v>
      </c>
      <c r="M55" s="123">
        <v>66.177530274999995</v>
      </c>
      <c r="N55" s="154">
        <v>2.4999999999999942E-2</v>
      </c>
      <c r="O55" s="123">
        <v>67.831968531874992</v>
      </c>
      <c r="P55" s="124">
        <v>1.0482352729422078</v>
      </c>
      <c r="Q55" s="123">
        <v>2.92</v>
      </c>
      <c r="R55" s="123">
        <v>17.065270243499143</v>
      </c>
      <c r="S55" s="125">
        <v>508665000</v>
      </c>
      <c r="T55" s="126">
        <v>173927900</v>
      </c>
      <c r="U55" s="13"/>
      <c r="V55" s="13"/>
    </row>
    <row r="56" spans="1:22" x14ac:dyDescent="0.25">
      <c r="A56" s="6" t="s">
        <v>105</v>
      </c>
      <c r="B56" s="6" t="s">
        <v>52</v>
      </c>
      <c r="C56" s="101" t="s">
        <v>159</v>
      </c>
      <c r="D56" s="101" t="s">
        <v>123</v>
      </c>
      <c r="E56" s="101" t="s">
        <v>160</v>
      </c>
      <c r="F56" s="13">
        <v>1.0132575714008016</v>
      </c>
      <c r="G56" s="122">
        <v>6971406</v>
      </c>
      <c r="H56" s="130">
        <v>0.14601071864126117</v>
      </c>
      <c r="I56" s="3">
        <v>1017900</v>
      </c>
      <c r="J56" s="130">
        <v>0.69330975537872086</v>
      </c>
      <c r="K56" s="130">
        <v>0</v>
      </c>
      <c r="L56" s="130">
        <v>0.30669024462127908</v>
      </c>
      <c r="M56" s="123">
        <v>65.568539307999998</v>
      </c>
      <c r="N56" s="154">
        <v>0</v>
      </c>
      <c r="O56" s="123">
        <v>65.568539307999998</v>
      </c>
      <c r="P56" s="124">
        <v>1.0132575714008016</v>
      </c>
      <c r="Q56" s="123">
        <v>2.83</v>
      </c>
      <c r="R56" s="123">
        <v>16.495833262405053</v>
      </c>
      <c r="S56" s="125">
        <v>509330000</v>
      </c>
      <c r="T56" s="126">
        <v>180167100</v>
      </c>
      <c r="U56" s="13"/>
      <c r="V56" s="13"/>
    </row>
    <row r="57" spans="1:22" x14ac:dyDescent="0.25">
      <c r="A57" s="6" t="s">
        <v>106</v>
      </c>
      <c r="B57" s="6" t="s">
        <v>54</v>
      </c>
      <c r="C57" s="101" t="s">
        <v>156</v>
      </c>
      <c r="D57" s="101" t="s">
        <v>122</v>
      </c>
      <c r="E57" s="101" t="s">
        <v>157</v>
      </c>
      <c r="F57" s="13">
        <v>0.92746597622116933</v>
      </c>
      <c r="G57" s="122">
        <v>1854304</v>
      </c>
      <c r="H57" s="130">
        <v>0.15774112551124303</v>
      </c>
      <c r="I57" s="3">
        <v>292500</v>
      </c>
      <c r="J57" s="130">
        <v>0.51976068376068374</v>
      </c>
      <c r="K57" s="130">
        <v>0.14235897435897435</v>
      </c>
      <c r="L57" s="130">
        <v>0.33818803418803417</v>
      </c>
      <c r="M57" s="123">
        <v>60.016910838000001</v>
      </c>
      <c r="N57" s="154">
        <v>0</v>
      </c>
      <c r="O57" s="123">
        <v>60.016910838000001</v>
      </c>
      <c r="P57" s="124">
        <v>0.92746597622116933</v>
      </c>
      <c r="Q57" s="123">
        <v>2.59</v>
      </c>
      <c r="R57" s="123">
        <v>15.099146092880638</v>
      </c>
      <c r="S57" s="125">
        <v>133967000</v>
      </c>
      <c r="T57" s="126">
        <v>51772200</v>
      </c>
      <c r="U57" s="13"/>
      <c r="V57" s="13"/>
    </row>
    <row r="58" spans="1:22" x14ac:dyDescent="0.25">
      <c r="A58" s="6" t="s">
        <v>107</v>
      </c>
      <c r="B58" s="6" t="s">
        <v>53</v>
      </c>
      <c r="C58" s="101" t="s">
        <v>159</v>
      </c>
      <c r="D58" s="101" t="s">
        <v>123</v>
      </c>
      <c r="E58" s="101" t="s">
        <v>160</v>
      </c>
      <c r="F58" s="13">
        <v>0.9172649751698877</v>
      </c>
      <c r="G58" s="122">
        <v>5742713</v>
      </c>
      <c r="H58" s="130">
        <v>0.12433147886721833</v>
      </c>
      <c r="I58" s="3">
        <v>714000</v>
      </c>
      <c r="J58" s="130">
        <v>0.70344537815126051</v>
      </c>
      <c r="K58" s="130">
        <v>0</v>
      </c>
      <c r="L58" s="130">
        <v>0.29656862745098039</v>
      </c>
      <c r="M58" s="123">
        <v>59.356797598</v>
      </c>
      <c r="N58" s="154">
        <v>0</v>
      </c>
      <c r="O58" s="123">
        <v>59.356797598</v>
      </c>
      <c r="P58" s="124">
        <v>0.9172649751698877</v>
      </c>
      <c r="Q58" s="123">
        <v>2.56</v>
      </c>
      <c r="R58" s="123">
        <v>14.933073795765774</v>
      </c>
      <c r="S58" s="125">
        <v>323421000</v>
      </c>
      <c r="T58" s="126">
        <v>126377100</v>
      </c>
      <c r="U58" s="13"/>
      <c r="V58" s="13"/>
    </row>
    <row r="59" spans="1:22" x14ac:dyDescent="0.25">
      <c r="A59" s="6" t="s">
        <v>108</v>
      </c>
      <c r="B59" s="6" t="s">
        <v>55</v>
      </c>
      <c r="C59" s="101" t="s">
        <v>156</v>
      </c>
      <c r="D59" s="101" t="s">
        <v>122</v>
      </c>
      <c r="E59" s="101" t="s">
        <v>157</v>
      </c>
      <c r="F59" s="13">
        <v>1.0454693685569061</v>
      </c>
      <c r="G59" s="122">
        <v>582658</v>
      </c>
      <c r="H59" s="130">
        <v>0.1278108255614786</v>
      </c>
      <c r="I59" s="3">
        <v>74470</v>
      </c>
      <c r="J59" s="130">
        <v>0.40700953404055323</v>
      </c>
      <c r="K59" s="130">
        <v>0.15402175372633276</v>
      </c>
      <c r="L59" s="130">
        <v>0.43896871223311401</v>
      </c>
      <c r="M59" s="123">
        <v>67.652985107000006</v>
      </c>
      <c r="N59" s="154">
        <v>0</v>
      </c>
      <c r="O59" s="123">
        <v>67.652985107000006</v>
      </c>
      <c r="P59" s="124">
        <v>1.0454693685569061</v>
      </c>
      <c r="Q59" s="123">
        <v>2.92</v>
      </c>
      <c r="R59" s="123">
        <v>17.020241320106432</v>
      </c>
      <c r="S59" s="125">
        <v>38447000</v>
      </c>
      <c r="T59" s="126">
        <v>13181100</v>
      </c>
      <c r="U59" s="13"/>
      <c r="V59" s="13"/>
    </row>
  </sheetData>
  <sortState ref="A9:T59">
    <sortCondition ref="A9:A59"/>
  </sortState>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Data xmlns="b257c658-cdb9-4373-a07a-e3bade930d8c">Statewide Data</Data>
    <State xmlns="b257c658-cdb9-4373-a07a-e3bade930d8c">Ohio</Stat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5C4988B4BA0A044B75972ACE6C8BA76" ma:contentTypeVersion="2" ma:contentTypeDescription="Create a new document." ma:contentTypeScope="" ma:versionID="726084b636d0d6b33d7f6544a5bd9be7">
  <xsd:schema xmlns:xsd="http://www.w3.org/2001/XMLSchema" xmlns:xs="http://www.w3.org/2001/XMLSchema" xmlns:p="http://schemas.microsoft.com/office/2006/metadata/properties" xmlns:ns2="b257c658-cdb9-4373-a07a-e3bade930d8c" targetNamespace="http://schemas.microsoft.com/office/2006/metadata/properties" ma:root="true" ma:fieldsID="7d91328f1c4eeb01e6d69ae51c51c89f" ns2:_="">
    <xsd:import namespace="b257c658-cdb9-4373-a07a-e3bade930d8c"/>
    <xsd:element name="properties">
      <xsd:complexType>
        <xsd:sequence>
          <xsd:element name="documentManagement">
            <xsd:complexType>
              <xsd:all>
                <xsd:element ref="ns2:State" minOccurs="0"/>
                <xsd:element ref="ns2: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57c658-cdb9-4373-a07a-e3bade930d8c" elementFormDefault="qualified">
    <xsd:import namespace="http://schemas.microsoft.com/office/2006/documentManagement/types"/>
    <xsd:import namespace="http://schemas.microsoft.com/office/infopath/2007/PartnerControls"/>
    <xsd:element name="State" ma:index="8" nillable="true" ma:displayName="State" ma:internalName="State">
      <xsd:simpleType>
        <xsd:restriction base="dms:Text">
          <xsd:maxLength value="255"/>
        </xsd:restriction>
      </xsd:simpleType>
    </xsd:element>
    <xsd:element name="Data" ma:index="9" nillable="true" ma:displayName="Data" ma:internalName="Dat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033E03-D818-44AA-9BC8-BCE5FA31A645}">
  <ds:schemaRefs>
    <ds:schemaRef ds:uri="http://schemas.microsoft.com/sharepoint/v3/contenttype/forms"/>
  </ds:schemaRefs>
</ds:datastoreItem>
</file>

<file path=customXml/itemProps2.xml><?xml version="1.0" encoding="utf-8"?>
<ds:datastoreItem xmlns:ds="http://schemas.openxmlformats.org/officeDocument/2006/customXml" ds:itemID="{A475B620-AF68-41FB-9D20-88DF57B2C9F5}">
  <ds:schemaRefs>
    <ds:schemaRef ds:uri="http://schemas.openxmlformats.org/package/2006/metadata/core-properties"/>
    <ds:schemaRef ds:uri="http://www.w3.org/XML/1998/namespace"/>
    <ds:schemaRef ds:uri="b257c658-cdb9-4373-a07a-e3bade930d8c"/>
    <ds:schemaRef ds:uri="http://schemas.microsoft.com/office/2006/documentManagement/types"/>
    <ds:schemaRef ds:uri="http://purl.org/dc/terms/"/>
    <ds:schemaRef ds:uri="http://schemas.microsoft.com/office/2006/metadata/properties"/>
    <ds:schemaRef ds:uri="http://purl.org/dc/dcmitype/"/>
    <ds:schemaRef ds:uri="http://purl.org/dc/elements/1.1/"/>
    <ds:schemaRef ds:uri="http://schemas.microsoft.com/office/infopath/2007/PartnerControls"/>
  </ds:schemaRefs>
</ds:datastoreItem>
</file>

<file path=customXml/itemProps3.xml><?xml version="1.0" encoding="utf-8"?>
<ds:datastoreItem xmlns:ds="http://schemas.openxmlformats.org/officeDocument/2006/customXml" ds:itemID="{67844715-5450-4F37-8857-36CD82AEA9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57c658-cdb9-4373-a07a-e3bade930d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CountyDetailData</vt:lpstr>
      <vt:lpstr>CongressionalDistrictDetail</vt:lpstr>
      <vt:lpstr>State Overview</vt:lpstr>
      <vt:lpstr>Chartsource</vt:lpstr>
      <vt:lpstr>CongressionalDistrictDetail!Footer1</vt:lpstr>
      <vt:lpstr>CountyDetailData!Footer1</vt:lpstr>
      <vt:lpstr>CountyDetailData!Footer2</vt:lpstr>
      <vt:lpstr>CountyDetailData!Footer3</vt:lpstr>
      <vt:lpstr>CountyDetailData!Footer4</vt:lpstr>
      <vt:lpstr>CongressionalDistrictDetail!Print_Area</vt:lpstr>
      <vt:lpstr>CountyDetailData!Print_Area</vt:lpstr>
      <vt:lpstr>'State Overview'!Print_Area</vt:lpstr>
      <vt:lpstr>CongressionalDistrictDetail!Print_Titles</vt:lpstr>
      <vt:lpstr>CountyDetailData!Print_Titles</vt:lpstr>
    </vt:vector>
  </TitlesOfParts>
  <Company>Feeding America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asatoh</dc:creator>
  <cp:lastModifiedBy>Bendoly, Elliot</cp:lastModifiedBy>
  <cp:lastPrinted>2015-11-11T19:42:42Z</cp:lastPrinted>
  <dcterms:created xsi:type="dcterms:W3CDTF">2011-02-03T22:18:49Z</dcterms:created>
  <dcterms:modified xsi:type="dcterms:W3CDTF">2015-11-16T14:59:36Z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0x01010045C4988B4BA0A044B75972ACE6C8BA76</vt:lpwstr>
  </property>
  <property fmtid="{D5CDD505-2E9C-101B-9397-08002B2CF9AE}" pid="3" name="Order">
    <vt:r8>22600</vt:r8>
  </property>
</Properties>
</file>