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16050" yWindow="30" windowWidth="12690" windowHeight="8595"/>
  </bookViews>
  <sheets>
    <sheet name="Exp 1_FullProbe_Depth" sheetId="3" r:id="rId1"/>
    <sheet name="Exp 1_FullProbe_Flat" sheetId="4" r:id="rId2"/>
    <sheet name="Exp 1_FullProbe_Overlap" sheetId="2" r:id="rId3"/>
    <sheet name="Exp 1_FullProbe_Separate" sheetId="1" r:id="rId4"/>
    <sheet name="Exp 2_PartialProbe_Depth" sheetId="7" r:id="rId5"/>
    <sheet name="Exp 2_PartialProbe_Flat" sheetId="6" r:id="rId6"/>
    <sheet name="Exp 2_PartialProbe_Overlap" sheetId="8" r:id="rId7"/>
    <sheet name="Exp 2_PartialProbe_Separate" sheetId="9" r:id="rId8"/>
    <sheet name="Exp 3_FullProbe_Depth" sheetId="35" r:id="rId9"/>
    <sheet name="Exp 3_FullProbe_Flat" sheetId="34" r:id="rId10"/>
    <sheet name="Exp 3_FullProbe_Overlap" sheetId="36" r:id="rId11"/>
    <sheet name="Exp 3_FullProbe_Separate" sheetId="37" r:id="rId12"/>
    <sheet name="Exp 4_FullProbe_Hole" sheetId="13" r:id="rId13"/>
    <sheet name="Exp 4_FullProbe_Surface" sheetId="12" r:id="rId14"/>
    <sheet name="Exp 4_FullProbe_Combined" sheetId="14" r:id="rId15"/>
    <sheet name="Exp 4_FullProbe_Separate" sheetId="15" r:id="rId16"/>
    <sheet name="Exp 4_PartialProbe_Hole" sheetId="18" r:id="rId17"/>
    <sheet name="Exp 4_PartialProbe_Surface" sheetId="17" r:id="rId18"/>
    <sheet name="Exp 4_PartialProbe_Combined" sheetId="19" r:id="rId19"/>
    <sheet name="Exp 4_PartialProbe_Separate" sheetId="20" r:id="rId20"/>
    <sheet name="Exp 5_FullProbe_Hole" sheetId="22" r:id="rId21"/>
    <sheet name="Exp 5_FullProbe_Surface" sheetId="23" r:id="rId22"/>
    <sheet name="Exp 5_FullProbe_Combined" sheetId="24" r:id="rId23"/>
    <sheet name="Exp 5_FullProbe_Separate" sheetId="25" r:id="rId24"/>
    <sheet name="Exp 5_PartialProbe_Hole" sheetId="27" r:id="rId25"/>
    <sheet name="Exp 5_PartialProbe_Surface" sheetId="28" r:id="rId26"/>
    <sheet name="Exp 5_PartialProbe_Combined" sheetId="29" r:id="rId27"/>
    <sheet name="Exp 5_PartialProbe_Separate" sheetId="30" r:id="rId28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30" l="1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I2" i="30"/>
  <c r="W31" i="30"/>
  <c r="AG31" i="30"/>
  <c r="AH31" i="30"/>
  <c r="AF31" i="30"/>
  <c r="W30" i="30"/>
  <c r="AG30" i="30"/>
  <c r="AH30" i="30"/>
  <c r="AF30" i="30"/>
  <c r="W29" i="30"/>
  <c r="AG29" i="30"/>
  <c r="AH29" i="30"/>
  <c r="AF29" i="30"/>
  <c r="W28" i="30"/>
  <c r="AG28" i="30"/>
  <c r="AH28" i="30"/>
  <c r="AF28" i="30"/>
  <c r="W27" i="30"/>
  <c r="AG27" i="30"/>
  <c r="AH27" i="30"/>
  <c r="AF27" i="30"/>
  <c r="W26" i="30"/>
  <c r="AG26" i="30"/>
  <c r="AH26" i="30"/>
  <c r="AF26" i="30"/>
  <c r="W25" i="30"/>
  <c r="AG25" i="30"/>
  <c r="AH25" i="30"/>
  <c r="AF25" i="30"/>
  <c r="W24" i="30"/>
  <c r="AG24" i="30"/>
  <c r="AH24" i="30"/>
  <c r="AF24" i="30"/>
  <c r="W23" i="30"/>
  <c r="AG23" i="30"/>
  <c r="AH23" i="30"/>
  <c r="AF23" i="30"/>
  <c r="W22" i="30"/>
  <c r="AG22" i="30"/>
  <c r="AH22" i="30"/>
  <c r="AF22" i="30"/>
  <c r="W21" i="30"/>
  <c r="AG21" i="30"/>
  <c r="AH21" i="30"/>
  <c r="AF21" i="30"/>
  <c r="W20" i="30"/>
  <c r="AG20" i="30"/>
  <c r="AH20" i="30"/>
  <c r="AF20" i="30"/>
  <c r="W19" i="30"/>
  <c r="AG19" i="30"/>
  <c r="AH19" i="30"/>
  <c r="AF19" i="30"/>
  <c r="W18" i="30"/>
  <c r="AG18" i="30"/>
  <c r="AH18" i="30"/>
  <c r="AF18" i="30"/>
  <c r="W17" i="30"/>
  <c r="AG17" i="30"/>
  <c r="AH17" i="30"/>
  <c r="AF17" i="30"/>
  <c r="W16" i="30"/>
  <c r="AG16" i="30"/>
  <c r="AH16" i="30"/>
  <c r="AF16" i="30"/>
  <c r="W15" i="30"/>
  <c r="AG15" i="30"/>
  <c r="AH15" i="30"/>
  <c r="AF15" i="30"/>
  <c r="W14" i="30"/>
  <c r="AG14" i="30"/>
  <c r="AH14" i="30"/>
  <c r="AF14" i="30"/>
  <c r="W13" i="30"/>
  <c r="AG13" i="30"/>
  <c r="AH13" i="30"/>
  <c r="AF13" i="30"/>
  <c r="W12" i="30"/>
  <c r="AG12" i="30"/>
  <c r="AH12" i="30"/>
  <c r="AF12" i="30"/>
  <c r="W11" i="30"/>
  <c r="AG11" i="30"/>
  <c r="AH11" i="30"/>
  <c r="AF11" i="30"/>
  <c r="W10" i="30"/>
  <c r="AG10" i="30"/>
  <c r="AH10" i="30"/>
  <c r="AF10" i="30"/>
  <c r="W9" i="30"/>
  <c r="AG9" i="30"/>
  <c r="AH9" i="30"/>
  <c r="AF9" i="30"/>
  <c r="W8" i="30"/>
  <c r="AG8" i="30"/>
  <c r="AH8" i="30"/>
  <c r="AF8" i="30"/>
  <c r="W7" i="30"/>
  <c r="AG7" i="30"/>
  <c r="AH7" i="30"/>
  <c r="AF7" i="30"/>
  <c r="W6" i="30"/>
  <c r="AG6" i="30"/>
  <c r="AH6" i="30"/>
  <c r="AF6" i="30"/>
  <c r="W5" i="30"/>
  <c r="AG5" i="30"/>
  <c r="AH5" i="30"/>
  <c r="AF5" i="30"/>
  <c r="W4" i="30"/>
  <c r="AG4" i="30"/>
  <c r="AH4" i="30"/>
  <c r="AF4" i="30"/>
  <c r="W3" i="30"/>
  <c r="AG3" i="30"/>
  <c r="AH3" i="30"/>
  <c r="AF3" i="30"/>
  <c r="W2" i="30"/>
  <c r="AG2" i="30"/>
  <c r="AH2" i="30"/>
  <c r="AF2" i="30"/>
  <c r="R31" i="30"/>
  <c r="AB31" i="30"/>
  <c r="AC31" i="30"/>
  <c r="AA31" i="30"/>
  <c r="R30" i="30"/>
  <c r="AB30" i="30"/>
  <c r="AC30" i="30"/>
  <c r="AA30" i="30"/>
  <c r="R29" i="30"/>
  <c r="AB29" i="30"/>
  <c r="AC29" i="30"/>
  <c r="AA29" i="30"/>
  <c r="R28" i="30"/>
  <c r="AB28" i="30"/>
  <c r="AC28" i="30"/>
  <c r="AA28" i="30"/>
  <c r="R27" i="30"/>
  <c r="AB27" i="30"/>
  <c r="AC27" i="30"/>
  <c r="AA27" i="30"/>
  <c r="R26" i="30"/>
  <c r="AB26" i="30"/>
  <c r="AC26" i="30"/>
  <c r="AA26" i="30"/>
  <c r="R25" i="30"/>
  <c r="AB25" i="30"/>
  <c r="AC25" i="30"/>
  <c r="AA25" i="30"/>
  <c r="R24" i="30"/>
  <c r="AB24" i="30"/>
  <c r="AC24" i="30"/>
  <c r="AA24" i="30"/>
  <c r="R23" i="30"/>
  <c r="AB23" i="30"/>
  <c r="AC23" i="30"/>
  <c r="AA23" i="30"/>
  <c r="R22" i="30"/>
  <c r="AB22" i="30"/>
  <c r="AC22" i="30"/>
  <c r="AA22" i="30"/>
  <c r="R21" i="30"/>
  <c r="AB21" i="30"/>
  <c r="AC21" i="30"/>
  <c r="AA21" i="30"/>
  <c r="R20" i="30"/>
  <c r="AB20" i="30"/>
  <c r="AC20" i="30"/>
  <c r="AA20" i="30"/>
  <c r="R19" i="30"/>
  <c r="AB19" i="30"/>
  <c r="AC19" i="30"/>
  <c r="AA19" i="30"/>
  <c r="R18" i="30"/>
  <c r="AB18" i="30"/>
  <c r="AC18" i="30"/>
  <c r="AA18" i="30"/>
  <c r="R17" i="30"/>
  <c r="AB17" i="30"/>
  <c r="AC17" i="30"/>
  <c r="AA17" i="30"/>
  <c r="R16" i="30"/>
  <c r="AB16" i="30"/>
  <c r="AC16" i="30"/>
  <c r="AA16" i="30"/>
  <c r="R15" i="30"/>
  <c r="AB15" i="30"/>
  <c r="AC15" i="30"/>
  <c r="AA15" i="30"/>
  <c r="R14" i="30"/>
  <c r="AB14" i="30"/>
  <c r="AC14" i="30"/>
  <c r="AA14" i="30"/>
  <c r="R13" i="30"/>
  <c r="AB13" i="30"/>
  <c r="AC13" i="30"/>
  <c r="AA13" i="30"/>
  <c r="R12" i="30"/>
  <c r="AB12" i="30"/>
  <c r="AC12" i="30"/>
  <c r="AA12" i="30"/>
  <c r="R11" i="30"/>
  <c r="AB11" i="30"/>
  <c r="AC11" i="30"/>
  <c r="AA11" i="30"/>
  <c r="R10" i="30"/>
  <c r="AB10" i="30"/>
  <c r="AC10" i="30"/>
  <c r="AA10" i="30"/>
  <c r="R9" i="30"/>
  <c r="AB9" i="30"/>
  <c r="AC9" i="30"/>
  <c r="AA9" i="30"/>
  <c r="R8" i="30"/>
  <c r="AB8" i="30"/>
  <c r="AC8" i="30"/>
  <c r="AA8" i="30"/>
  <c r="R7" i="30"/>
  <c r="AB7" i="30"/>
  <c r="AC7" i="30"/>
  <c r="AA7" i="30"/>
  <c r="R6" i="30"/>
  <c r="AB6" i="30"/>
  <c r="AC6" i="30"/>
  <c r="AA6" i="30"/>
  <c r="R5" i="30"/>
  <c r="AB5" i="30"/>
  <c r="AC5" i="30"/>
  <c r="AA5" i="30"/>
  <c r="R4" i="30"/>
  <c r="AB4" i="30"/>
  <c r="AC4" i="30"/>
  <c r="AA4" i="30"/>
  <c r="R3" i="30"/>
  <c r="AB3" i="30"/>
  <c r="AC3" i="30"/>
  <c r="AA3" i="30"/>
  <c r="R2" i="30"/>
  <c r="AB2" i="30"/>
  <c r="AC2" i="30"/>
  <c r="AA2" i="30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W31" i="29"/>
  <c r="AG31" i="29"/>
  <c r="AH31" i="29"/>
  <c r="AF31" i="29"/>
  <c r="W30" i="29"/>
  <c r="AG30" i="29"/>
  <c r="AH30" i="29"/>
  <c r="AF30" i="29"/>
  <c r="W29" i="29"/>
  <c r="AG29" i="29"/>
  <c r="AH29" i="29"/>
  <c r="AF29" i="29"/>
  <c r="W28" i="29"/>
  <c r="AG28" i="29"/>
  <c r="AH28" i="29"/>
  <c r="AF28" i="29"/>
  <c r="W27" i="29"/>
  <c r="AG27" i="29"/>
  <c r="AH27" i="29"/>
  <c r="AF27" i="29"/>
  <c r="W26" i="29"/>
  <c r="AG26" i="29"/>
  <c r="AH26" i="29"/>
  <c r="AF26" i="29"/>
  <c r="W25" i="29"/>
  <c r="AG25" i="29"/>
  <c r="AH25" i="29"/>
  <c r="AF25" i="29"/>
  <c r="W24" i="29"/>
  <c r="AG24" i="29"/>
  <c r="AH24" i="29"/>
  <c r="AF24" i="29"/>
  <c r="W23" i="29"/>
  <c r="AG23" i="29"/>
  <c r="AH23" i="29"/>
  <c r="AF23" i="29"/>
  <c r="W22" i="29"/>
  <c r="AG22" i="29"/>
  <c r="AH22" i="29"/>
  <c r="AF22" i="29"/>
  <c r="W21" i="29"/>
  <c r="AG21" i="29"/>
  <c r="AH21" i="29"/>
  <c r="AF21" i="29"/>
  <c r="W20" i="29"/>
  <c r="AG20" i="29"/>
  <c r="AH20" i="29"/>
  <c r="AF20" i="29"/>
  <c r="W19" i="29"/>
  <c r="AG19" i="29"/>
  <c r="AH19" i="29"/>
  <c r="AF19" i="29"/>
  <c r="W18" i="29"/>
  <c r="AG18" i="29"/>
  <c r="AH18" i="29"/>
  <c r="AF18" i="29"/>
  <c r="W17" i="29"/>
  <c r="AG17" i="29"/>
  <c r="AH17" i="29"/>
  <c r="AF17" i="29"/>
  <c r="W16" i="29"/>
  <c r="AG16" i="29"/>
  <c r="AH16" i="29"/>
  <c r="AF16" i="29"/>
  <c r="W15" i="29"/>
  <c r="AG15" i="29"/>
  <c r="AH15" i="29"/>
  <c r="AF15" i="29"/>
  <c r="W14" i="29"/>
  <c r="AG14" i="29"/>
  <c r="AH14" i="29"/>
  <c r="AF14" i="29"/>
  <c r="W13" i="29"/>
  <c r="AG13" i="29"/>
  <c r="AH13" i="29"/>
  <c r="AF13" i="29"/>
  <c r="W12" i="29"/>
  <c r="AG12" i="29"/>
  <c r="AH12" i="29"/>
  <c r="AF12" i="29"/>
  <c r="W11" i="29"/>
  <c r="AG11" i="29"/>
  <c r="AH11" i="29"/>
  <c r="AF11" i="29"/>
  <c r="W10" i="29"/>
  <c r="AG10" i="29"/>
  <c r="AH10" i="29"/>
  <c r="AF10" i="29"/>
  <c r="W9" i="29"/>
  <c r="AG9" i="29"/>
  <c r="AH9" i="29"/>
  <c r="AF9" i="29"/>
  <c r="W8" i="29"/>
  <c r="AG8" i="29"/>
  <c r="AH8" i="29"/>
  <c r="AF8" i="29"/>
  <c r="W7" i="29"/>
  <c r="AG7" i="29"/>
  <c r="AH7" i="29"/>
  <c r="AF7" i="29"/>
  <c r="W6" i="29"/>
  <c r="AG6" i="29"/>
  <c r="AH6" i="29"/>
  <c r="AF6" i="29"/>
  <c r="W5" i="29"/>
  <c r="AG5" i="29"/>
  <c r="AH5" i="29"/>
  <c r="AF5" i="29"/>
  <c r="W4" i="29"/>
  <c r="AG4" i="29"/>
  <c r="AH4" i="29"/>
  <c r="AF4" i="29"/>
  <c r="W3" i="29"/>
  <c r="AG3" i="29"/>
  <c r="AH3" i="29"/>
  <c r="AF3" i="29"/>
  <c r="W2" i="29"/>
  <c r="AG2" i="29"/>
  <c r="AH2" i="29"/>
  <c r="AF2" i="29"/>
  <c r="R31" i="29"/>
  <c r="AB31" i="29"/>
  <c r="AC31" i="29"/>
  <c r="AA31" i="29"/>
  <c r="R30" i="29"/>
  <c r="AB30" i="29"/>
  <c r="AC30" i="29"/>
  <c r="AA30" i="29"/>
  <c r="R29" i="29"/>
  <c r="AB29" i="29"/>
  <c r="AC29" i="29"/>
  <c r="AA29" i="29"/>
  <c r="R28" i="29"/>
  <c r="AB28" i="29"/>
  <c r="AC28" i="29"/>
  <c r="AA28" i="29"/>
  <c r="R27" i="29"/>
  <c r="AB27" i="29"/>
  <c r="AC27" i="29"/>
  <c r="AA27" i="29"/>
  <c r="R26" i="29"/>
  <c r="AB26" i="29"/>
  <c r="AC26" i="29"/>
  <c r="AA26" i="29"/>
  <c r="R25" i="29"/>
  <c r="AB25" i="29"/>
  <c r="AC25" i="29"/>
  <c r="AA25" i="29"/>
  <c r="R24" i="29"/>
  <c r="AB24" i="29"/>
  <c r="AC24" i="29"/>
  <c r="AA24" i="29"/>
  <c r="R23" i="29"/>
  <c r="AB23" i="29"/>
  <c r="AC23" i="29"/>
  <c r="AA23" i="29"/>
  <c r="R22" i="29"/>
  <c r="AB22" i="29"/>
  <c r="AC22" i="29"/>
  <c r="AA22" i="29"/>
  <c r="R21" i="29"/>
  <c r="AB21" i="29"/>
  <c r="AC21" i="29"/>
  <c r="AA21" i="29"/>
  <c r="R20" i="29"/>
  <c r="AB20" i="29"/>
  <c r="AC20" i="29"/>
  <c r="AA20" i="29"/>
  <c r="R19" i="29"/>
  <c r="AB19" i="29"/>
  <c r="AC19" i="29"/>
  <c r="AA19" i="29"/>
  <c r="R18" i="29"/>
  <c r="AB18" i="29"/>
  <c r="AC18" i="29"/>
  <c r="AA18" i="29"/>
  <c r="R17" i="29"/>
  <c r="AB17" i="29"/>
  <c r="AC17" i="29"/>
  <c r="AA17" i="29"/>
  <c r="R16" i="29"/>
  <c r="AB16" i="29"/>
  <c r="AC16" i="29"/>
  <c r="AA16" i="29"/>
  <c r="R15" i="29"/>
  <c r="AB15" i="29"/>
  <c r="AC15" i="29"/>
  <c r="AA15" i="29"/>
  <c r="R14" i="29"/>
  <c r="AB14" i="29"/>
  <c r="AC14" i="29"/>
  <c r="AA14" i="29"/>
  <c r="R13" i="29"/>
  <c r="AB13" i="29"/>
  <c r="AC13" i="29"/>
  <c r="AA13" i="29"/>
  <c r="R12" i="29"/>
  <c r="AB12" i="29"/>
  <c r="AC12" i="29"/>
  <c r="AA12" i="29"/>
  <c r="R11" i="29"/>
  <c r="AB11" i="29"/>
  <c r="AC11" i="29"/>
  <c r="AA11" i="29"/>
  <c r="R10" i="29"/>
  <c r="AB10" i="29"/>
  <c r="AC10" i="29"/>
  <c r="AA10" i="29"/>
  <c r="R9" i="29"/>
  <c r="AB9" i="29"/>
  <c r="AC9" i="29"/>
  <c r="AA9" i="29"/>
  <c r="R8" i="29"/>
  <c r="AB8" i="29"/>
  <c r="AC8" i="29"/>
  <c r="AA8" i="29"/>
  <c r="R7" i="29"/>
  <c r="AB7" i="29"/>
  <c r="AC7" i="29"/>
  <c r="AA7" i="29"/>
  <c r="R6" i="29"/>
  <c r="AB6" i="29"/>
  <c r="AC6" i="29"/>
  <c r="AA6" i="29"/>
  <c r="R5" i="29"/>
  <c r="AB5" i="29"/>
  <c r="AC5" i="29"/>
  <c r="AA5" i="29"/>
  <c r="R4" i="29"/>
  <c r="AB4" i="29"/>
  <c r="AC4" i="29"/>
  <c r="AA4" i="29"/>
  <c r="R3" i="29"/>
  <c r="AB3" i="29"/>
  <c r="AC3" i="29"/>
  <c r="AA3" i="29"/>
  <c r="R2" i="29"/>
  <c r="AB2" i="29"/>
  <c r="AC2" i="29"/>
  <c r="AA2" i="29"/>
  <c r="AF31" i="28"/>
  <c r="AF30" i="28"/>
  <c r="AF29" i="28"/>
  <c r="AF28" i="28"/>
  <c r="AF27" i="28"/>
  <c r="AF26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AF7" i="28"/>
  <c r="AF6" i="28"/>
  <c r="AF5" i="28"/>
  <c r="AF4" i="28"/>
  <c r="AF3" i="28"/>
  <c r="AF2" i="28"/>
  <c r="AA31" i="28"/>
  <c r="AA30" i="28"/>
  <c r="AA29" i="28"/>
  <c r="AA28" i="28"/>
  <c r="AA27" i="28"/>
  <c r="AA26" i="28"/>
  <c r="AA25" i="28"/>
  <c r="AA24" i="28"/>
  <c r="AA23" i="28"/>
  <c r="AA22" i="28"/>
  <c r="AA21" i="28"/>
  <c r="AA20" i="28"/>
  <c r="AA19" i="28"/>
  <c r="AA18" i="28"/>
  <c r="AA17" i="28"/>
  <c r="AA16" i="28"/>
  <c r="AA15" i="28"/>
  <c r="AA14" i="28"/>
  <c r="AA13" i="28"/>
  <c r="AA12" i="28"/>
  <c r="AA11" i="28"/>
  <c r="AA10" i="28"/>
  <c r="AA9" i="28"/>
  <c r="AA8" i="28"/>
  <c r="AA7" i="28"/>
  <c r="AA6" i="28"/>
  <c r="AA5" i="28"/>
  <c r="AA4" i="28"/>
  <c r="AA3" i="28"/>
  <c r="AA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AF31" i="27"/>
  <c r="AF30" i="27"/>
  <c r="AF29" i="27"/>
  <c r="AF28" i="27"/>
  <c r="AF27" i="27"/>
  <c r="AF26" i="27"/>
  <c r="AF25" i="27"/>
  <c r="AF24" i="27"/>
  <c r="AF23" i="27"/>
  <c r="AF22" i="27"/>
  <c r="AF21" i="27"/>
  <c r="AF20" i="27"/>
  <c r="AF19" i="27"/>
  <c r="AF18" i="27"/>
  <c r="AF17" i="27"/>
  <c r="AF16" i="27"/>
  <c r="AF15" i="27"/>
  <c r="AF14" i="27"/>
  <c r="AF13" i="27"/>
  <c r="AF12" i="27"/>
  <c r="AF11" i="27"/>
  <c r="AF10" i="27"/>
  <c r="AF9" i="27"/>
  <c r="AF8" i="27"/>
  <c r="AF7" i="27"/>
  <c r="AF6" i="27"/>
  <c r="AF5" i="27"/>
  <c r="AF4" i="27"/>
  <c r="AF3" i="27"/>
  <c r="AF2" i="27"/>
  <c r="AA31" i="27"/>
  <c r="AA30" i="27"/>
  <c r="AA29" i="27"/>
  <c r="AA28" i="27"/>
  <c r="AA27" i="27"/>
  <c r="AA26" i="27"/>
  <c r="AA25" i="27"/>
  <c r="AA24" i="27"/>
  <c r="AA23" i="27"/>
  <c r="AA22" i="27"/>
  <c r="AA21" i="27"/>
  <c r="AA20" i="27"/>
  <c r="AA19" i="27"/>
  <c r="AA18" i="27"/>
  <c r="AA17" i="27"/>
  <c r="AA16" i="27"/>
  <c r="AA15" i="27"/>
  <c r="AA14" i="27"/>
  <c r="AA13" i="27"/>
  <c r="AA12" i="27"/>
  <c r="AA11" i="27"/>
  <c r="AA10" i="27"/>
  <c r="AA9" i="27"/>
  <c r="AA8" i="27"/>
  <c r="AA7" i="27"/>
  <c r="AA6" i="27"/>
  <c r="AA5" i="27"/>
  <c r="AA4" i="27"/>
  <c r="AA3" i="27"/>
  <c r="AA2" i="27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2" i="24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AF31" i="25"/>
  <c r="AF30" i="25"/>
  <c r="AF29" i="25"/>
  <c r="AF28" i="25"/>
  <c r="AF27" i="25"/>
  <c r="AF26" i="25"/>
  <c r="AF25" i="25"/>
  <c r="AF24" i="25"/>
  <c r="AF23" i="25"/>
  <c r="AF22" i="25"/>
  <c r="AF21" i="25"/>
  <c r="AF20" i="25"/>
  <c r="AF19" i="25"/>
  <c r="AF18" i="25"/>
  <c r="AF17" i="25"/>
  <c r="AF16" i="25"/>
  <c r="AF15" i="25"/>
  <c r="AF14" i="25"/>
  <c r="AF13" i="25"/>
  <c r="AF12" i="25"/>
  <c r="AF11" i="25"/>
  <c r="AF10" i="25"/>
  <c r="AF9" i="25"/>
  <c r="AF8" i="25"/>
  <c r="AF7" i="25"/>
  <c r="AF6" i="25"/>
  <c r="AF5" i="25"/>
  <c r="AF4" i="25"/>
  <c r="AF3" i="25"/>
  <c r="AF2" i="25"/>
  <c r="AA31" i="25"/>
  <c r="AA30" i="25"/>
  <c r="AA29" i="25"/>
  <c r="AA28" i="25"/>
  <c r="AA27" i="25"/>
  <c r="AA26" i="25"/>
  <c r="AA25" i="25"/>
  <c r="AA24" i="25"/>
  <c r="AA23" i="25"/>
  <c r="AA22" i="25"/>
  <c r="AA21" i="25"/>
  <c r="AA20" i="25"/>
  <c r="AA19" i="25"/>
  <c r="AA18" i="25"/>
  <c r="AA17" i="25"/>
  <c r="AA16" i="25"/>
  <c r="AA15" i="25"/>
  <c r="AA14" i="25"/>
  <c r="AA13" i="25"/>
  <c r="AA12" i="25"/>
  <c r="AA11" i="25"/>
  <c r="AA10" i="25"/>
  <c r="AA9" i="25"/>
  <c r="AA8" i="25"/>
  <c r="AA7" i="25"/>
  <c r="AA6" i="25"/>
  <c r="AA5" i="25"/>
  <c r="AA4" i="25"/>
  <c r="AA3" i="25"/>
  <c r="AA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I2" i="25"/>
  <c r="W31" i="24"/>
  <c r="AG31" i="24"/>
  <c r="AH31" i="24"/>
  <c r="AF31" i="24"/>
  <c r="W30" i="24"/>
  <c r="AG30" i="24"/>
  <c r="AH30" i="24"/>
  <c r="AF30" i="24"/>
  <c r="W29" i="24"/>
  <c r="AG29" i="24"/>
  <c r="AH29" i="24"/>
  <c r="AF29" i="24"/>
  <c r="W28" i="24"/>
  <c r="AG28" i="24"/>
  <c r="AH28" i="24"/>
  <c r="AF28" i="24"/>
  <c r="W27" i="24"/>
  <c r="AG27" i="24"/>
  <c r="AH27" i="24"/>
  <c r="AF27" i="24"/>
  <c r="W26" i="24"/>
  <c r="AG26" i="24"/>
  <c r="AH26" i="24"/>
  <c r="AF26" i="24"/>
  <c r="W25" i="24"/>
  <c r="AG25" i="24"/>
  <c r="AH25" i="24"/>
  <c r="AF25" i="24"/>
  <c r="W24" i="24"/>
  <c r="AG24" i="24"/>
  <c r="AH24" i="24"/>
  <c r="AF24" i="24"/>
  <c r="W23" i="24"/>
  <c r="AG23" i="24"/>
  <c r="AH23" i="24"/>
  <c r="AF23" i="24"/>
  <c r="W22" i="24"/>
  <c r="AG22" i="24"/>
  <c r="AH22" i="24"/>
  <c r="AF22" i="24"/>
  <c r="W21" i="24"/>
  <c r="AG21" i="24"/>
  <c r="AH21" i="24"/>
  <c r="AF21" i="24"/>
  <c r="W20" i="24"/>
  <c r="AG20" i="24"/>
  <c r="AH20" i="24"/>
  <c r="AF20" i="24"/>
  <c r="W19" i="24"/>
  <c r="AG19" i="24"/>
  <c r="AH19" i="24"/>
  <c r="AF19" i="24"/>
  <c r="W18" i="24"/>
  <c r="AG18" i="24"/>
  <c r="AH18" i="24"/>
  <c r="AF18" i="24"/>
  <c r="W17" i="24"/>
  <c r="AG17" i="24"/>
  <c r="AH17" i="24"/>
  <c r="AF17" i="24"/>
  <c r="W16" i="24"/>
  <c r="AG16" i="24"/>
  <c r="AH16" i="24"/>
  <c r="AF16" i="24"/>
  <c r="W15" i="24"/>
  <c r="AG15" i="24"/>
  <c r="AH15" i="24"/>
  <c r="AF15" i="24"/>
  <c r="W14" i="24"/>
  <c r="AG14" i="24"/>
  <c r="AH14" i="24"/>
  <c r="AF14" i="24"/>
  <c r="W13" i="24"/>
  <c r="AG13" i="24"/>
  <c r="AH13" i="24"/>
  <c r="AF13" i="24"/>
  <c r="W12" i="24"/>
  <c r="AG12" i="24"/>
  <c r="AH12" i="24"/>
  <c r="AF12" i="24"/>
  <c r="W11" i="24"/>
  <c r="AG11" i="24"/>
  <c r="AH11" i="24"/>
  <c r="AF11" i="24"/>
  <c r="W10" i="24"/>
  <c r="AG10" i="24"/>
  <c r="AH10" i="24"/>
  <c r="AF10" i="24"/>
  <c r="W9" i="24"/>
  <c r="AG9" i="24"/>
  <c r="AH9" i="24"/>
  <c r="AF9" i="24"/>
  <c r="W8" i="24"/>
  <c r="AG8" i="24"/>
  <c r="AH8" i="24"/>
  <c r="AF8" i="24"/>
  <c r="W7" i="24"/>
  <c r="AG7" i="24"/>
  <c r="AH7" i="24"/>
  <c r="AF7" i="24"/>
  <c r="W6" i="24"/>
  <c r="AG6" i="24"/>
  <c r="AH6" i="24"/>
  <c r="AF6" i="24"/>
  <c r="W5" i="24"/>
  <c r="AG5" i="24"/>
  <c r="AH5" i="24"/>
  <c r="AF5" i="24"/>
  <c r="W4" i="24"/>
  <c r="AG4" i="24"/>
  <c r="AH4" i="24"/>
  <c r="AF4" i="24"/>
  <c r="W3" i="24"/>
  <c r="AG3" i="24"/>
  <c r="AH3" i="24"/>
  <c r="AF3" i="24"/>
  <c r="W2" i="24"/>
  <c r="AG2" i="24"/>
  <c r="AH2" i="24"/>
  <c r="AF2" i="24"/>
  <c r="R31" i="24"/>
  <c r="AB31" i="24"/>
  <c r="AC31" i="24"/>
  <c r="AA31" i="24"/>
  <c r="R30" i="24"/>
  <c r="AB30" i="24"/>
  <c r="AC30" i="24"/>
  <c r="AA30" i="24"/>
  <c r="R29" i="24"/>
  <c r="AB29" i="24"/>
  <c r="AC29" i="24"/>
  <c r="AA29" i="24"/>
  <c r="R28" i="24"/>
  <c r="AB28" i="24"/>
  <c r="AC28" i="24"/>
  <c r="AA28" i="24"/>
  <c r="R27" i="24"/>
  <c r="AB27" i="24"/>
  <c r="AC27" i="24"/>
  <c r="AA27" i="24"/>
  <c r="R26" i="24"/>
  <c r="AB26" i="24"/>
  <c r="AC26" i="24"/>
  <c r="AA26" i="24"/>
  <c r="R25" i="24"/>
  <c r="AB25" i="24"/>
  <c r="AC25" i="24"/>
  <c r="AA25" i="24"/>
  <c r="R24" i="24"/>
  <c r="AB24" i="24"/>
  <c r="AC24" i="24"/>
  <c r="AA24" i="24"/>
  <c r="R23" i="24"/>
  <c r="AB23" i="24"/>
  <c r="AC23" i="24"/>
  <c r="AA23" i="24"/>
  <c r="R22" i="24"/>
  <c r="AB22" i="24"/>
  <c r="AC22" i="24"/>
  <c r="AA22" i="24"/>
  <c r="R21" i="24"/>
  <c r="AB21" i="24"/>
  <c r="AC21" i="24"/>
  <c r="AA21" i="24"/>
  <c r="R20" i="24"/>
  <c r="AB20" i="24"/>
  <c r="AC20" i="24"/>
  <c r="AA20" i="24"/>
  <c r="R19" i="24"/>
  <c r="AB19" i="24"/>
  <c r="AC19" i="24"/>
  <c r="AA19" i="24"/>
  <c r="R18" i="24"/>
  <c r="AB18" i="24"/>
  <c r="AC18" i="24"/>
  <c r="AA18" i="24"/>
  <c r="R17" i="24"/>
  <c r="AB17" i="24"/>
  <c r="AC17" i="24"/>
  <c r="AA17" i="24"/>
  <c r="R16" i="24"/>
  <c r="AB16" i="24"/>
  <c r="AC16" i="24"/>
  <c r="AA16" i="24"/>
  <c r="R15" i="24"/>
  <c r="AB15" i="24"/>
  <c r="AC15" i="24"/>
  <c r="AA15" i="24"/>
  <c r="R14" i="24"/>
  <c r="AB14" i="24"/>
  <c r="AC14" i="24"/>
  <c r="AA14" i="24"/>
  <c r="R13" i="24"/>
  <c r="AB13" i="24"/>
  <c r="AC13" i="24"/>
  <c r="AA13" i="24"/>
  <c r="R12" i="24"/>
  <c r="AB12" i="24"/>
  <c r="AC12" i="24"/>
  <c r="AA12" i="24"/>
  <c r="R11" i="24"/>
  <c r="AB11" i="24"/>
  <c r="AC11" i="24"/>
  <c r="AA11" i="24"/>
  <c r="R10" i="24"/>
  <c r="AB10" i="24"/>
  <c r="AC10" i="24"/>
  <c r="AA10" i="24"/>
  <c r="R9" i="24"/>
  <c r="AB9" i="24"/>
  <c r="AC9" i="24"/>
  <c r="AA9" i="24"/>
  <c r="R8" i="24"/>
  <c r="AB8" i="24"/>
  <c r="AC8" i="24"/>
  <c r="AA8" i="24"/>
  <c r="R7" i="24"/>
  <c r="AB7" i="24"/>
  <c r="AC7" i="24"/>
  <c r="AA7" i="24"/>
  <c r="R6" i="24"/>
  <c r="AB6" i="24"/>
  <c r="AC6" i="24"/>
  <c r="AA6" i="24"/>
  <c r="R5" i="24"/>
  <c r="AB5" i="24"/>
  <c r="AC5" i="24"/>
  <c r="AA5" i="24"/>
  <c r="R4" i="24"/>
  <c r="AB4" i="24"/>
  <c r="AC4" i="24"/>
  <c r="AA4" i="24"/>
  <c r="R3" i="24"/>
  <c r="AB3" i="24"/>
  <c r="AC3" i="24"/>
  <c r="AA3" i="24"/>
  <c r="R2" i="24"/>
  <c r="AB2" i="24"/>
  <c r="AC2" i="24"/>
  <c r="AA2" i="24"/>
  <c r="AF31" i="23"/>
  <c r="AF30" i="23"/>
  <c r="AF29" i="23"/>
  <c r="AF28" i="23"/>
  <c r="AF27" i="23"/>
  <c r="AF26" i="23"/>
  <c r="AF25" i="23"/>
  <c r="AF24" i="23"/>
  <c r="AF23" i="23"/>
  <c r="AF22" i="23"/>
  <c r="AF21" i="23"/>
  <c r="AF20" i="23"/>
  <c r="AF19" i="23"/>
  <c r="AF18" i="23"/>
  <c r="AF17" i="23"/>
  <c r="AF16" i="23"/>
  <c r="AF15" i="23"/>
  <c r="AF14" i="23"/>
  <c r="AF13" i="23"/>
  <c r="AF12" i="23"/>
  <c r="AF11" i="23"/>
  <c r="AF10" i="23"/>
  <c r="AF9" i="23"/>
  <c r="AF8" i="23"/>
  <c r="AF7" i="23"/>
  <c r="AF6" i="23"/>
  <c r="AF5" i="23"/>
  <c r="AF4" i="23"/>
  <c r="AF3" i="23"/>
  <c r="AF2" i="23"/>
  <c r="AA31" i="23"/>
  <c r="AA30" i="23"/>
  <c r="AA29" i="23"/>
  <c r="AA28" i="23"/>
  <c r="AA27" i="23"/>
  <c r="AA26" i="23"/>
  <c r="AA25" i="23"/>
  <c r="AA24" i="23"/>
  <c r="AA23" i="23"/>
  <c r="AA22" i="23"/>
  <c r="AA21" i="23"/>
  <c r="AA20" i="23"/>
  <c r="AA19" i="23"/>
  <c r="AA18" i="23"/>
  <c r="AA17" i="23"/>
  <c r="AA16" i="23"/>
  <c r="AA15" i="23"/>
  <c r="AA14" i="23"/>
  <c r="AA13" i="23"/>
  <c r="AA12" i="23"/>
  <c r="AA11" i="23"/>
  <c r="AA10" i="23"/>
  <c r="AA9" i="23"/>
  <c r="AA8" i="23"/>
  <c r="AA7" i="23"/>
  <c r="AA6" i="23"/>
  <c r="AA5" i="23"/>
  <c r="AA4" i="23"/>
  <c r="AA3" i="23"/>
  <c r="AA2" i="23"/>
  <c r="AF31" i="22"/>
  <c r="AF30" i="22"/>
  <c r="AF29" i="22"/>
  <c r="AF28" i="22"/>
  <c r="AF27" i="22"/>
  <c r="AF26" i="22"/>
  <c r="AF25" i="22"/>
  <c r="AF24" i="22"/>
  <c r="AF23" i="22"/>
  <c r="AF22" i="22"/>
  <c r="AF21" i="22"/>
  <c r="AF20" i="22"/>
  <c r="AF19" i="22"/>
  <c r="AF18" i="22"/>
  <c r="AF17" i="22"/>
  <c r="AF16" i="22"/>
  <c r="AF15" i="22"/>
  <c r="AF14" i="22"/>
  <c r="AF13" i="22"/>
  <c r="AF12" i="22"/>
  <c r="AF11" i="22"/>
  <c r="AF10" i="22"/>
  <c r="AF9" i="22"/>
  <c r="AF8" i="22"/>
  <c r="AF7" i="22"/>
  <c r="AF6" i="22"/>
  <c r="AF5" i="22"/>
  <c r="AF4" i="22"/>
  <c r="AF3" i="22"/>
  <c r="AF2" i="22"/>
  <c r="AA31" i="22"/>
  <c r="AA30" i="22"/>
  <c r="AA29" i="22"/>
  <c r="AA28" i="22"/>
  <c r="AA27" i="22"/>
  <c r="AA26" i="22"/>
  <c r="AA25" i="22"/>
  <c r="AA24" i="22"/>
  <c r="AA23" i="22"/>
  <c r="AA22" i="22"/>
  <c r="AA21" i="22"/>
  <c r="AA20" i="22"/>
  <c r="AA19" i="22"/>
  <c r="AA18" i="22"/>
  <c r="AA17" i="22"/>
  <c r="AA16" i="22"/>
  <c r="AA15" i="22"/>
  <c r="AA14" i="22"/>
  <c r="AA13" i="22"/>
  <c r="AA12" i="22"/>
  <c r="AA11" i="22"/>
  <c r="AA10" i="22"/>
  <c r="AA9" i="22"/>
  <c r="AA8" i="22"/>
  <c r="AA7" i="22"/>
  <c r="AA6" i="22"/>
  <c r="AA5" i="22"/>
  <c r="AA4" i="22"/>
  <c r="AA3" i="22"/>
  <c r="AA2" i="22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2" i="23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2" i="22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I2" i="37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5" i="36"/>
  <c r="I4" i="36"/>
  <c r="I3" i="36"/>
  <c r="I2" i="36"/>
  <c r="Z29" i="34"/>
  <c r="AA29" i="34"/>
  <c r="AB29" i="34"/>
  <c r="Z28" i="34"/>
  <c r="AA28" i="34"/>
  <c r="AB28" i="34"/>
  <c r="Z27" i="34"/>
  <c r="AA27" i="34"/>
  <c r="AB27" i="34"/>
  <c r="Z26" i="34"/>
  <c r="AA26" i="34"/>
  <c r="AB26" i="34"/>
  <c r="Z25" i="34"/>
  <c r="AA25" i="34"/>
  <c r="AB25" i="34"/>
  <c r="Z24" i="34"/>
  <c r="AA24" i="34"/>
  <c r="AB24" i="34"/>
  <c r="Z23" i="34"/>
  <c r="AA23" i="34"/>
  <c r="AB23" i="34"/>
  <c r="Z22" i="34"/>
  <c r="AA22" i="34"/>
  <c r="AB22" i="34"/>
  <c r="Z21" i="34"/>
  <c r="AA21" i="34"/>
  <c r="AB21" i="34"/>
  <c r="Z20" i="34"/>
  <c r="AA20" i="34"/>
  <c r="AB20" i="34"/>
  <c r="Z19" i="34"/>
  <c r="AA19" i="34"/>
  <c r="AB19" i="34"/>
  <c r="Z18" i="34"/>
  <c r="AA18" i="34"/>
  <c r="AB18" i="34"/>
  <c r="Z17" i="34"/>
  <c r="AA17" i="34"/>
  <c r="AB17" i="34"/>
  <c r="Z16" i="34"/>
  <c r="AA16" i="34"/>
  <c r="AB16" i="34"/>
  <c r="Z15" i="34"/>
  <c r="AA15" i="34"/>
  <c r="AB15" i="34"/>
  <c r="Z14" i="34"/>
  <c r="AA14" i="34"/>
  <c r="AB14" i="34"/>
  <c r="Z13" i="34"/>
  <c r="AA13" i="34"/>
  <c r="AB13" i="34"/>
  <c r="Z12" i="34"/>
  <c r="AA12" i="34"/>
  <c r="AB12" i="34"/>
  <c r="Z11" i="34"/>
  <c r="AA11" i="34"/>
  <c r="AB11" i="34"/>
  <c r="Z10" i="34"/>
  <c r="AA10" i="34"/>
  <c r="AB10" i="34"/>
  <c r="Z9" i="34"/>
  <c r="AA9" i="34"/>
  <c r="AB9" i="34"/>
  <c r="Z8" i="34"/>
  <c r="AA8" i="34"/>
  <c r="AB8" i="34"/>
  <c r="Z7" i="34"/>
  <c r="AA7" i="34"/>
  <c r="AB7" i="34"/>
  <c r="Z6" i="34"/>
  <c r="AA6" i="34"/>
  <c r="AB6" i="34"/>
  <c r="Z5" i="34"/>
  <c r="AA5" i="34"/>
  <c r="AB5" i="34"/>
  <c r="Z4" i="34"/>
  <c r="AA4" i="34"/>
  <c r="AB4" i="34"/>
  <c r="Z3" i="34"/>
  <c r="AA3" i="34"/>
  <c r="AB3" i="34"/>
  <c r="Z2" i="34"/>
  <c r="AA2" i="34"/>
  <c r="AB2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I3" i="34"/>
  <c r="I2" i="34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Z28" i="1"/>
  <c r="AA28" i="1"/>
  <c r="AB28" i="1"/>
  <c r="Z27" i="1"/>
  <c r="AA27" i="1"/>
  <c r="AB27" i="1"/>
  <c r="Z26" i="1"/>
  <c r="AA26" i="1"/>
  <c r="AB26" i="1"/>
  <c r="Z25" i="1"/>
  <c r="AA25" i="1"/>
  <c r="AB25" i="1"/>
  <c r="Z24" i="1"/>
  <c r="AA24" i="1"/>
  <c r="AB24" i="1"/>
  <c r="Z23" i="1"/>
  <c r="AA23" i="1"/>
  <c r="AB23" i="1"/>
  <c r="Z22" i="1"/>
  <c r="AA22" i="1"/>
  <c r="AB22" i="1"/>
  <c r="Z21" i="1"/>
  <c r="AA21" i="1"/>
  <c r="AB21" i="1"/>
  <c r="Z20" i="1"/>
  <c r="AA20" i="1"/>
  <c r="AB20" i="1"/>
  <c r="Z19" i="1"/>
  <c r="AA19" i="1"/>
  <c r="AB19" i="1"/>
  <c r="Z18" i="1"/>
  <c r="AA18" i="1"/>
  <c r="AB18" i="1"/>
  <c r="Z17" i="1"/>
  <c r="AA17" i="1"/>
  <c r="AB17" i="1"/>
  <c r="Z16" i="1"/>
  <c r="AA16" i="1"/>
  <c r="AB16" i="1"/>
  <c r="Z15" i="1"/>
  <c r="AA15" i="1"/>
  <c r="AB15" i="1"/>
  <c r="Z14" i="1"/>
  <c r="AA14" i="1"/>
  <c r="AB14" i="1"/>
  <c r="Z13" i="1"/>
  <c r="AA13" i="1"/>
  <c r="AB13" i="1"/>
  <c r="Z12" i="1"/>
  <c r="AA12" i="1"/>
  <c r="AB12" i="1"/>
  <c r="Z11" i="1"/>
  <c r="AA11" i="1"/>
  <c r="AB11" i="1"/>
  <c r="Z10" i="1"/>
  <c r="AA10" i="1"/>
  <c r="AB10" i="1"/>
  <c r="Z9" i="1"/>
  <c r="AA9" i="1"/>
  <c r="AB9" i="1"/>
  <c r="Z8" i="1"/>
  <c r="AA8" i="1"/>
  <c r="AB8" i="1"/>
  <c r="Z7" i="1"/>
  <c r="AA7" i="1"/>
  <c r="AB7" i="1"/>
  <c r="Z6" i="1"/>
  <c r="AA6" i="1"/>
  <c r="AB6" i="1"/>
  <c r="Z5" i="1"/>
  <c r="AA5" i="1"/>
  <c r="AB5" i="1"/>
  <c r="Z4" i="1"/>
  <c r="AA4" i="1"/>
  <c r="AB4" i="1"/>
  <c r="Z3" i="1"/>
  <c r="AA3" i="1"/>
  <c r="AB3" i="1"/>
  <c r="Z2" i="1"/>
  <c r="AA2" i="1"/>
  <c r="AB2" i="1"/>
  <c r="Z28" i="2"/>
  <c r="AA28" i="2"/>
  <c r="AB28" i="2"/>
  <c r="Z27" i="2"/>
  <c r="AA27" i="2"/>
  <c r="AB27" i="2"/>
  <c r="Z26" i="2"/>
  <c r="AA26" i="2"/>
  <c r="AB26" i="2"/>
  <c r="Z25" i="2"/>
  <c r="AA25" i="2"/>
  <c r="AB25" i="2"/>
  <c r="Z24" i="2"/>
  <c r="AA24" i="2"/>
  <c r="AB24" i="2"/>
  <c r="Z23" i="2"/>
  <c r="AA23" i="2"/>
  <c r="AB23" i="2"/>
  <c r="Z22" i="2"/>
  <c r="AA22" i="2"/>
  <c r="AB22" i="2"/>
  <c r="Z21" i="2"/>
  <c r="AA21" i="2"/>
  <c r="AB21" i="2"/>
  <c r="Z20" i="2"/>
  <c r="AA20" i="2"/>
  <c r="AB20" i="2"/>
  <c r="Z19" i="2"/>
  <c r="AA19" i="2"/>
  <c r="AB19" i="2"/>
  <c r="Z18" i="2"/>
  <c r="AA18" i="2"/>
  <c r="AB18" i="2"/>
  <c r="Z17" i="2"/>
  <c r="AA17" i="2"/>
  <c r="AB17" i="2"/>
  <c r="Z16" i="2"/>
  <c r="AA16" i="2"/>
  <c r="AB16" i="2"/>
  <c r="Z15" i="2"/>
  <c r="AA15" i="2"/>
  <c r="AB15" i="2"/>
  <c r="Z14" i="2"/>
  <c r="AA14" i="2"/>
  <c r="AB14" i="2"/>
  <c r="Z13" i="2"/>
  <c r="AA13" i="2"/>
  <c r="AB13" i="2"/>
  <c r="Z12" i="2"/>
  <c r="AA12" i="2"/>
  <c r="AB12" i="2"/>
  <c r="Z11" i="2"/>
  <c r="AA11" i="2"/>
  <c r="AB11" i="2"/>
  <c r="Z10" i="2"/>
  <c r="AA10" i="2"/>
  <c r="AB10" i="2"/>
  <c r="Z9" i="2"/>
  <c r="AA9" i="2"/>
  <c r="AB9" i="2"/>
  <c r="Z8" i="2"/>
  <c r="AA8" i="2"/>
  <c r="AB8" i="2"/>
  <c r="Z7" i="2"/>
  <c r="AA7" i="2"/>
  <c r="AB7" i="2"/>
  <c r="Z6" i="2"/>
  <c r="AA6" i="2"/>
  <c r="AB6" i="2"/>
  <c r="Z5" i="2"/>
  <c r="AA5" i="2"/>
  <c r="AB5" i="2"/>
  <c r="Z4" i="2"/>
  <c r="AA4" i="2"/>
  <c r="AB4" i="2"/>
  <c r="Z3" i="2"/>
  <c r="AA3" i="2"/>
  <c r="AB3" i="2"/>
  <c r="Z2" i="2"/>
  <c r="AA2" i="2"/>
  <c r="AB2" i="2"/>
  <c r="Z28" i="3"/>
  <c r="AA28" i="3"/>
  <c r="AB28" i="3"/>
  <c r="Z27" i="3"/>
  <c r="AA27" i="3"/>
  <c r="AB27" i="3"/>
  <c r="Z26" i="3"/>
  <c r="AA26" i="3"/>
  <c r="AB26" i="3"/>
  <c r="Z25" i="3"/>
  <c r="AA25" i="3"/>
  <c r="AB25" i="3"/>
  <c r="Z24" i="3"/>
  <c r="AA24" i="3"/>
  <c r="AB24" i="3"/>
  <c r="Z23" i="3"/>
  <c r="AA23" i="3"/>
  <c r="AB23" i="3"/>
  <c r="Z22" i="3"/>
  <c r="AA22" i="3"/>
  <c r="AB22" i="3"/>
  <c r="Z21" i="3"/>
  <c r="AA21" i="3"/>
  <c r="AB21" i="3"/>
  <c r="Z20" i="3"/>
  <c r="AA20" i="3"/>
  <c r="AB20" i="3"/>
  <c r="Z19" i="3"/>
  <c r="AA19" i="3"/>
  <c r="AB19" i="3"/>
  <c r="Z18" i="3"/>
  <c r="AA18" i="3"/>
  <c r="AB18" i="3"/>
  <c r="Z17" i="3"/>
  <c r="AA17" i="3"/>
  <c r="AB17" i="3"/>
  <c r="Z16" i="3"/>
  <c r="AA16" i="3"/>
  <c r="AB16" i="3"/>
  <c r="Z15" i="3"/>
  <c r="AA15" i="3"/>
  <c r="AB15" i="3"/>
  <c r="Z14" i="3"/>
  <c r="AA14" i="3"/>
  <c r="AB14" i="3"/>
  <c r="Z13" i="3"/>
  <c r="AA13" i="3"/>
  <c r="AB13" i="3"/>
  <c r="Z12" i="3"/>
  <c r="AA12" i="3"/>
  <c r="AB12" i="3"/>
  <c r="Z11" i="3"/>
  <c r="AA11" i="3"/>
  <c r="AB11" i="3"/>
  <c r="Z10" i="3"/>
  <c r="AA10" i="3"/>
  <c r="AB10" i="3"/>
  <c r="Z9" i="3"/>
  <c r="AA9" i="3"/>
  <c r="AB9" i="3"/>
  <c r="Z8" i="3"/>
  <c r="AA8" i="3"/>
  <c r="AB8" i="3"/>
  <c r="Z7" i="3"/>
  <c r="AA7" i="3"/>
  <c r="AB7" i="3"/>
  <c r="Z6" i="3"/>
  <c r="AA6" i="3"/>
  <c r="AB6" i="3"/>
  <c r="Z5" i="3"/>
  <c r="AA5" i="3"/>
  <c r="AB5" i="3"/>
  <c r="Z4" i="3"/>
  <c r="AA4" i="3"/>
  <c r="AB4" i="3"/>
  <c r="Z3" i="3"/>
  <c r="AA3" i="3"/>
  <c r="AB3" i="3"/>
  <c r="Z2" i="3"/>
  <c r="AA2" i="3"/>
  <c r="AB2" i="3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28" i="4"/>
  <c r="Z28" i="4"/>
  <c r="H28" i="4"/>
  <c r="AA28" i="4"/>
  <c r="AB28" i="4"/>
  <c r="G27" i="4"/>
  <c r="Z27" i="4"/>
  <c r="H27" i="4"/>
  <c r="AA27" i="4"/>
  <c r="AB27" i="4"/>
  <c r="G26" i="4"/>
  <c r="Z26" i="4"/>
  <c r="H26" i="4"/>
  <c r="AA26" i="4"/>
  <c r="AB26" i="4"/>
  <c r="G25" i="4"/>
  <c r="Z25" i="4"/>
  <c r="H25" i="4"/>
  <c r="AA25" i="4"/>
  <c r="AB25" i="4"/>
  <c r="G24" i="4"/>
  <c r="Z24" i="4"/>
  <c r="H24" i="4"/>
  <c r="AA24" i="4"/>
  <c r="AB24" i="4"/>
  <c r="G23" i="4"/>
  <c r="Z23" i="4"/>
  <c r="H23" i="4"/>
  <c r="AA23" i="4"/>
  <c r="AB23" i="4"/>
  <c r="G22" i="4"/>
  <c r="Z22" i="4"/>
  <c r="H22" i="4"/>
  <c r="AA22" i="4"/>
  <c r="AB22" i="4"/>
  <c r="G21" i="4"/>
  <c r="Z21" i="4"/>
  <c r="H21" i="4"/>
  <c r="AA21" i="4"/>
  <c r="AB21" i="4"/>
  <c r="G20" i="4"/>
  <c r="Z20" i="4"/>
  <c r="H20" i="4"/>
  <c r="AA20" i="4"/>
  <c r="AB20" i="4"/>
  <c r="G19" i="4"/>
  <c r="Z19" i="4"/>
  <c r="H19" i="4"/>
  <c r="AA19" i="4"/>
  <c r="AB19" i="4"/>
  <c r="G18" i="4"/>
  <c r="Z18" i="4"/>
  <c r="H18" i="4"/>
  <c r="AA18" i="4"/>
  <c r="AB18" i="4"/>
  <c r="G17" i="4"/>
  <c r="Z17" i="4"/>
  <c r="H17" i="4"/>
  <c r="AA17" i="4"/>
  <c r="AB17" i="4"/>
  <c r="G16" i="4"/>
  <c r="Z16" i="4"/>
  <c r="H16" i="4"/>
  <c r="AA16" i="4"/>
  <c r="AB16" i="4"/>
  <c r="G15" i="4"/>
  <c r="Z15" i="4"/>
  <c r="H15" i="4"/>
  <c r="AA15" i="4"/>
  <c r="AB15" i="4"/>
  <c r="G14" i="4"/>
  <c r="Z14" i="4"/>
  <c r="H14" i="4"/>
  <c r="AA14" i="4"/>
  <c r="AB14" i="4"/>
  <c r="G13" i="4"/>
  <c r="Z13" i="4"/>
  <c r="H13" i="4"/>
  <c r="AA13" i="4"/>
  <c r="AB13" i="4"/>
  <c r="G12" i="4"/>
  <c r="Z12" i="4"/>
  <c r="H12" i="4"/>
  <c r="AA12" i="4"/>
  <c r="AB12" i="4"/>
  <c r="G11" i="4"/>
  <c r="Z11" i="4"/>
  <c r="H11" i="4"/>
  <c r="AA11" i="4"/>
  <c r="AB11" i="4"/>
  <c r="G10" i="4"/>
  <c r="Z10" i="4"/>
  <c r="H10" i="4"/>
  <c r="AA10" i="4"/>
  <c r="AB10" i="4"/>
  <c r="G9" i="4"/>
  <c r="Z9" i="4"/>
  <c r="H9" i="4"/>
  <c r="AA9" i="4"/>
  <c r="AB9" i="4"/>
  <c r="G8" i="4"/>
  <c r="Z8" i="4"/>
  <c r="H8" i="4"/>
  <c r="AA8" i="4"/>
  <c r="AB8" i="4"/>
  <c r="G7" i="4"/>
  <c r="Z7" i="4"/>
  <c r="H7" i="4"/>
  <c r="AA7" i="4"/>
  <c r="AB7" i="4"/>
  <c r="G6" i="4"/>
  <c r="Z6" i="4"/>
  <c r="H6" i="4"/>
  <c r="AA6" i="4"/>
  <c r="AB6" i="4"/>
  <c r="G5" i="4"/>
  <c r="Z5" i="4"/>
  <c r="H5" i="4"/>
  <c r="AA5" i="4"/>
  <c r="AB5" i="4"/>
  <c r="G4" i="4"/>
  <c r="Z4" i="4"/>
  <c r="H4" i="4"/>
  <c r="AA4" i="4"/>
  <c r="AB4" i="4"/>
  <c r="G3" i="4"/>
  <c r="Z3" i="4"/>
  <c r="H3" i="4"/>
  <c r="AA3" i="4"/>
  <c r="AB3" i="4"/>
  <c r="G2" i="4"/>
  <c r="Z2" i="4"/>
  <c r="H2" i="4"/>
  <c r="AA2" i="4"/>
  <c r="AB2" i="4"/>
  <c r="G28" i="3"/>
  <c r="H28" i="3"/>
  <c r="G27" i="3"/>
  <c r="H27" i="3"/>
  <c r="G26" i="3"/>
  <c r="H26" i="3"/>
  <c r="G25" i="3"/>
  <c r="H25" i="3"/>
  <c r="G24" i="3"/>
  <c r="H24" i="3"/>
  <c r="G23" i="3"/>
  <c r="H23" i="3"/>
  <c r="G22" i="3"/>
  <c r="H22" i="3"/>
  <c r="G21" i="3"/>
  <c r="H21" i="3"/>
  <c r="G20" i="3"/>
  <c r="H20" i="3"/>
  <c r="G19" i="3"/>
  <c r="H19" i="3"/>
  <c r="G18" i="3"/>
  <c r="H18" i="3"/>
  <c r="G17" i="3"/>
  <c r="H17" i="3"/>
  <c r="G16" i="3"/>
  <c r="H16" i="3"/>
  <c r="G15" i="3"/>
  <c r="H15" i="3"/>
  <c r="G14" i="3"/>
  <c r="H14" i="3"/>
  <c r="G13" i="3"/>
  <c r="H13" i="3"/>
  <c r="G12" i="3"/>
  <c r="H12" i="3"/>
  <c r="G11" i="3"/>
  <c r="H11" i="3"/>
  <c r="G10" i="3"/>
  <c r="H10" i="3"/>
  <c r="G9" i="3"/>
  <c r="H9" i="3"/>
  <c r="G8" i="3"/>
  <c r="H8" i="3"/>
  <c r="G7" i="3"/>
  <c r="H7" i="3"/>
  <c r="G6" i="3"/>
  <c r="H6" i="3"/>
  <c r="G5" i="3"/>
  <c r="H5" i="3"/>
  <c r="G4" i="3"/>
  <c r="H4" i="3"/>
  <c r="G3" i="3"/>
  <c r="H3" i="3"/>
  <c r="G2" i="3"/>
  <c r="H2" i="3"/>
  <c r="G28" i="2"/>
  <c r="H28" i="2"/>
  <c r="G27" i="2"/>
  <c r="H27" i="2"/>
  <c r="G26" i="2"/>
  <c r="H26" i="2"/>
  <c r="G25" i="2"/>
  <c r="H25" i="2"/>
  <c r="G24" i="2"/>
  <c r="H24" i="2"/>
  <c r="G23" i="2"/>
  <c r="H23" i="2"/>
  <c r="G22" i="2"/>
  <c r="H22" i="2"/>
  <c r="G21" i="2"/>
  <c r="H21" i="2"/>
  <c r="G20" i="2"/>
  <c r="H20" i="2"/>
  <c r="G19" i="2"/>
  <c r="H19" i="2"/>
  <c r="G18" i="2"/>
  <c r="H18" i="2"/>
  <c r="G17" i="2"/>
  <c r="H17" i="2"/>
  <c r="G16" i="2"/>
  <c r="H16" i="2"/>
  <c r="G15" i="2"/>
  <c r="H15" i="2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3" i="2"/>
  <c r="H3" i="2"/>
  <c r="G2" i="2"/>
  <c r="H2" i="2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  <c r="G5" i="1"/>
  <c r="H5" i="1"/>
  <c r="G4" i="1"/>
  <c r="H4" i="1"/>
  <c r="G3" i="1"/>
  <c r="H3" i="1"/>
  <c r="G2" i="1"/>
  <c r="H2" i="1"/>
  <c r="G29" i="34"/>
  <c r="H29" i="34"/>
  <c r="G28" i="34"/>
  <c r="H28" i="34"/>
  <c r="G27" i="34"/>
  <c r="H27" i="34"/>
  <c r="G26" i="34"/>
  <c r="H26" i="34"/>
  <c r="G25" i="34"/>
  <c r="H25" i="34"/>
  <c r="G24" i="34"/>
  <c r="H24" i="34"/>
  <c r="G23" i="34"/>
  <c r="H23" i="34"/>
  <c r="G22" i="34"/>
  <c r="H22" i="34"/>
  <c r="G21" i="34"/>
  <c r="H21" i="34"/>
  <c r="G20" i="34"/>
  <c r="H20" i="34"/>
  <c r="G19" i="34"/>
  <c r="H19" i="34"/>
  <c r="G18" i="34"/>
  <c r="H18" i="34"/>
  <c r="G17" i="34"/>
  <c r="H17" i="34"/>
  <c r="G16" i="34"/>
  <c r="H16" i="34"/>
  <c r="G15" i="34"/>
  <c r="H15" i="34"/>
  <c r="G14" i="34"/>
  <c r="H14" i="34"/>
  <c r="G13" i="34"/>
  <c r="H13" i="34"/>
  <c r="G12" i="34"/>
  <c r="H12" i="34"/>
  <c r="G11" i="34"/>
  <c r="H11" i="34"/>
  <c r="G10" i="34"/>
  <c r="H10" i="34"/>
  <c r="G9" i="34"/>
  <c r="H9" i="34"/>
  <c r="G8" i="34"/>
  <c r="H8" i="34"/>
  <c r="G7" i="34"/>
  <c r="H7" i="34"/>
  <c r="G6" i="34"/>
  <c r="H6" i="34"/>
  <c r="G5" i="34"/>
  <c r="H5" i="34"/>
  <c r="G4" i="34"/>
  <c r="H4" i="34"/>
  <c r="G3" i="34"/>
  <c r="H3" i="34"/>
  <c r="G2" i="34"/>
  <c r="H2" i="34"/>
  <c r="G29" i="35"/>
  <c r="Z29" i="35"/>
  <c r="H29" i="35"/>
  <c r="AA29" i="35"/>
  <c r="AB29" i="35"/>
  <c r="G28" i="35"/>
  <c r="Z28" i="35"/>
  <c r="H28" i="35"/>
  <c r="AA28" i="35"/>
  <c r="AB28" i="35"/>
  <c r="G27" i="35"/>
  <c r="Z27" i="35"/>
  <c r="H27" i="35"/>
  <c r="AA27" i="35"/>
  <c r="AB27" i="35"/>
  <c r="G26" i="35"/>
  <c r="Z26" i="35"/>
  <c r="H26" i="35"/>
  <c r="AA26" i="35"/>
  <c r="AB26" i="35"/>
  <c r="G25" i="35"/>
  <c r="Z25" i="35"/>
  <c r="H25" i="35"/>
  <c r="AA25" i="35"/>
  <c r="AB25" i="35"/>
  <c r="G24" i="35"/>
  <c r="Z24" i="35"/>
  <c r="H24" i="35"/>
  <c r="AA24" i="35"/>
  <c r="AB24" i="35"/>
  <c r="G23" i="35"/>
  <c r="Z23" i="35"/>
  <c r="H23" i="35"/>
  <c r="AA23" i="35"/>
  <c r="AB23" i="35"/>
  <c r="G22" i="35"/>
  <c r="Z22" i="35"/>
  <c r="H22" i="35"/>
  <c r="AA22" i="35"/>
  <c r="AB22" i="35"/>
  <c r="G21" i="35"/>
  <c r="Z21" i="35"/>
  <c r="H21" i="35"/>
  <c r="AA21" i="35"/>
  <c r="AB21" i="35"/>
  <c r="G20" i="35"/>
  <c r="Z20" i="35"/>
  <c r="H20" i="35"/>
  <c r="AA20" i="35"/>
  <c r="AB20" i="35"/>
  <c r="G19" i="35"/>
  <c r="Z19" i="35"/>
  <c r="H19" i="35"/>
  <c r="AA19" i="35"/>
  <c r="AB19" i="35"/>
  <c r="G18" i="35"/>
  <c r="Z18" i="35"/>
  <c r="H18" i="35"/>
  <c r="AA18" i="35"/>
  <c r="AB18" i="35"/>
  <c r="G17" i="35"/>
  <c r="Z17" i="35"/>
  <c r="H17" i="35"/>
  <c r="AA17" i="35"/>
  <c r="AB17" i="35"/>
  <c r="G16" i="35"/>
  <c r="Z16" i="35"/>
  <c r="H16" i="35"/>
  <c r="AA16" i="35"/>
  <c r="AB16" i="35"/>
  <c r="G15" i="35"/>
  <c r="Z15" i="35"/>
  <c r="H15" i="35"/>
  <c r="AA15" i="35"/>
  <c r="AB15" i="35"/>
  <c r="G14" i="35"/>
  <c r="Z14" i="35"/>
  <c r="H14" i="35"/>
  <c r="AA14" i="35"/>
  <c r="AB14" i="35"/>
  <c r="G13" i="35"/>
  <c r="Z13" i="35"/>
  <c r="H13" i="35"/>
  <c r="AA13" i="35"/>
  <c r="AB13" i="35"/>
  <c r="G12" i="35"/>
  <c r="Z12" i="35"/>
  <c r="H12" i="35"/>
  <c r="AA12" i="35"/>
  <c r="AB12" i="35"/>
  <c r="G11" i="35"/>
  <c r="Z11" i="35"/>
  <c r="H11" i="35"/>
  <c r="AA11" i="35"/>
  <c r="AB11" i="35"/>
  <c r="G10" i="35"/>
  <c r="Z10" i="35"/>
  <c r="H10" i="35"/>
  <c r="AA10" i="35"/>
  <c r="AB10" i="35"/>
  <c r="G9" i="35"/>
  <c r="Z9" i="35"/>
  <c r="H9" i="35"/>
  <c r="AA9" i="35"/>
  <c r="AB9" i="35"/>
  <c r="G8" i="35"/>
  <c r="Z8" i="35"/>
  <c r="H8" i="35"/>
  <c r="AA8" i="35"/>
  <c r="AB8" i="35"/>
  <c r="G7" i="35"/>
  <c r="Z7" i="35"/>
  <c r="H7" i="35"/>
  <c r="AA7" i="35"/>
  <c r="AB7" i="35"/>
  <c r="G6" i="35"/>
  <c r="Z6" i="35"/>
  <c r="H6" i="35"/>
  <c r="AA6" i="35"/>
  <c r="AB6" i="35"/>
  <c r="G5" i="35"/>
  <c r="Z5" i="35"/>
  <c r="H5" i="35"/>
  <c r="AA5" i="35"/>
  <c r="AB5" i="35"/>
  <c r="G4" i="35"/>
  <c r="Z4" i="35"/>
  <c r="H4" i="35"/>
  <c r="AA4" i="35"/>
  <c r="AB4" i="35"/>
  <c r="G3" i="35"/>
  <c r="Z3" i="35"/>
  <c r="H3" i="35"/>
  <c r="AA3" i="35"/>
  <c r="AB3" i="35"/>
  <c r="G2" i="35"/>
  <c r="Z2" i="35"/>
  <c r="H2" i="35"/>
  <c r="AA2" i="35"/>
  <c r="AB2" i="35"/>
  <c r="G29" i="36"/>
  <c r="Z29" i="36"/>
  <c r="H29" i="36"/>
  <c r="AA29" i="36"/>
  <c r="AB29" i="36"/>
  <c r="G28" i="36"/>
  <c r="Z28" i="36"/>
  <c r="H28" i="36"/>
  <c r="AA28" i="36"/>
  <c r="AB28" i="36"/>
  <c r="G27" i="36"/>
  <c r="Z27" i="36"/>
  <c r="H27" i="36"/>
  <c r="AA27" i="36"/>
  <c r="AB27" i="36"/>
  <c r="G26" i="36"/>
  <c r="Z26" i="36"/>
  <c r="H26" i="36"/>
  <c r="AA26" i="36"/>
  <c r="AB26" i="36"/>
  <c r="G25" i="36"/>
  <c r="Z25" i="36"/>
  <c r="H25" i="36"/>
  <c r="AA25" i="36"/>
  <c r="AB25" i="36"/>
  <c r="G24" i="36"/>
  <c r="Z24" i="36"/>
  <c r="H24" i="36"/>
  <c r="AA24" i="36"/>
  <c r="AB24" i="36"/>
  <c r="G23" i="36"/>
  <c r="Z23" i="36"/>
  <c r="H23" i="36"/>
  <c r="AA23" i="36"/>
  <c r="AB23" i="36"/>
  <c r="G22" i="36"/>
  <c r="Z22" i="36"/>
  <c r="H22" i="36"/>
  <c r="AA22" i="36"/>
  <c r="AB22" i="36"/>
  <c r="G21" i="36"/>
  <c r="Z21" i="36"/>
  <c r="H21" i="36"/>
  <c r="AA21" i="36"/>
  <c r="AB21" i="36"/>
  <c r="G20" i="36"/>
  <c r="Z20" i="36"/>
  <c r="H20" i="36"/>
  <c r="AA20" i="36"/>
  <c r="AB20" i="36"/>
  <c r="G19" i="36"/>
  <c r="Z19" i="36"/>
  <c r="H19" i="36"/>
  <c r="AA19" i="36"/>
  <c r="AB19" i="36"/>
  <c r="G18" i="36"/>
  <c r="Z18" i="36"/>
  <c r="H18" i="36"/>
  <c r="AA18" i="36"/>
  <c r="AB18" i="36"/>
  <c r="G17" i="36"/>
  <c r="Z17" i="36"/>
  <c r="H17" i="36"/>
  <c r="AA17" i="36"/>
  <c r="AB17" i="36"/>
  <c r="G16" i="36"/>
  <c r="Z16" i="36"/>
  <c r="H16" i="36"/>
  <c r="AA16" i="36"/>
  <c r="AB16" i="36"/>
  <c r="G15" i="36"/>
  <c r="Z15" i="36"/>
  <c r="H15" i="36"/>
  <c r="AA15" i="36"/>
  <c r="AB15" i="36"/>
  <c r="G14" i="36"/>
  <c r="Z14" i="36"/>
  <c r="H14" i="36"/>
  <c r="AA14" i="36"/>
  <c r="AB14" i="36"/>
  <c r="G13" i="36"/>
  <c r="Z13" i="36"/>
  <c r="H13" i="36"/>
  <c r="AA13" i="36"/>
  <c r="AB13" i="36"/>
  <c r="G12" i="36"/>
  <c r="Z12" i="36"/>
  <c r="H12" i="36"/>
  <c r="AA12" i="36"/>
  <c r="AB12" i="36"/>
  <c r="G11" i="36"/>
  <c r="Z11" i="36"/>
  <c r="H11" i="36"/>
  <c r="AA11" i="36"/>
  <c r="AB11" i="36"/>
  <c r="G10" i="36"/>
  <c r="Z10" i="36"/>
  <c r="H10" i="36"/>
  <c r="AA10" i="36"/>
  <c r="AB10" i="36"/>
  <c r="G9" i="36"/>
  <c r="Z9" i="36"/>
  <c r="H9" i="36"/>
  <c r="AA9" i="36"/>
  <c r="AB9" i="36"/>
  <c r="G8" i="36"/>
  <c r="Z8" i="36"/>
  <c r="H8" i="36"/>
  <c r="AA8" i="36"/>
  <c r="AB8" i="36"/>
  <c r="G7" i="36"/>
  <c r="Z7" i="36"/>
  <c r="H7" i="36"/>
  <c r="AA7" i="36"/>
  <c r="AB7" i="36"/>
  <c r="G6" i="36"/>
  <c r="Z6" i="36"/>
  <c r="H6" i="36"/>
  <c r="AA6" i="36"/>
  <c r="AB6" i="36"/>
  <c r="G5" i="36"/>
  <c r="Z5" i="36"/>
  <c r="H5" i="36"/>
  <c r="AA5" i="36"/>
  <c r="AB5" i="36"/>
  <c r="G4" i="36"/>
  <c r="Z4" i="36"/>
  <c r="H4" i="36"/>
  <c r="AA4" i="36"/>
  <c r="AB4" i="36"/>
  <c r="G3" i="36"/>
  <c r="Z3" i="36"/>
  <c r="H3" i="36"/>
  <c r="AA3" i="36"/>
  <c r="AB3" i="36"/>
  <c r="G2" i="36"/>
  <c r="Z2" i="36"/>
  <c r="H2" i="36"/>
  <c r="AA2" i="36"/>
  <c r="AB2" i="36"/>
  <c r="G29" i="37"/>
  <c r="Z29" i="37"/>
  <c r="H29" i="37"/>
  <c r="AA29" i="37"/>
  <c r="AB29" i="37"/>
  <c r="G28" i="37"/>
  <c r="Z28" i="37"/>
  <c r="H28" i="37"/>
  <c r="AA28" i="37"/>
  <c r="AB28" i="37"/>
  <c r="G27" i="37"/>
  <c r="Z27" i="37"/>
  <c r="H27" i="37"/>
  <c r="AA27" i="37"/>
  <c r="AB27" i="37"/>
  <c r="G26" i="37"/>
  <c r="Z26" i="37"/>
  <c r="H26" i="37"/>
  <c r="AA26" i="37"/>
  <c r="AB26" i="37"/>
  <c r="G25" i="37"/>
  <c r="Z25" i="37"/>
  <c r="H25" i="37"/>
  <c r="AA25" i="37"/>
  <c r="AB25" i="37"/>
  <c r="G24" i="37"/>
  <c r="Z24" i="37"/>
  <c r="H24" i="37"/>
  <c r="AA24" i="37"/>
  <c r="AB24" i="37"/>
  <c r="G23" i="37"/>
  <c r="Z23" i="37"/>
  <c r="H23" i="37"/>
  <c r="AA23" i="37"/>
  <c r="AB23" i="37"/>
  <c r="G22" i="37"/>
  <c r="Z22" i="37"/>
  <c r="H22" i="37"/>
  <c r="AA22" i="37"/>
  <c r="AB22" i="37"/>
  <c r="G21" i="37"/>
  <c r="Z21" i="37"/>
  <c r="H21" i="37"/>
  <c r="AA21" i="37"/>
  <c r="AB21" i="37"/>
  <c r="G20" i="37"/>
  <c r="Z20" i="37"/>
  <c r="H20" i="37"/>
  <c r="AA20" i="37"/>
  <c r="AB20" i="37"/>
  <c r="G19" i="37"/>
  <c r="Z19" i="37"/>
  <c r="H19" i="37"/>
  <c r="AA19" i="37"/>
  <c r="AB19" i="37"/>
  <c r="G18" i="37"/>
  <c r="Z18" i="37"/>
  <c r="H18" i="37"/>
  <c r="AA18" i="37"/>
  <c r="AB18" i="37"/>
  <c r="G17" i="37"/>
  <c r="Z17" i="37"/>
  <c r="H17" i="37"/>
  <c r="AA17" i="37"/>
  <c r="AB17" i="37"/>
  <c r="G16" i="37"/>
  <c r="Z16" i="37"/>
  <c r="H16" i="37"/>
  <c r="AA16" i="37"/>
  <c r="AB16" i="37"/>
  <c r="G15" i="37"/>
  <c r="Z15" i="37"/>
  <c r="H15" i="37"/>
  <c r="AA15" i="37"/>
  <c r="AB15" i="37"/>
  <c r="G14" i="37"/>
  <c r="Z14" i="37"/>
  <c r="H14" i="37"/>
  <c r="AA14" i="37"/>
  <c r="AB14" i="37"/>
  <c r="G13" i="37"/>
  <c r="Z13" i="37"/>
  <c r="H13" i="37"/>
  <c r="AA13" i="37"/>
  <c r="AB13" i="37"/>
  <c r="G12" i="37"/>
  <c r="Z12" i="37"/>
  <c r="H12" i="37"/>
  <c r="AA12" i="37"/>
  <c r="AB12" i="37"/>
  <c r="G11" i="37"/>
  <c r="Z11" i="37"/>
  <c r="H11" i="37"/>
  <c r="AA11" i="37"/>
  <c r="AB11" i="37"/>
  <c r="G10" i="37"/>
  <c r="Z10" i="37"/>
  <c r="H10" i="37"/>
  <c r="AA10" i="37"/>
  <c r="AB10" i="37"/>
  <c r="G9" i="37"/>
  <c r="Z9" i="37"/>
  <c r="H9" i="37"/>
  <c r="AA9" i="37"/>
  <c r="AB9" i="37"/>
  <c r="G8" i="37"/>
  <c r="Z8" i="37"/>
  <c r="H8" i="37"/>
  <c r="AA8" i="37"/>
  <c r="AB8" i="37"/>
  <c r="G7" i="37"/>
  <c r="Z7" i="37"/>
  <c r="H7" i="37"/>
  <c r="AA7" i="37"/>
  <c r="AB7" i="37"/>
  <c r="G6" i="37"/>
  <c r="Z6" i="37"/>
  <c r="H6" i="37"/>
  <c r="AA6" i="37"/>
  <c r="AB6" i="37"/>
  <c r="G5" i="37"/>
  <c r="Z5" i="37"/>
  <c r="H5" i="37"/>
  <c r="AA5" i="37"/>
  <c r="AB5" i="37"/>
  <c r="G4" i="37"/>
  <c r="Z4" i="37"/>
  <c r="H4" i="37"/>
  <c r="AA4" i="37"/>
  <c r="AB4" i="37"/>
  <c r="G3" i="37"/>
  <c r="Z3" i="37"/>
  <c r="H3" i="37"/>
  <c r="AA3" i="37"/>
  <c r="AB3" i="37"/>
  <c r="G2" i="37"/>
  <c r="Z2" i="37"/>
  <c r="H2" i="37"/>
  <c r="AA2" i="37"/>
  <c r="AB2" i="37"/>
  <c r="G30" i="6"/>
  <c r="Z30" i="6"/>
  <c r="H30" i="6"/>
  <c r="AA30" i="6"/>
  <c r="AB30" i="6"/>
  <c r="G29" i="6"/>
  <c r="Z29" i="6"/>
  <c r="H29" i="6"/>
  <c r="AA29" i="6"/>
  <c r="AB29" i="6"/>
  <c r="G28" i="6"/>
  <c r="Z28" i="6"/>
  <c r="H28" i="6"/>
  <c r="AA28" i="6"/>
  <c r="AB28" i="6"/>
  <c r="G27" i="6"/>
  <c r="Z27" i="6"/>
  <c r="H27" i="6"/>
  <c r="AA27" i="6"/>
  <c r="AB27" i="6"/>
  <c r="G26" i="6"/>
  <c r="Z26" i="6"/>
  <c r="H26" i="6"/>
  <c r="AA26" i="6"/>
  <c r="AB26" i="6"/>
  <c r="G25" i="6"/>
  <c r="Z25" i="6"/>
  <c r="H25" i="6"/>
  <c r="AA25" i="6"/>
  <c r="AB25" i="6"/>
  <c r="G24" i="6"/>
  <c r="Z24" i="6"/>
  <c r="H24" i="6"/>
  <c r="AA24" i="6"/>
  <c r="AB24" i="6"/>
  <c r="G23" i="6"/>
  <c r="Z23" i="6"/>
  <c r="H23" i="6"/>
  <c r="AA23" i="6"/>
  <c r="AB23" i="6"/>
  <c r="G22" i="6"/>
  <c r="Z22" i="6"/>
  <c r="H22" i="6"/>
  <c r="AA22" i="6"/>
  <c r="AB22" i="6"/>
  <c r="G21" i="6"/>
  <c r="Z21" i="6"/>
  <c r="H21" i="6"/>
  <c r="AA21" i="6"/>
  <c r="AB21" i="6"/>
  <c r="G20" i="6"/>
  <c r="Z20" i="6"/>
  <c r="H20" i="6"/>
  <c r="AA20" i="6"/>
  <c r="AB20" i="6"/>
  <c r="G19" i="6"/>
  <c r="Z19" i="6"/>
  <c r="H19" i="6"/>
  <c r="AA19" i="6"/>
  <c r="AB19" i="6"/>
  <c r="G18" i="6"/>
  <c r="Z18" i="6"/>
  <c r="H18" i="6"/>
  <c r="AA18" i="6"/>
  <c r="AB18" i="6"/>
  <c r="G17" i="6"/>
  <c r="Z17" i="6"/>
  <c r="H17" i="6"/>
  <c r="AA17" i="6"/>
  <c r="AB17" i="6"/>
  <c r="G16" i="6"/>
  <c r="Z16" i="6"/>
  <c r="H16" i="6"/>
  <c r="AA16" i="6"/>
  <c r="AB16" i="6"/>
  <c r="G15" i="6"/>
  <c r="Z15" i="6"/>
  <c r="H15" i="6"/>
  <c r="AA15" i="6"/>
  <c r="AB15" i="6"/>
  <c r="G14" i="6"/>
  <c r="Z14" i="6"/>
  <c r="H14" i="6"/>
  <c r="AA14" i="6"/>
  <c r="AB14" i="6"/>
  <c r="G13" i="6"/>
  <c r="Z13" i="6"/>
  <c r="H13" i="6"/>
  <c r="AA13" i="6"/>
  <c r="AB13" i="6"/>
  <c r="G12" i="6"/>
  <c r="Z12" i="6"/>
  <c r="H12" i="6"/>
  <c r="AA12" i="6"/>
  <c r="AB12" i="6"/>
  <c r="G11" i="6"/>
  <c r="Z11" i="6"/>
  <c r="H11" i="6"/>
  <c r="AA11" i="6"/>
  <c r="AB11" i="6"/>
  <c r="G10" i="6"/>
  <c r="Z10" i="6"/>
  <c r="H10" i="6"/>
  <c r="AA10" i="6"/>
  <c r="AB10" i="6"/>
  <c r="G9" i="6"/>
  <c r="Z9" i="6"/>
  <c r="H9" i="6"/>
  <c r="AA9" i="6"/>
  <c r="AB9" i="6"/>
  <c r="G8" i="6"/>
  <c r="Z8" i="6"/>
  <c r="H8" i="6"/>
  <c r="AA8" i="6"/>
  <c r="AB8" i="6"/>
  <c r="G7" i="6"/>
  <c r="Z7" i="6"/>
  <c r="H7" i="6"/>
  <c r="AA7" i="6"/>
  <c r="AB7" i="6"/>
  <c r="G6" i="6"/>
  <c r="Z6" i="6"/>
  <c r="H6" i="6"/>
  <c r="AA6" i="6"/>
  <c r="AB6" i="6"/>
  <c r="G5" i="6"/>
  <c r="Z5" i="6"/>
  <c r="H5" i="6"/>
  <c r="AA5" i="6"/>
  <c r="AB5" i="6"/>
  <c r="G4" i="6"/>
  <c r="Z4" i="6"/>
  <c r="H4" i="6"/>
  <c r="AA4" i="6"/>
  <c r="AB4" i="6"/>
  <c r="G3" i="6"/>
  <c r="Z3" i="6"/>
  <c r="H3" i="6"/>
  <c r="AA3" i="6"/>
  <c r="AB3" i="6"/>
  <c r="G2" i="6"/>
  <c r="Z2" i="6"/>
  <c r="H2" i="6"/>
  <c r="AA2" i="6"/>
  <c r="AB2" i="6"/>
  <c r="G30" i="7"/>
  <c r="Z30" i="7"/>
  <c r="H30" i="7"/>
  <c r="AA30" i="7"/>
  <c r="AB30" i="7"/>
  <c r="G29" i="7"/>
  <c r="Z29" i="7"/>
  <c r="H29" i="7"/>
  <c r="AA29" i="7"/>
  <c r="AB29" i="7"/>
  <c r="G28" i="7"/>
  <c r="Z28" i="7"/>
  <c r="H28" i="7"/>
  <c r="AA28" i="7"/>
  <c r="AB28" i="7"/>
  <c r="G27" i="7"/>
  <c r="Z27" i="7"/>
  <c r="H27" i="7"/>
  <c r="AA27" i="7"/>
  <c r="AB27" i="7"/>
  <c r="G26" i="7"/>
  <c r="Z26" i="7"/>
  <c r="H26" i="7"/>
  <c r="AA26" i="7"/>
  <c r="AB26" i="7"/>
  <c r="G25" i="7"/>
  <c r="Z25" i="7"/>
  <c r="H25" i="7"/>
  <c r="AA25" i="7"/>
  <c r="AB25" i="7"/>
  <c r="G24" i="7"/>
  <c r="Z24" i="7"/>
  <c r="H24" i="7"/>
  <c r="AA24" i="7"/>
  <c r="AB24" i="7"/>
  <c r="G23" i="7"/>
  <c r="Z23" i="7"/>
  <c r="H23" i="7"/>
  <c r="AA23" i="7"/>
  <c r="AB23" i="7"/>
  <c r="G22" i="7"/>
  <c r="Z22" i="7"/>
  <c r="H22" i="7"/>
  <c r="AA22" i="7"/>
  <c r="AB22" i="7"/>
  <c r="G21" i="7"/>
  <c r="Z21" i="7"/>
  <c r="H21" i="7"/>
  <c r="AA21" i="7"/>
  <c r="AB21" i="7"/>
  <c r="G20" i="7"/>
  <c r="Z20" i="7"/>
  <c r="H20" i="7"/>
  <c r="AA20" i="7"/>
  <c r="AB20" i="7"/>
  <c r="G19" i="7"/>
  <c r="Z19" i="7"/>
  <c r="H19" i="7"/>
  <c r="AA19" i="7"/>
  <c r="AB19" i="7"/>
  <c r="G18" i="7"/>
  <c r="Z18" i="7"/>
  <c r="H18" i="7"/>
  <c r="AA18" i="7"/>
  <c r="AB18" i="7"/>
  <c r="G17" i="7"/>
  <c r="Z17" i="7"/>
  <c r="H17" i="7"/>
  <c r="AA17" i="7"/>
  <c r="AB17" i="7"/>
  <c r="G16" i="7"/>
  <c r="Z16" i="7"/>
  <c r="H16" i="7"/>
  <c r="AA16" i="7"/>
  <c r="AB16" i="7"/>
  <c r="G15" i="7"/>
  <c r="Z15" i="7"/>
  <c r="H15" i="7"/>
  <c r="AA15" i="7"/>
  <c r="AB15" i="7"/>
  <c r="G14" i="7"/>
  <c r="Z14" i="7"/>
  <c r="H14" i="7"/>
  <c r="AA14" i="7"/>
  <c r="AB14" i="7"/>
  <c r="G13" i="7"/>
  <c r="Z13" i="7"/>
  <c r="H13" i="7"/>
  <c r="AA13" i="7"/>
  <c r="AB13" i="7"/>
  <c r="G12" i="7"/>
  <c r="Z12" i="7"/>
  <c r="H12" i="7"/>
  <c r="AA12" i="7"/>
  <c r="AB12" i="7"/>
  <c r="G11" i="7"/>
  <c r="Z11" i="7"/>
  <c r="H11" i="7"/>
  <c r="AA11" i="7"/>
  <c r="AB11" i="7"/>
  <c r="G10" i="7"/>
  <c r="Z10" i="7"/>
  <c r="H10" i="7"/>
  <c r="AA10" i="7"/>
  <c r="AB10" i="7"/>
  <c r="G9" i="7"/>
  <c r="Z9" i="7"/>
  <c r="H9" i="7"/>
  <c r="AA9" i="7"/>
  <c r="AB9" i="7"/>
  <c r="G8" i="7"/>
  <c r="Z8" i="7"/>
  <c r="H8" i="7"/>
  <c r="AA8" i="7"/>
  <c r="AB8" i="7"/>
  <c r="G7" i="7"/>
  <c r="Z7" i="7"/>
  <c r="H7" i="7"/>
  <c r="AA7" i="7"/>
  <c r="AB7" i="7"/>
  <c r="G6" i="7"/>
  <c r="Z6" i="7"/>
  <c r="H6" i="7"/>
  <c r="AA6" i="7"/>
  <c r="AB6" i="7"/>
  <c r="G5" i="7"/>
  <c r="Z5" i="7"/>
  <c r="H5" i="7"/>
  <c r="AA5" i="7"/>
  <c r="AB5" i="7"/>
  <c r="G4" i="7"/>
  <c r="Z4" i="7"/>
  <c r="H4" i="7"/>
  <c r="AA4" i="7"/>
  <c r="AB4" i="7"/>
  <c r="G3" i="7"/>
  <c r="Z3" i="7"/>
  <c r="H3" i="7"/>
  <c r="AA3" i="7"/>
  <c r="AB3" i="7"/>
  <c r="G2" i="7"/>
  <c r="Z2" i="7"/>
  <c r="H2" i="7"/>
  <c r="AA2" i="7"/>
  <c r="AB2" i="7"/>
  <c r="G30" i="8"/>
  <c r="Z30" i="8"/>
  <c r="H30" i="8"/>
  <c r="AA30" i="8"/>
  <c r="AB30" i="8"/>
  <c r="G29" i="8"/>
  <c r="Z29" i="8"/>
  <c r="H29" i="8"/>
  <c r="AA29" i="8"/>
  <c r="AB29" i="8"/>
  <c r="G28" i="8"/>
  <c r="Z28" i="8"/>
  <c r="H28" i="8"/>
  <c r="AA28" i="8"/>
  <c r="AB28" i="8"/>
  <c r="G27" i="8"/>
  <c r="Z27" i="8"/>
  <c r="H27" i="8"/>
  <c r="AA27" i="8"/>
  <c r="AB27" i="8"/>
  <c r="G26" i="8"/>
  <c r="Z26" i="8"/>
  <c r="H26" i="8"/>
  <c r="AA26" i="8"/>
  <c r="AB26" i="8"/>
  <c r="G25" i="8"/>
  <c r="Z25" i="8"/>
  <c r="H25" i="8"/>
  <c r="AA25" i="8"/>
  <c r="AB25" i="8"/>
  <c r="G24" i="8"/>
  <c r="Z24" i="8"/>
  <c r="H24" i="8"/>
  <c r="AA24" i="8"/>
  <c r="AB24" i="8"/>
  <c r="G23" i="8"/>
  <c r="Z23" i="8"/>
  <c r="H23" i="8"/>
  <c r="AA23" i="8"/>
  <c r="AB23" i="8"/>
  <c r="G22" i="8"/>
  <c r="Z22" i="8"/>
  <c r="H22" i="8"/>
  <c r="AA22" i="8"/>
  <c r="AB22" i="8"/>
  <c r="G21" i="8"/>
  <c r="Z21" i="8"/>
  <c r="H21" i="8"/>
  <c r="AA21" i="8"/>
  <c r="AB21" i="8"/>
  <c r="G20" i="8"/>
  <c r="Z20" i="8"/>
  <c r="H20" i="8"/>
  <c r="AA20" i="8"/>
  <c r="AB20" i="8"/>
  <c r="G19" i="8"/>
  <c r="Z19" i="8"/>
  <c r="H19" i="8"/>
  <c r="AA19" i="8"/>
  <c r="AB19" i="8"/>
  <c r="G18" i="8"/>
  <c r="Z18" i="8"/>
  <c r="H18" i="8"/>
  <c r="AA18" i="8"/>
  <c r="AB18" i="8"/>
  <c r="G17" i="8"/>
  <c r="Z17" i="8"/>
  <c r="H17" i="8"/>
  <c r="AA17" i="8"/>
  <c r="AB17" i="8"/>
  <c r="G16" i="8"/>
  <c r="Z16" i="8"/>
  <c r="H16" i="8"/>
  <c r="AA16" i="8"/>
  <c r="AB16" i="8"/>
  <c r="G15" i="8"/>
  <c r="Z15" i="8"/>
  <c r="H15" i="8"/>
  <c r="AA15" i="8"/>
  <c r="AB15" i="8"/>
  <c r="G14" i="8"/>
  <c r="Z14" i="8"/>
  <c r="H14" i="8"/>
  <c r="AA14" i="8"/>
  <c r="AB14" i="8"/>
  <c r="G13" i="8"/>
  <c r="Z13" i="8"/>
  <c r="H13" i="8"/>
  <c r="AA13" i="8"/>
  <c r="AB13" i="8"/>
  <c r="G12" i="8"/>
  <c r="Z12" i="8"/>
  <c r="H12" i="8"/>
  <c r="AA12" i="8"/>
  <c r="AB12" i="8"/>
  <c r="G11" i="8"/>
  <c r="Z11" i="8"/>
  <c r="H11" i="8"/>
  <c r="AA11" i="8"/>
  <c r="AB11" i="8"/>
  <c r="G10" i="8"/>
  <c r="Z10" i="8"/>
  <c r="H10" i="8"/>
  <c r="AA10" i="8"/>
  <c r="AB10" i="8"/>
  <c r="G9" i="8"/>
  <c r="Z9" i="8"/>
  <c r="H9" i="8"/>
  <c r="AA9" i="8"/>
  <c r="AB9" i="8"/>
  <c r="G8" i="8"/>
  <c r="Z8" i="8"/>
  <c r="H8" i="8"/>
  <c r="AA8" i="8"/>
  <c r="AB8" i="8"/>
  <c r="G7" i="8"/>
  <c r="Z7" i="8"/>
  <c r="H7" i="8"/>
  <c r="AA7" i="8"/>
  <c r="AB7" i="8"/>
  <c r="G6" i="8"/>
  <c r="Z6" i="8"/>
  <c r="H6" i="8"/>
  <c r="AA6" i="8"/>
  <c r="AB6" i="8"/>
  <c r="G5" i="8"/>
  <c r="Z5" i="8"/>
  <c r="H5" i="8"/>
  <c r="AA5" i="8"/>
  <c r="AB5" i="8"/>
  <c r="G4" i="8"/>
  <c r="Z4" i="8"/>
  <c r="H4" i="8"/>
  <c r="AA4" i="8"/>
  <c r="AB4" i="8"/>
  <c r="G3" i="8"/>
  <c r="Z3" i="8"/>
  <c r="H3" i="8"/>
  <c r="AA3" i="8"/>
  <c r="AB3" i="8"/>
  <c r="G2" i="8"/>
  <c r="Z2" i="8"/>
  <c r="H2" i="8"/>
  <c r="AA2" i="8"/>
  <c r="AB2" i="8"/>
  <c r="G30" i="9"/>
  <c r="Z30" i="9"/>
  <c r="H30" i="9"/>
  <c r="AA30" i="9"/>
  <c r="AB30" i="9"/>
  <c r="G29" i="9"/>
  <c r="Z29" i="9"/>
  <c r="H29" i="9"/>
  <c r="AA29" i="9"/>
  <c r="AB29" i="9"/>
  <c r="G28" i="9"/>
  <c r="Z28" i="9"/>
  <c r="H28" i="9"/>
  <c r="AA28" i="9"/>
  <c r="AB28" i="9"/>
  <c r="G27" i="9"/>
  <c r="Z27" i="9"/>
  <c r="H27" i="9"/>
  <c r="AA27" i="9"/>
  <c r="AB27" i="9"/>
  <c r="G26" i="9"/>
  <c r="Z26" i="9"/>
  <c r="H26" i="9"/>
  <c r="AA26" i="9"/>
  <c r="AB26" i="9"/>
  <c r="G25" i="9"/>
  <c r="Z25" i="9"/>
  <c r="H25" i="9"/>
  <c r="AA25" i="9"/>
  <c r="AB25" i="9"/>
  <c r="G24" i="9"/>
  <c r="Z24" i="9"/>
  <c r="H24" i="9"/>
  <c r="AA24" i="9"/>
  <c r="AB24" i="9"/>
  <c r="G23" i="9"/>
  <c r="Z23" i="9"/>
  <c r="H23" i="9"/>
  <c r="AA23" i="9"/>
  <c r="AB23" i="9"/>
  <c r="G22" i="9"/>
  <c r="Z22" i="9"/>
  <c r="H22" i="9"/>
  <c r="AA22" i="9"/>
  <c r="AB22" i="9"/>
  <c r="G21" i="9"/>
  <c r="Z21" i="9"/>
  <c r="H21" i="9"/>
  <c r="AA21" i="9"/>
  <c r="AB21" i="9"/>
  <c r="G20" i="9"/>
  <c r="Z20" i="9"/>
  <c r="H20" i="9"/>
  <c r="AA20" i="9"/>
  <c r="AB20" i="9"/>
  <c r="G19" i="9"/>
  <c r="Z19" i="9"/>
  <c r="H19" i="9"/>
  <c r="AA19" i="9"/>
  <c r="AB19" i="9"/>
  <c r="G18" i="9"/>
  <c r="Z18" i="9"/>
  <c r="H18" i="9"/>
  <c r="AA18" i="9"/>
  <c r="AB18" i="9"/>
  <c r="G17" i="9"/>
  <c r="Z17" i="9"/>
  <c r="H17" i="9"/>
  <c r="AA17" i="9"/>
  <c r="AB17" i="9"/>
  <c r="G16" i="9"/>
  <c r="Z16" i="9"/>
  <c r="H16" i="9"/>
  <c r="AA16" i="9"/>
  <c r="AB16" i="9"/>
  <c r="G15" i="9"/>
  <c r="Z15" i="9"/>
  <c r="H15" i="9"/>
  <c r="AA15" i="9"/>
  <c r="AB15" i="9"/>
  <c r="G14" i="9"/>
  <c r="Z14" i="9"/>
  <c r="H14" i="9"/>
  <c r="AA14" i="9"/>
  <c r="AB14" i="9"/>
  <c r="G13" i="9"/>
  <c r="Z13" i="9"/>
  <c r="H13" i="9"/>
  <c r="AA13" i="9"/>
  <c r="AB13" i="9"/>
  <c r="G12" i="9"/>
  <c r="Z12" i="9"/>
  <c r="H12" i="9"/>
  <c r="AA12" i="9"/>
  <c r="AB12" i="9"/>
  <c r="G11" i="9"/>
  <c r="Z11" i="9"/>
  <c r="H11" i="9"/>
  <c r="AA11" i="9"/>
  <c r="AB11" i="9"/>
  <c r="G10" i="9"/>
  <c r="Z10" i="9"/>
  <c r="H10" i="9"/>
  <c r="AA10" i="9"/>
  <c r="AB10" i="9"/>
  <c r="G9" i="9"/>
  <c r="Z9" i="9"/>
  <c r="H9" i="9"/>
  <c r="AA9" i="9"/>
  <c r="AB9" i="9"/>
  <c r="G8" i="9"/>
  <c r="Z8" i="9"/>
  <c r="H8" i="9"/>
  <c r="AA8" i="9"/>
  <c r="AB8" i="9"/>
  <c r="G7" i="9"/>
  <c r="Z7" i="9"/>
  <c r="H7" i="9"/>
  <c r="AA7" i="9"/>
  <c r="AB7" i="9"/>
  <c r="G6" i="9"/>
  <c r="Z6" i="9"/>
  <c r="H6" i="9"/>
  <c r="AA6" i="9"/>
  <c r="AB6" i="9"/>
  <c r="G5" i="9"/>
  <c r="Z5" i="9"/>
  <c r="H5" i="9"/>
  <c r="AA5" i="9"/>
  <c r="AB5" i="9"/>
  <c r="G4" i="9"/>
  <c r="Z4" i="9"/>
  <c r="H4" i="9"/>
  <c r="AA4" i="9"/>
  <c r="AB4" i="9"/>
  <c r="G3" i="9"/>
  <c r="Z3" i="9"/>
  <c r="H3" i="9"/>
  <c r="AA3" i="9"/>
  <c r="AB3" i="9"/>
  <c r="G2" i="9"/>
  <c r="Z2" i="9"/>
  <c r="H2" i="9"/>
  <c r="AA2" i="9"/>
  <c r="AB2" i="9"/>
  <c r="G34" i="12"/>
  <c r="Z34" i="12"/>
  <c r="H34" i="12"/>
  <c r="AA34" i="12"/>
  <c r="AB34" i="12"/>
  <c r="G33" i="12"/>
  <c r="Z33" i="12"/>
  <c r="H33" i="12"/>
  <c r="AA33" i="12"/>
  <c r="AB33" i="12"/>
  <c r="G32" i="12"/>
  <c r="Z32" i="12"/>
  <c r="H32" i="12"/>
  <c r="AA32" i="12"/>
  <c r="AB32" i="12"/>
  <c r="G31" i="12"/>
  <c r="Z31" i="12"/>
  <c r="H31" i="12"/>
  <c r="AA31" i="12"/>
  <c r="AB31" i="12"/>
  <c r="G30" i="12"/>
  <c r="Z30" i="12"/>
  <c r="H30" i="12"/>
  <c r="AA30" i="12"/>
  <c r="AB30" i="12"/>
  <c r="G29" i="12"/>
  <c r="Z29" i="12"/>
  <c r="H29" i="12"/>
  <c r="AA29" i="12"/>
  <c r="AB29" i="12"/>
  <c r="G28" i="12"/>
  <c r="Z28" i="12"/>
  <c r="H28" i="12"/>
  <c r="AA28" i="12"/>
  <c r="AB28" i="12"/>
  <c r="G27" i="12"/>
  <c r="Z27" i="12"/>
  <c r="H27" i="12"/>
  <c r="AA27" i="12"/>
  <c r="AB27" i="12"/>
  <c r="G26" i="12"/>
  <c r="Z26" i="12"/>
  <c r="H26" i="12"/>
  <c r="AA26" i="12"/>
  <c r="AB26" i="12"/>
  <c r="G25" i="12"/>
  <c r="Z25" i="12"/>
  <c r="H25" i="12"/>
  <c r="AA25" i="12"/>
  <c r="AB25" i="12"/>
  <c r="G24" i="12"/>
  <c r="Z24" i="12"/>
  <c r="H24" i="12"/>
  <c r="AA24" i="12"/>
  <c r="AB24" i="12"/>
  <c r="G23" i="12"/>
  <c r="Z23" i="12"/>
  <c r="H23" i="12"/>
  <c r="AA23" i="12"/>
  <c r="AB23" i="12"/>
  <c r="G22" i="12"/>
  <c r="Z22" i="12"/>
  <c r="H22" i="12"/>
  <c r="AA22" i="12"/>
  <c r="AB22" i="12"/>
  <c r="G21" i="12"/>
  <c r="Z21" i="12"/>
  <c r="H21" i="12"/>
  <c r="AA21" i="12"/>
  <c r="AB21" i="12"/>
  <c r="G20" i="12"/>
  <c r="Z20" i="12"/>
  <c r="H20" i="12"/>
  <c r="AA20" i="12"/>
  <c r="AB20" i="12"/>
  <c r="G19" i="12"/>
  <c r="Z19" i="12"/>
  <c r="H19" i="12"/>
  <c r="AA19" i="12"/>
  <c r="AB19" i="12"/>
  <c r="G18" i="12"/>
  <c r="Z18" i="12"/>
  <c r="H18" i="12"/>
  <c r="AA18" i="12"/>
  <c r="AB18" i="12"/>
  <c r="G17" i="12"/>
  <c r="Z17" i="12"/>
  <c r="H17" i="12"/>
  <c r="AA17" i="12"/>
  <c r="AB17" i="12"/>
  <c r="G16" i="12"/>
  <c r="Z16" i="12"/>
  <c r="H16" i="12"/>
  <c r="AA16" i="12"/>
  <c r="AB16" i="12"/>
  <c r="G15" i="12"/>
  <c r="Z15" i="12"/>
  <c r="H15" i="12"/>
  <c r="AA15" i="12"/>
  <c r="AB15" i="12"/>
  <c r="G14" i="12"/>
  <c r="Z14" i="12"/>
  <c r="H14" i="12"/>
  <c r="AA14" i="12"/>
  <c r="AB14" i="12"/>
  <c r="G13" i="12"/>
  <c r="Z13" i="12"/>
  <c r="H13" i="12"/>
  <c r="AA13" i="12"/>
  <c r="AB13" i="12"/>
  <c r="G12" i="12"/>
  <c r="Z12" i="12"/>
  <c r="H12" i="12"/>
  <c r="AA12" i="12"/>
  <c r="AB12" i="12"/>
  <c r="G11" i="12"/>
  <c r="Z11" i="12"/>
  <c r="H11" i="12"/>
  <c r="AA11" i="12"/>
  <c r="AB11" i="12"/>
  <c r="G10" i="12"/>
  <c r="Z10" i="12"/>
  <c r="H10" i="12"/>
  <c r="AA10" i="12"/>
  <c r="AB10" i="12"/>
  <c r="G9" i="12"/>
  <c r="Z9" i="12"/>
  <c r="H9" i="12"/>
  <c r="AA9" i="12"/>
  <c r="AB9" i="12"/>
  <c r="G8" i="12"/>
  <c r="Z8" i="12"/>
  <c r="H8" i="12"/>
  <c r="AA8" i="12"/>
  <c r="AB8" i="12"/>
  <c r="G7" i="12"/>
  <c r="Z7" i="12"/>
  <c r="H7" i="12"/>
  <c r="AA7" i="12"/>
  <c r="AB7" i="12"/>
  <c r="G6" i="12"/>
  <c r="Z6" i="12"/>
  <c r="H6" i="12"/>
  <c r="AA6" i="12"/>
  <c r="AB6" i="12"/>
  <c r="G5" i="12"/>
  <c r="Z5" i="12"/>
  <c r="H5" i="12"/>
  <c r="AA5" i="12"/>
  <c r="AB5" i="12"/>
  <c r="G4" i="12"/>
  <c r="Z4" i="12"/>
  <c r="H4" i="12"/>
  <c r="AA4" i="12"/>
  <c r="AB4" i="12"/>
  <c r="G3" i="12"/>
  <c r="Z3" i="12"/>
  <c r="H3" i="12"/>
  <c r="AA3" i="12"/>
  <c r="AB3" i="12"/>
  <c r="G2" i="12"/>
  <c r="Z2" i="12"/>
  <c r="H2" i="12"/>
  <c r="AA2" i="12"/>
  <c r="AB2" i="12"/>
  <c r="G34" i="13"/>
  <c r="Z34" i="13"/>
  <c r="H34" i="13"/>
  <c r="AA34" i="13"/>
  <c r="AB34" i="13"/>
  <c r="G33" i="13"/>
  <c r="Z33" i="13"/>
  <c r="H33" i="13"/>
  <c r="AA33" i="13"/>
  <c r="AB33" i="13"/>
  <c r="G32" i="13"/>
  <c r="Z32" i="13"/>
  <c r="H32" i="13"/>
  <c r="AA32" i="13"/>
  <c r="AB32" i="13"/>
  <c r="G31" i="13"/>
  <c r="Z31" i="13"/>
  <c r="H31" i="13"/>
  <c r="AA31" i="13"/>
  <c r="AB31" i="13"/>
  <c r="G30" i="13"/>
  <c r="Z30" i="13"/>
  <c r="H30" i="13"/>
  <c r="AA30" i="13"/>
  <c r="AB30" i="13"/>
  <c r="G29" i="13"/>
  <c r="Z29" i="13"/>
  <c r="H29" i="13"/>
  <c r="AA29" i="13"/>
  <c r="AB29" i="13"/>
  <c r="G28" i="13"/>
  <c r="Z28" i="13"/>
  <c r="H28" i="13"/>
  <c r="AA28" i="13"/>
  <c r="AB28" i="13"/>
  <c r="G27" i="13"/>
  <c r="Z27" i="13"/>
  <c r="H27" i="13"/>
  <c r="AA27" i="13"/>
  <c r="AB27" i="13"/>
  <c r="G26" i="13"/>
  <c r="Z26" i="13"/>
  <c r="H26" i="13"/>
  <c r="AA26" i="13"/>
  <c r="AB26" i="13"/>
  <c r="G25" i="13"/>
  <c r="Z25" i="13"/>
  <c r="H25" i="13"/>
  <c r="AA25" i="13"/>
  <c r="AB25" i="13"/>
  <c r="G24" i="13"/>
  <c r="Z24" i="13"/>
  <c r="H24" i="13"/>
  <c r="AA24" i="13"/>
  <c r="AB24" i="13"/>
  <c r="G23" i="13"/>
  <c r="Z23" i="13"/>
  <c r="H23" i="13"/>
  <c r="AA23" i="13"/>
  <c r="AB23" i="13"/>
  <c r="G22" i="13"/>
  <c r="Z22" i="13"/>
  <c r="H22" i="13"/>
  <c r="AA22" i="13"/>
  <c r="AB22" i="13"/>
  <c r="G21" i="13"/>
  <c r="Z21" i="13"/>
  <c r="H21" i="13"/>
  <c r="AA21" i="13"/>
  <c r="AB21" i="13"/>
  <c r="G20" i="13"/>
  <c r="Z20" i="13"/>
  <c r="H20" i="13"/>
  <c r="AA20" i="13"/>
  <c r="AB20" i="13"/>
  <c r="G19" i="13"/>
  <c r="Z19" i="13"/>
  <c r="H19" i="13"/>
  <c r="AA19" i="13"/>
  <c r="AB19" i="13"/>
  <c r="G18" i="13"/>
  <c r="Z18" i="13"/>
  <c r="H18" i="13"/>
  <c r="AA18" i="13"/>
  <c r="AB18" i="13"/>
  <c r="G17" i="13"/>
  <c r="Z17" i="13"/>
  <c r="H17" i="13"/>
  <c r="AA17" i="13"/>
  <c r="AB17" i="13"/>
  <c r="G16" i="13"/>
  <c r="Z16" i="13"/>
  <c r="H16" i="13"/>
  <c r="AA16" i="13"/>
  <c r="AB16" i="13"/>
  <c r="G15" i="13"/>
  <c r="Z15" i="13"/>
  <c r="H15" i="13"/>
  <c r="AA15" i="13"/>
  <c r="AB15" i="13"/>
  <c r="G14" i="13"/>
  <c r="Z14" i="13"/>
  <c r="H14" i="13"/>
  <c r="AA14" i="13"/>
  <c r="AB14" i="13"/>
  <c r="G13" i="13"/>
  <c r="Z13" i="13"/>
  <c r="H13" i="13"/>
  <c r="AA13" i="13"/>
  <c r="AB13" i="13"/>
  <c r="G12" i="13"/>
  <c r="Z12" i="13"/>
  <c r="H12" i="13"/>
  <c r="AA12" i="13"/>
  <c r="AB12" i="13"/>
  <c r="G11" i="13"/>
  <c r="Z11" i="13"/>
  <c r="H11" i="13"/>
  <c r="AA11" i="13"/>
  <c r="AB11" i="13"/>
  <c r="G10" i="13"/>
  <c r="Z10" i="13"/>
  <c r="H10" i="13"/>
  <c r="AA10" i="13"/>
  <c r="AB10" i="13"/>
  <c r="G9" i="13"/>
  <c r="Z9" i="13"/>
  <c r="H9" i="13"/>
  <c r="AA9" i="13"/>
  <c r="AB9" i="13"/>
  <c r="G8" i="13"/>
  <c r="Z8" i="13"/>
  <c r="H8" i="13"/>
  <c r="AA8" i="13"/>
  <c r="AB8" i="13"/>
  <c r="G7" i="13"/>
  <c r="Z7" i="13"/>
  <c r="H7" i="13"/>
  <c r="AA7" i="13"/>
  <c r="AB7" i="13"/>
  <c r="G6" i="13"/>
  <c r="Z6" i="13"/>
  <c r="H6" i="13"/>
  <c r="AA6" i="13"/>
  <c r="AB6" i="13"/>
  <c r="G5" i="13"/>
  <c r="Z5" i="13"/>
  <c r="H5" i="13"/>
  <c r="AA5" i="13"/>
  <c r="AB5" i="13"/>
  <c r="G4" i="13"/>
  <c r="Z4" i="13"/>
  <c r="H4" i="13"/>
  <c r="AA4" i="13"/>
  <c r="AB4" i="13"/>
  <c r="G3" i="13"/>
  <c r="Z3" i="13"/>
  <c r="H3" i="13"/>
  <c r="AA3" i="13"/>
  <c r="AB3" i="13"/>
  <c r="G2" i="13"/>
  <c r="Z2" i="13"/>
  <c r="H2" i="13"/>
  <c r="AA2" i="13"/>
  <c r="AB2" i="13"/>
  <c r="G34" i="14"/>
  <c r="Z34" i="14"/>
  <c r="H34" i="14"/>
  <c r="AA34" i="14"/>
  <c r="AB34" i="14"/>
  <c r="G33" i="14"/>
  <c r="Z33" i="14"/>
  <c r="H33" i="14"/>
  <c r="AA33" i="14"/>
  <c r="AB33" i="14"/>
  <c r="G32" i="14"/>
  <c r="Z32" i="14"/>
  <c r="H32" i="14"/>
  <c r="AA32" i="14"/>
  <c r="AB32" i="14"/>
  <c r="G31" i="14"/>
  <c r="Z31" i="14"/>
  <c r="H31" i="14"/>
  <c r="AA31" i="14"/>
  <c r="AB31" i="14"/>
  <c r="G30" i="14"/>
  <c r="Z30" i="14"/>
  <c r="H30" i="14"/>
  <c r="AA30" i="14"/>
  <c r="AB30" i="14"/>
  <c r="G29" i="14"/>
  <c r="Z29" i="14"/>
  <c r="H29" i="14"/>
  <c r="AA29" i="14"/>
  <c r="AB29" i="14"/>
  <c r="G28" i="14"/>
  <c r="Z28" i="14"/>
  <c r="H28" i="14"/>
  <c r="AA28" i="14"/>
  <c r="AB28" i="14"/>
  <c r="G27" i="14"/>
  <c r="Z27" i="14"/>
  <c r="H27" i="14"/>
  <c r="AA27" i="14"/>
  <c r="AB27" i="14"/>
  <c r="G26" i="14"/>
  <c r="Z26" i="14"/>
  <c r="H26" i="14"/>
  <c r="AA26" i="14"/>
  <c r="AB26" i="14"/>
  <c r="G25" i="14"/>
  <c r="Z25" i="14"/>
  <c r="H25" i="14"/>
  <c r="AA25" i="14"/>
  <c r="AB25" i="14"/>
  <c r="G24" i="14"/>
  <c r="Z24" i="14"/>
  <c r="H24" i="14"/>
  <c r="AA24" i="14"/>
  <c r="AB24" i="14"/>
  <c r="G23" i="14"/>
  <c r="Z23" i="14"/>
  <c r="H23" i="14"/>
  <c r="AA23" i="14"/>
  <c r="AB23" i="14"/>
  <c r="G22" i="14"/>
  <c r="Z22" i="14"/>
  <c r="H22" i="14"/>
  <c r="AA22" i="14"/>
  <c r="AB22" i="14"/>
  <c r="G21" i="14"/>
  <c r="Z21" i="14"/>
  <c r="H21" i="14"/>
  <c r="AA21" i="14"/>
  <c r="AB21" i="14"/>
  <c r="G20" i="14"/>
  <c r="Z20" i="14"/>
  <c r="H20" i="14"/>
  <c r="AA20" i="14"/>
  <c r="AB20" i="14"/>
  <c r="G19" i="14"/>
  <c r="Z19" i="14"/>
  <c r="H19" i="14"/>
  <c r="AA19" i="14"/>
  <c r="AB19" i="14"/>
  <c r="G18" i="14"/>
  <c r="Z18" i="14"/>
  <c r="H18" i="14"/>
  <c r="AA18" i="14"/>
  <c r="AB18" i="14"/>
  <c r="G17" i="14"/>
  <c r="Z17" i="14"/>
  <c r="H17" i="14"/>
  <c r="AA17" i="14"/>
  <c r="AB17" i="14"/>
  <c r="G16" i="14"/>
  <c r="Z16" i="14"/>
  <c r="H16" i="14"/>
  <c r="AA16" i="14"/>
  <c r="AB16" i="14"/>
  <c r="G15" i="14"/>
  <c r="Z15" i="14"/>
  <c r="H15" i="14"/>
  <c r="AA15" i="14"/>
  <c r="AB15" i="14"/>
  <c r="G14" i="14"/>
  <c r="Z14" i="14"/>
  <c r="H14" i="14"/>
  <c r="AA14" i="14"/>
  <c r="AB14" i="14"/>
  <c r="G13" i="14"/>
  <c r="Z13" i="14"/>
  <c r="H13" i="14"/>
  <c r="AA13" i="14"/>
  <c r="AB13" i="14"/>
  <c r="G12" i="14"/>
  <c r="Z12" i="14"/>
  <c r="H12" i="14"/>
  <c r="AA12" i="14"/>
  <c r="AB12" i="14"/>
  <c r="G11" i="14"/>
  <c r="Z11" i="14"/>
  <c r="H11" i="14"/>
  <c r="AA11" i="14"/>
  <c r="AB11" i="14"/>
  <c r="G10" i="14"/>
  <c r="Z10" i="14"/>
  <c r="H10" i="14"/>
  <c r="AA10" i="14"/>
  <c r="AB10" i="14"/>
  <c r="G9" i="14"/>
  <c r="Z9" i="14"/>
  <c r="H9" i="14"/>
  <c r="AA9" i="14"/>
  <c r="AB9" i="14"/>
  <c r="G8" i="14"/>
  <c r="Z8" i="14"/>
  <c r="H8" i="14"/>
  <c r="AA8" i="14"/>
  <c r="AB8" i="14"/>
  <c r="G7" i="14"/>
  <c r="Z7" i="14"/>
  <c r="H7" i="14"/>
  <c r="AA7" i="14"/>
  <c r="AB7" i="14"/>
  <c r="G6" i="14"/>
  <c r="Z6" i="14"/>
  <c r="H6" i="14"/>
  <c r="AA6" i="14"/>
  <c r="AB6" i="14"/>
  <c r="G5" i="14"/>
  <c r="Z5" i="14"/>
  <c r="H5" i="14"/>
  <c r="AA5" i="14"/>
  <c r="AB5" i="14"/>
  <c r="G4" i="14"/>
  <c r="Z4" i="14"/>
  <c r="H4" i="14"/>
  <c r="AA4" i="14"/>
  <c r="AB4" i="14"/>
  <c r="G3" i="14"/>
  <c r="Z3" i="14"/>
  <c r="H3" i="14"/>
  <c r="AA3" i="14"/>
  <c r="AB3" i="14"/>
  <c r="G2" i="14"/>
  <c r="Z2" i="14"/>
  <c r="H2" i="14"/>
  <c r="AA2" i="14"/>
  <c r="AB2" i="14"/>
  <c r="G31" i="15"/>
  <c r="Z31" i="15"/>
  <c r="H31" i="15"/>
  <c r="AA31" i="15"/>
  <c r="AB31" i="15"/>
  <c r="G32" i="15"/>
  <c r="Z32" i="15"/>
  <c r="H32" i="15"/>
  <c r="AA32" i="15"/>
  <c r="AB32" i="15"/>
  <c r="G33" i="15"/>
  <c r="Z33" i="15"/>
  <c r="H33" i="15"/>
  <c r="AA33" i="15"/>
  <c r="AB33" i="15"/>
  <c r="G34" i="15"/>
  <c r="Z34" i="15"/>
  <c r="H34" i="15"/>
  <c r="AA34" i="15"/>
  <c r="AB34" i="15"/>
  <c r="G30" i="15"/>
  <c r="Z30" i="15"/>
  <c r="H30" i="15"/>
  <c r="AA30" i="15"/>
  <c r="AB30" i="15"/>
  <c r="G29" i="15"/>
  <c r="Z29" i="15"/>
  <c r="H29" i="15"/>
  <c r="AA29" i="15"/>
  <c r="AB29" i="15"/>
  <c r="G28" i="15"/>
  <c r="Z28" i="15"/>
  <c r="H28" i="15"/>
  <c r="AA28" i="15"/>
  <c r="AB28" i="15"/>
  <c r="G27" i="15"/>
  <c r="Z27" i="15"/>
  <c r="H27" i="15"/>
  <c r="AA27" i="15"/>
  <c r="AB27" i="15"/>
  <c r="G26" i="15"/>
  <c r="Z26" i="15"/>
  <c r="H26" i="15"/>
  <c r="AA26" i="15"/>
  <c r="AB26" i="15"/>
  <c r="G25" i="15"/>
  <c r="Z25" i="15"/>
  <c r="H25" i="15"/>
  <c r="AA25" i="15"/>
  <c r="AB25" i="15"/>
  <c r="G24" i="15"/>
  <c r="Z24" i="15"/>
  <c r="H24" i="15"/>
  <c r="AA24" i="15"/>
  <c r="AB24" i="15"/>
  <c r="G23" i="15"/>
  <c r="Z23" i="15"/>
  <c r="H23" i="15"/>
  <c r="AA23" i="15"/>
  <c r="AB23" i="15"/>
  <c r="G22" i="15"/>
  <c r="Z22" i="15"/>
  <c r="H22" i="15"/>
  <c r="AA22" i="15"/>
  <c r="AB22" i="15"/>
  <c r="G21" i="15"/>
  <c r="Z21" i="15"/>
  <c r="H21" i="15"/>
  <c r="AA21" i="15"/>
  <c r="AB21" i="15"/>
  <c r="G20" i="15"/>
  <c r="Z20" i="15"/>
  <c r="H20" i="15"/>
  <c r="AA20" i="15"/>
  <c r="AB20" i="15"/>
  <c r="G19" i="15"/>
  <c r="Z19" i="15"/>
  <c r="H19" i="15"/>
  <c r="AA19" i="15"/>
  <c r="AB19" i="15"/>
  <c r="G18" i="15"/>
  <c r="Z18" i="15"/>
  <c r="H18" i="15"/>
  <c r="AA18" i="15"/>
  <c r="AB18" i="15"/>
  <c r="G17" i="15"/>
  <c r="Z17" i="15"/>
  <c r="H17" i="15"/>
  <c r="AA17" i="15"/>
  <c r="AB17" i="15"/>
  <c r="G16" i="15"/>
  <c r="Z16" i="15"/>
  <c r="H16" i="15"/>
  <c r="AA16" i="15"/>
  <c r="AB16" i="15"/>
  <c r="G15" i="15"/>
  <c r="Z15" i="15"/>
  <c r="H15" i="15"/>
  <c r="AA15" i="15"/>
  <c r="AB15" i="15"/>
  <c r="G14" i="15"/>
  <c r="Z14" i="15"/>
  <c r="H14" i="15"/>
  <c r="AA14" i="15"/>
  <c r="AB14" i="15"/>
  <c r="G13" i="15"/>
  <c r="Z13" i="15"/>
  <c r="H13" i="15"/>
  <c r="AA13" i="15"/>
  <c r="AB13" i="15"/>
  <c r="G12" i="15"/>
  <c r="Z12" i="15"/>
  <c r="H12" i="15"/>
  <c r="AA12" i="15"/>
  <c r="AB12" i="15"/>
  <c r="G11" i="15"/>
  <c r="Z11" i="15"/>
  <c r="H11" i="15"/>
  <c r="AA11" i="15"/>
  <c r="AB11" i="15"/>
  <c r="G10" i="15"/>
  <c r="Z10" i="15"/>
  <c r="H10" i="15"/>
  <c r="AA10" i="15"/>
  <c r="AB10" i="15"/>
  <c r="G9" i="15"/>
  <c r="Z9" i="15"/>
  <c r="H9" i="15"/>
  <c r="AA9" i="15"/>
  <c r="AB9" i="15"/>
  <c r="G8" i="15"/>
  <c r="Z8" i="15"/>
  <c r="H8" i="15"/>
  <c r="AA8" i="15"/>
  <c r="AB8" i="15"/>
  <c r="G7" i="15"/>
  <c r="Z7" i="15"/>
  <c r="H7" i="15"/>
  <c r="AA7" i="15"/>
  <c r="AB7" i="15"/>
  <c r="G6" i="15"/>
  <c r="Z6" i="15"/>
  <c r="H6" i="15"/>
  <c r="AA6" i="15"/>
  <c r="AB6" i="15"/>
  <c r="G5" i="15"/>
  <c r="Z5" i="15"/>
  <c r="H5" i="15"/>
  <c r="AA5" i="15"/>
  <c r="AB5" i="15"/>
  <c r="G4" i="15"/>
  <c r="Z4" i="15"/>
  <c r="H4" i="15"/>
  <c r="AA4" i="15"/>
  <c r="AB4" i="15"/>
  <c r="G3" i="15"/>
  <c r="Z3" i="15"/>
  <c r="H3" i="15"/>
  <c r="AA3" i="15"/>
  <c r="AB3" i="15"/>
  <c r="G2" i="15"/>
  <c r="Z2" i="15"/>
  <c r="H2" i="15"/>
  <c r="AA2" i="15"/>
  <c r="AB2" i="15"/>
  <c r="G30" i="18"/>
  <c r="Z30" i="18"/>
  <c r="H30" i="18"/>
  <c r="AA30" i="18"/>
  <c r="AB30" i="18"/>
  <c r="G29" i="18"/>
  <c r="Z29" i="18"/>
  <c r="H29" i="18"/>
  <c r="AA29" i="18"/>
  <c r="AB29" i="18"/>
  <c r="G28" i="18"/>
  <c r="Z28" i="18"/>
  <c r="H28" i="18"/>
  <c r="AA28" i="18"/>
  <c r="AB28" i="18"/>
  <c r="G27" i="18"/>
  <c r="Z27" i="18"/>
  <c r="H27" i="18"/>
  <c r="AA27" i="18"/>
  <c r="AB27" i="18"/>
  <c r="G26" i="18"/>
  <c r="Z26" i="18"/>
  <c r="H26" i="18"/>
  <c r="AA26" i="18"/>
  <c r="AB26" i="18"/>
  <c r="G25" i="18"/>
  <c r="Z25" i="18"/>
  <c r="H25" i="18"/>
  <c r="AA25" i="18"/>
  <c r="AB25" i="18"/>
  <c r="G24" i="18"/>
  <c r="Z24" i="18"/>
  <c r="H24" i="18"/>
  <c r="AA24" i="18"/>
  <c r="AB24" i="18"/>
  <c r="G23" i="18"/>
  <c r="Z23" i="18"/>
  <c r="H23" i="18"/>
  <c r="AA23" i="18"/>
  <c r="AB23" i="18"/>
  <c r="G22" i="18"/>
  <c r="Z22" i="18"/>
  <c r="H22" i="18"/>
  <c r="AA22" i="18"/>
  <c r="AB22" i="18"/>
  <c r="G21" i="18"/>
  <c r="Z21" i="18"/>
  <c r="H21" i="18"/>
  <c r="AA21" i="18"/>
  <c r="AB21" i="18"/>
  <c r="G20" i="18"/>
  <c r="Z20" i="18"/>
  <c r="H20" i="18"/>
  <c r="AA20" i="18"/>
  <c r="AB20" i="18"/>
  <c r="G19" i="18"/>
  <c r="Z19" i="18"/>
  <c r="H19" i="18"/>
  <c r="AA19" i="18"/>
  <c r="AB19" i="18"/>
  <c r="G18" i="18"/>
  <c r="Z18" i="18"/>
  <c r="H18" i="18"/>
  <c r="AA18" i="18"/>
  <c r="AB18" i="18"/>
  <c r="G17" i="18"/>
  <c r="Z17" i="18"/>
  <c r="H17" i="18"/>
  <c r="AA17" i="18"/>
  <c r="AB17" i="18"/>
  <c r="G16" i="18"/>
  <c r="Z16" i="18"/>
  <c r="H16" i="18"/>
  <c r="AA16" i="18"/>
  <c r="AB16" i="18"/>
  <c r="G15" i="18"/>
  <c r="Z15" i="18"/>
  <c r="H15" i="18"/>
  <c r="AA15" i="18"/>
  <c r="AB15" i="18"/>
  <c r="G14" i="18"/>
  <c r="Z14" i="18"/>
  <c r="H14" i="18"/>
  <c r="AA14" i="18"/>
  <c r="AB14" i="18"/>
  <c r="G13" i="18"/>
  <c r="Z13" i="18"/>
  <c r="H13" i="18"/>
  <c r="AA13" i="18"/>
  <c r="AB13" i="18"/>
  <c r="G12" i="18"/>
  <c r="Z12" i="18"/>
  <c r="H12" i="18"/>
  <c r="AA12" i="18"/>
  <c r="AB12" i="18"/>
  <c r="G11" i="18"/>
  <c r="Z11" i="18"/>
  <c r="H11" i="18"/>
  <c r="AA11" i="18"/>
  <c r="AB11" i="18"/>
  <c r="G10" i="18"/>
  <c r="Z10" i="18"/>
  <c r="H10" i="18"/>
  <c r="AA10" i="18"/>
  <c r="AB10" i="18"/>
  <c r="G9" i="18"/>
  <c r="Z9" i="18"/>
  <c r="H9" i="18"/>
  <c r="AA9" i="18"/>
  <c r="AB9" i="18"/>
  <c r="G8" i="18"/>
  <c r="Z8" i="18"/>
  <c r="H8" i="18"/>
  <c r="AA8" i="18"/>
  <c r="AB8" i="18"/>
  <c r="G7" i="18"/>
  <c r="Z7" i="18"/>
  <c r="H7" i="18"/>
  <c r="AA7" i="18"/>
  <c r="AB7" i="18"/>
  <c r="G6" i="18"/>
  <c r="Z6" i="18"/>
  <c r="H6" i="18"/>
  <c r="AA6" i="18"/>
  <c r="AB6" i="18"/>
  <c r="G5" i="18"/>
  <c r="Z5" i="18"/>
  <c r="H5" i="18"/>
  <c r="AA5" i="18"/>
  <c r="AB5" i="18"/>
  <c r="G4" i="18"/>
  <c r="Z4" i="18"/>
  <c r="H4" i="18"/>
  <c r="AA4" i="18"/>
  <c r="AB4" i="18"/>
  <c r="G3" i="18"/>
  <c r="Z3" i="18"/>
  <c r="H3" i="18"/>
  <c r="AA3" i="18"/>
  <c r="AB3" i="18"/>
  <c r="G2" i="18"/>
  <c r="Z2" i="18"/>
  <c r="H2" i="18"/>
  <c r="AA2" i="18"/>
  <c r="AB2" i="18"/>
  <c r="G30" i="17"/>
  <c r="Z30" i="17"/>
  <c r="H30" i="17"/>
  <c r="AA30" i="17"/>
  <c r="AB30" i="17"/>
  <c r="G29" i="17"/>
  <c r="Z29" i="17"/>
  <c r="H29" i="17"/>
  <c r="AA29" i="17"/>
  <c r="AB29" i="17"/>
  <c r="G28" i="17"/>
  <c r="Z28" i="17"/>
  <c r="H28" i="17"/>
  <c r="AA28" i="17"/>
  <c r="AB28" i="17"/>
  <c r="G27" i="17"/>
  <c r="Z27" i="17"/>
  <c r="H27" i="17"/>
  <c r="AA27" i="17"/>
  <c r="AB27" i="17"/>
  <c r="G26" i="17"/>
  <c r="Z26" i="17"/>
  <c r="H26" i="17"/>
  <c r="AA26" i="17"/>
  <c r="AB26" i="17"/>
  <c r="G25" i="17"/>
  <c r="Z25" i="17"/>
  <c r="H25" i="17"/>
  <c r="AA25" i="17"/>
  <c r="AB25" i="17"/>
  <c r="G24" i="17"/>
  <c r="Z24" i="17"/>
  <c r="H24" i="17"/>
  <c r="AA24" i="17"/>
  <c r="AB24" i="17"/>
  <c r="G23" i="17"/>
  <c r="Z23" i="17"/>
  <c r="H23" i="17"/>
  <c r="AA23" i="17"/>
  <c r="AB23" i="17"/>
  <c r="G22" i="17"/>
  <c r="Z22" i="17"/>
  <c r="H22" i="17"/>
  <c r="AA22" i="17"/>
  <c r="AB22" i="17"/>
  <c r="G21" i="17"/>
  <c r="Z21" i="17"/>
  <c r="H21" i="17"/>
  <c r="AA21" i="17"/>
  <c r="AB21" i="17"/>
  <c r="G20" i="17"/>
  <c r="Z20" i="17"/>
  <c r="H20" i="17"/>
  <c r="AA20" i="17"/>
  <c r="AB20" i="17"/>
  <c r="G19" i="17"/>
  <c r="Z19" i="17"/>
  <c r="H19" i="17"/>
  <c r="AA19" i="17"/>
  <c r="AB19" i="17"/>
  <c r="G18" i="17"/>
  <c r="Z18" i="17"/>
  <c r="H18" i="17"/>
  <c r="AA18" i="17"/>
  <c r="AB18" i="17"/>
  <c r="G17" i="17"/>
  <c r="Z17" i="17"/>
  <c r="H17" i="17"/>
  <c r="AA17" i="17"/>
  <c r="AB17" i="17"/>
  <c r="G16" i="17"/>
  <c r="Z16" i="17"/>
  <c r="H16" i="17"/>
  <c r="AA16" i="17"/>
  <c r="AB16" i="17"/>
  <c r="G15" i="17"/>
  <c r="Z15" i="17"/>
  <c r="H15" i="17"/>
  <c r="AA15" i="17"/>
  <c r="AB15" i="17"/>
  <c r="G14" i="17"/>
  <c r="Z14" i="17"/>
  <c r="H14" i="17"/>
  <c r="AA14" i="17"/>
  <c r="AB14" i="17"/>
  <c r="G13" i="17"/>
  <c r="Z13" i="17"/>
  <c r="H13" i="17"/>
  <c r="AA13" i="17"/>
  <c r="AB13" i="17"/>
  <c r="G12" i="17"/>
  <c r="Z12" i="17"/>
  <c r="H12" i="17"/>
  <c r="AA12" i="17"/>
  <c r="AB12" i="17"/>
  <c r="G11" i="17"/>
  <c r="Z11" i="17"/>
  <c r="H11" i="17"/>
  <c r="AA11" i="17"/>
  <c r="AB11" i="17"/>
  <c r="G10" i="17"/>
  <c r="Z10" i="17"/>
  <c r="H10" i="17"/>
  <c r="AA10" i="17"/>
  <c r="AB10" i="17"/>
  <c r="G9" i="17"/>
  <c r="Z9" i="17"/>
  <c r="H9" i="17"/>
  <c r="AA9" i="17"/>
  <c r="AB9" i="17"/>
  <c r="G8" i="17"/>
  <c r="Z8" i="17"/>
  <c r="H8" i="17"/>
  <c r="AA8" i="17"/>
  <c r="AB8" i="17"/>
  <c r="G7" i="17"/>
  <c r="Z7" i="17"/>
  <c r="H7" i="17"/>
  <c r="AA7" i="17"/>
  <c r="AB7" i="17"/>
  <c r="G6" i="17"/>
  <c r="Z6" i="17"/>
  <c r="H6" i="17"/>
  <c r="AA6" i="17"/>
  <c r="AB6" i="17"/>
  <c r="G5" i="17"/>
  <c r="Z5" i="17"/>
  <c r="H5" i="17"/>
  <c r="AA5" i="17"/>
  <c r="AB5" i="17"/>
  <c r="G4" i="17"/>
  <c r="Z4" i="17"/>
  <c r="H4" i="17"/>
  <c r="AA4" i="17"/>
  <c r="AB4" i="17"/>
  <c r="G3" i="17"/>
  <c r="Z3" i="17"/>
  <c r="H3" i="17"/>
  <c r="AA3" i="17"/>
  <c r="AB3" i="17"/>
  <c r="G2" i="17"/>
  <c r="Z2" i="17"/>
  <c r="H2" i="17"/>
  <c r="AA2" i="17"/>
  <c r="AB2" i="17"/>
  <c r="G30" i="19"/>
  <c r="Z30" i="19"/>
  <c r="H30" i="19"/>
  <c r="AA30" i="19"/>
  <c r="AB30" i="19"/>
  <c r="G29" i="19"/>
  <c r="Z29" i="19"/>
  <c r="H29" i="19"/>
  <c r="AA29" i="19"/>
  <c r="AB29" i="19"/>
  <c r="G28" i="19"/>
  <c r="Z28" i="19"/>
  <c r="H28" i="19"/>
  <c r="AA28" i="19"/>
  <c r="AB28" i="19"/>
  <c r="G27" i="19"/>
  <c r="Z27" i="19"/>
  <c r="H27" i="19"/>
  <c r="AA27" i="19"/>
  <c r="AB27" i="19"/>
  <c r="G26" i="19"/>
  <c r="Z26" i="19"/>
  <c r="H26" i="19"/>
  <c r="AA26" i="19"/>
  <c r="AB26" i="19"/>
  <c r="G25" i="19"/>
  <c r="Z25" i="19"/>
  <c r="H25" i="19"/>
  <c r="AA25" i="19"/>
  <c r="AB25" i="19"/>
  <c r="G24" i="19"/>
  <c r="Z24" i="19"/>
  <c r="H24" i="19"/>
  <c r="AA24" i="19"/>
  <c r="AB24" i="19"/>
  <c r="G23" i="19"/>
  <c r="Z23" i="19"/>
  <c r="H23" i="19"/>
  <c r="AA23" i="19"/>
  <c r="AB23" i="19"/>
  <c r="G22" i="19"/>
  <c r="Z22" i="19"/>
  <c r="H22" i="19"/>
  <c r="AA22" i="19"/>
  <c r="AB22" i="19"/>
  <c r="G21" i="19"/>
  <c r="Z21" i="19"/>
  <c r="H21" i="19"/>
  <c r="AA21" i="19"/>
  <c r="AB21" i="19"/>
  <c r="G20" i="19"/>
  <c r="Z20" i="19"/>
  <c r="H20" i="19"/>
  <c r="AA20" i="19"/>
  <c r="AB20" i="19"/>
  <c r="G19" i="19"/>
  <c r="Z19" i="19"/>
  <c r="H19" i="19"/>
  <c r="AA19" i="19"/>
  <c r="AB19" i="19"/>
  <c r="G18" i="19"/>
  <c r="Z18" i="19"/>
  <c r="H18" i="19"/>
  <c r="AA18" i="19"/>
  <c r="AB18" i="19"/>
  <c r="G17" i="19"/>
  <c r="Z17" i="19"/>
  <c r="H17" i="19"/>
  <c r="AA17" i="19"/>
  <c r="AB17" i="19"/>
  <c r="G16" i="19"/>
  <c r="Z16" i="19"/>
  <c r="H16" i="19"/>
  <c r="AA16" i="19"/>
  <c r="AB16" i="19"/>
  <c r="G15" i="19"/>
  <c r="Z15" i="19"/>
  <c r="H15" i="19"/>
  <c r="AA15" i="19"/>
  <c r="AB15" i="19"/>
  <c r="G14" i="19"/>
  <c r="Z14" i="19"/>
  <c r="H14" i="19"/>
  <c r="AA14" i="19"/>
  <c r="AB14" i="19"/>
  <c r="G13" i="19"/>
  <c r="Z13" i="19"/>
  <c r="H13" i="19"/>
  <c r="AA13" i="19"/>
  <c r="AB13" i="19"/>
  <c r="G12" i="19"/>
  <c r="Z12" i="19"/>
  <c r="H12" i="19"/>
  <c r="AA12" i="19"/>
  <c r="AB12" i="19"/>
  <c r="G11" i="19"/>
  <c r="Z11" i="19"/>
  <c r="H11" i="19"/>
  <c r="AA11" i="19"/>
  <c r="AB11" i="19"/>
  <c r="G10" i="19"/>
  <c r="Z10" i="19"/>
  <c r="H10" i="19"/>
  <c r="AA10" i="19"/>
  <c r="AB10" i="19"/>
  <c r="G9" i="19"/>
  <c r="Z9" i="19"/>
  <c r="H9" i="19"/>
  <c r="AA9" i="19"/>
  <c r="AB9" i="19"/>
  <c r="G8" i="19"/>
  <c r="Z8" i="19"/>
  <c r="H8" i="19"/>
  <c r="AA8" i="19"/>
  <c r="AB8" i="19"/>
  <c r="G7" i="19"/>
  <c r="Z7" i="19"/>
  <c r="H7" i="19"/>
  <c r="AA7" i="19"/>
  <c r="AB7" i="19"/>
  <c r="G6" i="19"/>
  <c r="Z6" i="19"/>
  <c r="H6" i="19"/>
  <c r="AA6" i="19"/>
  <c r="AB6" i="19"/>
  <c r="G5" i="19"/>
  <c r="Z5" i="19"/>
  <c r="H5" i="19"/>
  <c r="AA5" i="19"/>
  <c r="AB5" i="19"/>
  <c r="G4" i="19"/>
  <c r="Z4" i="19"/>
  <c r="H4" i="19"/>
  <c r="AA4" i="19"/>
  <c r="AB4" i="19"/>
  <c r="G3" i="19"/>
  <c r="Z3" i="19"/>
  <c r="H3" i="19"/>
  <c r="AA3" i="19"/>
  <c r="AB3" i="19"/>
  <c r="G2" i="19"/>
  <c r="Z2" i="19"/>
  <c r="H2" i="19"/>
  <c r="AA2" i="19"/>
  <c r="AB2" i="19"/>
  <c r="G3" i="20"/>
  <c r="Z3" i="20"/>
  <c r="H3" i="20"/>
  <c r="AA3" i="20"/>
  <c r="AB3" i="20"/>
  <c r="G4" i="20"/>
  <c r="Z4" i="20"/>
  <c r="H4" i="20"/>
  <c r="AA4" i="20"/>
  <c r="AB4" i="20"/>
  <c r="G5" i="20"/>
  <c r="Z5" i="20"/>
  <c r="H5" i="20"/>
  <c r="AA5" i="20"/>
  <c r="AB5" i="20"/>
  <c r="G6" i="20"/>
  <c r="Z6" i="20"/>
  <c r="H6" i="20"/>
  <c r="AA6" i="20"/>
  <c r="AB6" i="20"/>
  <c r="G7" i="20"/>
  <c r="Z7" i="20"/>
  <c r="H7" i="20"/>
  <c r="AA7" i="20"/>
  <c r="AB7" i="20"/>
  <c r="G8" i="20"/>
  <c r="Z8" i="20"/>
  <c r="H8" i="20"/>
  <c r="AA8" i="20"/>
  <c r="AB8" i="20"/>
  <c r="G9" i="20"/>
  <c r="Z9" i="20"/>
  <c r="H9" i="20"/>
  <c r="AA9" i="20"/>
  <c r="AB9" i="20"/>
  <c r="G10" i="20"/>
  <c r="Z10" i="20"/>
  <c r="H10" i="20"/>
  <c r="AA10" i="20"/>
  <c r="AB10" i="20"/>
  <c r="G11" i="20"/>
  <c r="Z11" i="20"/>
  <c r="H11" i="20"/>
  <c r="AA11" i="20"/>
  <c r="AB11" i="20"/>
  <c r="G12" i="20"/>
  <c r="Z12" i="20"/>
  <c r="H12" i="20"/>
  <c r="AA12" i="20"/>
  <c r="AB12" i="20"/>
  <c r="G13" i="20"/>
  <c r="Z13" i="20"/>
  <c r="H13" i="20"/>
  <c r="AA13" i="20"/>
  <c r="AB13" i="20"/>
  <c r="G14" i="20"/>
  <c r="Z14" i="20"/>
  <c r="H14" i="20"/>
  <c r="AA14" i="20"/>
  <c r="AB14" i="20"/>
  <c r="G15" i="20"/>
  <c r="Z15" i="20"/>
  <c r="H15" i="20"/>
  <c r="AA15" i="20"/>
  <c r="AB15" i="20"/>
  <c r="G16" i="20"/>
  <c r="Z16" i="20"/>
  <c r="H16" i="20"/>
  <c r="AA16" i="20"/>
  <c r="AB16" i="20"/>
  <c r="G17" i="20"/>
  <c r="Z17" i="20"/>
  <c r="H17" i="20"/>
  <c r="AA17" i="20"/>
  <c r="AB17" i="20"/>
  <c r="G18" i="20"/>
  <c r="Z18" i="20"/>
  <c r="H18" i="20"/>
  <c r="AA18" i="20"/>
  <c r="AB18" i="20"/>
  <c r="G19" i="20"/>
  <c r="Z19" i="20"/>
  <c r="H19" i="20"/>
  <c r="AA19" i="20"/>
  <c r="AB19" i="20"/>
  <c r="G20" i="20"/>
  <c r="Z20" i="20"/>
  <c r="H20" i="20"/>
  <c r="AA20" i="20"/>
  <c r="AB20" i="20"/>
  <c r="G21" i="20"/>
  <c r="Z21" i="20"/>
  <c r="H21" i="20"/>
  <c r="AA21" i="20"/>
  <c r="AB21" i="20"/>
  <c r="G22" i="20"/>
  <c r="Z22" i="20"/>
  <c r="H22" i="20"/>
  <c r="AA22" i="20"/>
  <c r="AB22" i="20"/>
  <c r="G23" i="20"/>
  <c r="Z23" i="20"/>
  <c r="H23" i="20"/>
  <c r="AA23" i="20"/>
  <c r="AB23" i="20"/>
  <c r="G24" i="20"/>
  <c r="Z24" i="20"/>
  <c r="H24" i="20"/>
  <c r="AA24" i="20"/>
  <c r="AB24" i="20"/>
  <c r="G25" i="20"/>
  <c r="Z25" i="20"/>
  <c r="H25" i="20"/>
  <c r="AA25" i="20"/>
  <c r="AB25" i="20"/>
  <c r="G26" i="20"/>
  <c r="Z26" i="20"/>
  <c r="H26" i="20"/>
  <c r="AA26" i="20"/>
  <c r="AB26" i="20"/>
  <c r="G27" i="20"/>
  <c r="Z27" i="20"/>
  <c r="H27" i="20"/>
  <c r="AA27" i="20"/>
  <c r="AB27" i="20"/>
  <c r="G28" i="20"/>
  <c r="Z28" i="20"/>
  <c r="H28" i="20"/>
  <c r="AA28" i="20"/>
  <c r="AB28" i="20"/>
  <c r="G29" i="20"/>
  <c r="Z29" i="20"/>
  <c r="H29" i="20"/>
  <c r="AA29" i="20"/>
  <c r="AB29" i="20"/>
  <c r="G30" i="20"/>
  <c r="Z30" i="20"/>
  <c r="H30" i="20"/>
  <c r="AA30" i="20"/>
  <c r="AB30" i="20"/>
  <c r="H2" i="20"/>
  <c r="AA2" i="20"/>
  <c r="G2" i="20"/>
  <c r="Z2" i="20"/>
  <c r="AB2" i="20"/>
  <c r="W31" i="22"/>
  <c r="AN31" i="22"/>
  <c r="AG31" i="22"/>
  <c r="AO31" i="22"/>
  <c r="AP31" i="22"/>
  <c r="R31" i="22"/>
  <c r="AJ31" i="22"/>
  <c r="AB31" i="22"/>
  <c r="AK31" i="22"/>
  <c r="AL31" i="22"/>
  <c r="W30" i="22"/>
  <c r="AN30" i="22"/>
  <c r="AG30" i="22"/>
  <c r="AO30" i="22"/>
  <c r="AP30" i="22"/>
  <c r="R30" i="22"/>
  <c r="AJ30" i="22"/>
  <c r="AB30" i="22"/>
  <c r="AK30" i="22"/>
  <c r="AL30" i="22"/>
  <c r="W29" i="22"/>
  <c r="AN29" i="22"/>
  <c r="AG29" i="22"/>
  <c r="AO29" i="22"/>
  <c r="AP29" i="22"/>
  <c r="R29" i="22"/>
  <c r="AJ29" i="22"/>
  <c r="AB29" i="22"/>
  <c r="AK29" i="22"/>
  <c r="AL29" i="22"/>
  <c r="W28" i="22"/>
  <c r="AN28" i="22"/>
  <c r="AG28" i="22"/>
  <c r="AO28" i="22"/>
  <c r="AP28" i="22"/>
  <c r="R28" i="22"/>
  <c r="AJ28" i="22"/>
  <c r="AB28" i="22"/>
  <c r="AK28" i="22"/>
  <c r="AL28" i="22"/>
  <c r="W27" i="22"/>
  <c r="AN27" i="22"/>
  <c r="AG27" i="22"/>
  <c r="AO27" i="22"/>
  <c r="AP27" i="22"/>
  <c r="R27" i="22"/>
  <c r="AJ27" i="22"/>
  <c r="AB27" i="22"/>
  <c r="AK27" i="22"/>
  <c r="AL27" i="22"/>
  <c r="W26" i="22"/>
  <c r="AN26" i="22"/>
  <c r="AG26" i="22"/>
  <c r="AO26" i="22"/>
  <c r="AP26" i="22"/>
  <c r="R26" i="22"/>
  <c r="AJ26" i="22"/>
  <c r="AB26" i="22"/>
  <c r="AK26" i="22"/>
  <c r="AL26" i="22"/>
  <c r="W25" i="22"/>
  <c r="AN25" i="22"/>
  <c r="AG25" i="22"/>
  <c r="AO25" i="22"/>
  <c r="AP25" i="22"/>
  <c r="R25" i="22"/>
  <c r="AJ25" i="22"/>
  <c r="AB25" i="22"/>
  <c r="AK25" i="22"/>
  <c r="AL25" i="22"/>
  <c r="W24" i="22"/>
  <c r="AN24" i="22"/>
  <c r="AG24" i="22"/>
  <c r="AO24" i="22"/>
  <c r="AP24" i="22"/>
  <c r="R24" i="22"/>
  <c r="AJ24" i="22"/>
  <c r="AB24" i="22"/>
  <c r="AK24" i="22"/>
  <c r="AL24" i="22"/>
  <c r="W23" i="22"/>
  <c r="AN23" i="22"/>
  <c r="AG23" i="22"/>
  <c r="AO23" i="22"/>
  <c r="AP23" i="22"/>
  <c r="R23" i="22"/>
  <c r="AJ23" i="22"/>
  <c r="AB23" i="22"/>
  <c r="AK23" i="22"/>
  <c r="AL23" i="22"/>
  <c r="W22" i="22"/>
  <c r="AN22" i="22"/>
  <c r="AG22" i="22"/>
  <c r="AO22" i="22"/>
  <c r="AP22" i="22"/>
  <c r="R22" i="22"/>
  <c r="AJ22" i="22"/>
  <c r="AB22" i="22"/>
  <c r="AK22" i="22"/>
  <c r="AL22" i="22"/>
  <c r="W21" i="22"/>
  <c r="AN21" i="22"/>
  <c r="AG21" i="22"/>
  <c r="AO21" i="22"/>
  <c r="AP21" i="22"/>
  <c r="R21" i="22"/>
  <c r="AJ21" i="22"/>
  <c r="AB21" i="22"/>
  <c r="AK21" i="22"/>
  <c r="AL21" i="22"/>
  <c r="W20" i="22"/>
  <c r="AN20" i="22"/>
  <c r="AG20" i="22"/>
  <c r="AO20" i="22"/>
  <c r="AP20" i="22"/>
  <c r="R20" i="22"/>
  <c r="AJ20" i="22"/>
  <c r="AB20" i="22"/>
  <c r="AK20" i="22"/>
  <c r="AL20" i="22"/>
  <c r="W19" i="22"/>
  <c r="AN19" i="22"/>
  <c r="AG19" i="22"/>
  <c r="AO19" i="22"/>
  <c r="AP19" i="22"/>
  <c r="R19" i="22"/>
  <c r="AJ19" i="22"/>
  <c r="AB19" i="22"/>
  <c r="AK19" i="22"/>
  <c r="AL19" i="22"/>
  <c r="W18" i="22"/>
  <c r="AN18" i="22"/>
  <c r="AG18" i="22"/>
  <c r="AO18" i="22"/>
  <c r="AP18" i="22"/>
  <c r="R18" i="22"/>
  <c r="AJ18" i="22"/>
  <c r="AB18" i="22"/>
  <c r="AK18" i="22"/>
  <c r="AL18" i="22"/>
  <c r="W17" i="22"/>
  <c r="AN17" i="22"/>
  <c r="AG17" i="22"/>
  <c r="AO17" i="22"/>
  <c r="AP17" i="22"/>
  <c r="R17" i="22"/>
  <c r="AJ17" i="22"/>
  <c r="AB17" i="22"/>
  <c r="AK17" i="22"/>
  <c r="AL17" i="22"/>
  <c r="W16" i="22"/>
  <c r="AN16" i="22"/>
  <c r="AG16" i="22"/>
  <c r="AO16" i="22"/>
  <c r="AP16" i="22"/>
  <c r="R16" i="22"/>
  <c r="AJ16" i="22"/>
  <c r="AB16" i="22"/>
  <c r="AK16" i="22"/>
  <c r="AL16" i="22"/>
  <c r="W15" i="22"/>
  <c r="AN15" i="22"/>
  <c r="AG15" i="22"/>
  <c r="AO15" i="22"/>
  <c r="AP15" i="22"/>
  <c r="R15" i="22"/>
  <c r="AJ15" i="22"/>
  <c r="AB15" i="22"/>
  <c r="AK15" i="22"/>
  <c r="AL15" i="22"/>
  <c r="W14" i="22"/>
  <c r="AN14" i="22"/>
  <c r="AG14" i="22"/>
  <c r="AO14" i="22"/>
  <c r="AP14" i="22"/>
  <c r="R14" i="22"/>
  <c r="AJ14" i="22"/>
  <c r="AB14" i="22"/>
  <c r="AK14" i="22"/>
  <c r="AL14" i="22"/>
  <c r="W13" i="22"/>
  <c r="AN13" i="22"/>
  <c r="AG13" i="22"/>
  <c r="AO13" i="22"/>
  <c r="AP13" i="22"/>
  <c r="R13" i="22"/>
  <c r="AJ13" i="22"/>
  <c r="AB13" i="22"/>
  <c r="AK13" i="22"/>
  <c r="AL13" i="22"/>
  <c r="W12" i="22"/>
  <c r="AN12" i="22"/>
  <c r="AG12" i="22"/>
  <c r="AO12" i="22"/>
  <c r="AP12" i="22"/>
  <c r="R12" i="22"/>
  <c r="AJ12" i="22"/>
  <c r="AB12" i="22"/>
  <c r="AK12" i="22"/>
  <c r="AL12" i="22"/>
  <c r="W11" i="22"/>
  <c r="AN11" i="22"/>
  <c r="AG11" i="22"/>
  <c r="AO11" i="22"/>
  <c r="AP11" i="22"/>
  <c r="R11" i="22"/>
  <c r="AJ11" i="22"/>
  <c r="AB11" i="22"/>
  <c r="AK11" i="22"/>
  <c r="AL11" i="22"/>
  <c r="W10" i="22"/>
  <c r="AN10" i="22"/>
  <c r="AG10" i="22"/>
  <c r="AO10" i="22"/>
  <c r="AP10" i="22"/>
  <c r="R10" i="22"/>
  <c r="AJ10" i="22"/>
  <c r="AB10" i="22"/>
  <c r="AK10" i="22"/>
  <c r="AL10" i="22"/>
  <c r="W9" i="22"/>
  <c r="AN9" i="22"/>
  <c r="AG9" i="22"/>
  <c r="AO9" i="22"/>
  <c r="AP9" i="22"/>
  <c r="R9" i="22"/>
  <c r="AJ9" i="22"/>
  <c r="AB9" i="22"/>
  <c r="AK9" i="22"/>
  <c r="AL9" i="22"/>
  <c r="W8" i="22"/>
  <c r="AN8" i="22"/>
  <c r="AG8" i="22"/>
  <c r="AO8" i="22"/>
  <c r="AP8" i="22"/>
  <c r="R8" i="22"/>
  <c r="AJ8" i="22"/>
  <c r="AB8" i="22"/>
  <c r="AK8" i="22"/>
  <c r="AL8" i="22"/>
  <c r="W7" i="22"/>
  <c r="AN7" i="22"/>
  <c r="AG7" i="22"/>
  <c r="AO7" i="22"/>
  <c r="AP7" i="22"/>
  <c r="R7" i="22"/>
  <c r="AJ7" i="22"/>
  <c r="AB7" i="22"/>
  <c r="AK7" i="22"/>
  <c r="AL7" i="22"/>
  <c r="W6" i="22"/>
  <c r="AN6" i="22"/>
  <c r="AG6" i="22"/>
  <c r="AO6" i="22"/>
  <c r="AP6" i="22"/>
  <c r="R6" i="22"/>
  <c r="AJ6" i="22"/>
  <c r="AB6" i="22"/>
  <c r="AK6" i="22"/>
  <c r="AL6" i="22"/>
  <c r="W5" i="22"/>
  <c r="AN5" i="22"/>
  <c r="AG5" i="22"/>
  <c r="AO5" i="22"/>
  <c r="AP5" i="22"/>
  <c r="R5" i="22"/>
  <c r="AJ5" i="22"/>
  <c r="AB5" i="22"/>
  <c r="AK5" i="22"/>
  <c r="AL5" i="22"/>
  <c r="W4" i="22"/>
  <c r="AN4" i="22"/>
  <c r="AG4" i="22"/>
  <c r="AO4" i="22"/>
  <c r="AP4" i="22"/>
  <c r="R4" i="22"/>
  <c r="AJ4" i="22"/>
  <c r="AB4" i="22"/>
  <c r="AK4" i="22"/>
  <c r="AL4" i="22"/>
  <c r="W3" i="22"/>
  <c r="AN3" i="22"/>
  <c r="AG3" i="22"/>
  <c r="AO3" i="22"/>
  <c r="AP3" i="22"/>
  <c r="R3" i="22"/>
  <c r="AJ3" i="22"/>
  <c r="AB3" i="22"/>
  <c r="AK3" i="22"/>
  <c r="AL3" i="22"/>
  <c r="W2" i="22"/>
  <c r="AN2" i="22"/>
  <c r="AG2" i="22"/>
  <c r="AO2" i="22"/>
  <c r="AP2" i="22"/>
  <c r="R2" i="22"/>
  <c r="AJ2" i="22"/>
  <c r="AB2" i="22"/>
  <c r="AK2" i="22"/>
  <c r="AL2" i="22"/>
  <c r="W31" i="23"/>
  <c r="AN31" i="23"/>
  <c r="AG31" i="23"/>
  <c r="AO31" i="23"/>
  <c r="AP31" i="23"/>
  <c r="R31" i="23"/>
  <c r="AJ31" i="23"/>
  <c r="AB31" i="23"/>
  <c r="AK31" i="23"/>
  <c r="AL31" i="23"/>
  <c r="W30" i="23"/>
  <c r="AN30" i="23"/>
  <c r="AG30" i="23"/>
  <c r="AO30" i="23"/>
  <c r="AP30" i="23"/>
  <c r="R30" i="23"/>
  <c r="AJ30" i="23"/>
  <c r="AB30" i="23"/>
  <c r="AK30" i="23"/>
  <c r="AL30" i="23"/>
  <c r="W29" i="23"/>
  <c r="AN29" i="23"/>
  <c r="AG29" i="23"/>
  <c r="AO29" i="23"/>
  <c r="AP29" i="23"/>
  <c r="R29" i="23"/>
  <c r="AJ29" i="23"/>
  <c r="AB29" i="23"/>
  <c r="AK29" i="23"/>
  <c r="AL29" i="23"/>
  <c r="W28" i="23"/>
  <c r="AN28" i="23"/>
  <c r="AG28" i="23"/>
  <c r="AO28" i="23"/>
  <c r="AP28" i="23"/>
  <c r="R28" i="23"/>
  <c r="AJ28" i="23"/>
  <c r="AB28" i="23"/>
  <c r="AK28" i="23"/>
  <c r="AL28" i="23"/>
  <c r="W27" i="23"/>
  <c r="AN27" i="23"/>
  <c r="AG27" i="23"/>
  <c r="AO27" i="23"/>
  <c r="AP27" i="23"/>
  <c r="R27" i="23"/>
  <c r="AJ27" i="23"/>
  <c r="AB27" i="23"/>
  <c r="AK27" i="23"/>
  <c r="AL27" i="23"/>
  <c r="W26" i="23"/>
  <c r="AN26" i="23"/>
  <c r="AG26" i="23"/>
  <c r="AO26" i="23"/>
  <c r="AP26" i="23"/>
  <c r="R26" i="23"/>
  <c r="AJ26" i="23"/>
  <c r="AB26" i="23"/>
  <c r="AK26" i="23"/>
  <c r="AL26" i="23"/>
  <c r="W25" i="23"/>
  <c r="AN25" i="23"/>
  <c r="AG25" i="23"/>
  <c r="AO25" i="23"/>
  <c r="AP25" i="23"/>
  <c r="R25" i="23"/>
  <c r="AJ25" i="23"/>
  <c r="AB25" i="23"/>
  <c r="AK25" i="23"/>
  <c r="AL25" i="23"/>
  <c r="W24" i="23"/>
  <c r="AN24" i="23"/>
  <c r="AG24" i="23"/>
  <c r="AO24" i="23"/>
  <c r="AP24" i="23"/>
  <c r="R24" i="23"/>
  <c r="AJ24" i="23"/>
  <c r="AB24" i="23"/>
  <c r="AK24" i="23"/>
  <c r="AL24" i="23"/>
  <c r="W23" i="23"/>
  <c r="AN23" i="23"/>
  <c r="AG23" i="23"/>
  <c r="AO23" i="23"/>
  <c r="AP23" i="23"/>
  <c r="R23" i="23"/>
  <c r="AJ23" i="23"/>
  <c r="AB23" i="23"/>
  <c r="AK23" i="23"/>
  <c r="AL23" i="23"/>
  <c r="W22" i="23"/>
  <c r="AN22" i="23"/>
  <c r="AG22" i="23"/>
  <c r="AO22" i="23"/>
  <c r="AP22" i="23"/>
  <c r="R22" i="23"/>
  <c r="AJ22" i="23"/>
  <c r="AB22" i="23"/>
  <c r="AK22" i="23"/>
  <c r="AL22" i="23"/>
  <c r="W21" i="23"/>
  <c r="AN21" i="23"/>
  <c r="AG21" i="23"/>
  <c r="AO21" i="23"/>
  <c r="AP21" i="23"/>
  <c r="R21" i="23"/>
  <c r="AJ21" i="23"/>
  <c r="AB21" i="23"/>
  <c r="AK21" i="23"/>
  <c r="AL21" i="23"/>
  <c r="W20" i="23"/>
  <c r="AN20" i="23"/>
  <c r="AG20" i="23"/>
  <c r="AO20" i="23"/>
  <c r="AP20" i="23"/>
  <c r="R20" i="23"/>
  <c r="AJ20" i="23"/>
  <c r="AB20" i="23"/>
  <c r="AK20" i="23"/>
  <c r="AL20" i="23"/>
  <c r="W19" i="23"/>
  <c r="AN19" i="23"/>
  <c r="AG19" i="23"/>
  <c r="AO19" i="23"/>
  <c r="AP19" i="23"/>
  <c r="R19" i="23"/>
  <c r="AJ19" i="23"/>
  <c r="AB19" i="23"/>
  <c r="AK19" i="23"/>
  <c r="AL19" i="23"/>
  <c r="W18" i="23"/>
  <c r="AN18" i="23"/>
  <c r="AG18" i="23"/>
  <c r="AO18" i="23"/>
  <c r="AP18" i="23"/>
  <c r="R18" i="23"/>
  <c r="AJ18" i="23"/>
  <c r="AB18" i="23"/>
  <c r="AK18" i="23"/>
  <c r="AL18" i="23"/>
  <c r="W17" i="23"/>
  <c r="AN17" i="23"/>
  <c r="AG17" i="23"/>
  <c r="AO17" i="23"/>
  <c r="AP17" i="23"/>
  <c r="R17" i="23"/>
  <c r="AJ17" i="23"/>
  <c r="AB17" i="23"/>
  <c r="AK17" i="23"/>
  <c r="AL17" i="23"/>
  <c r="W16" i="23"/>
  <c r="AN16" i="23"/>
  <c r="AG16" i="23"/>
  <c r="AO16" i="23"/>
  <c r="AP16" i="23"/>
  <c r="R16" i="23"/>
  <c r="AJ16" i="23"/>
  <c r="AB16" i="23"/>
  <c r="AK16" i="23"/>
  <c r="AL16" i="23"/>
  <c r="W15" i="23"/>
  <c r="AN15" i="23"/>
  <c r="AG15" i="23"/>
  <c r="AO15" i="23"/>
  <c r="AP15" i="23"/>
  <c r="R15" i="23"/>
  <c r="AJ15" i="23"/>
  <c r="AB15" i="23"/>
  <c r="AK15" i="23"/>
  <c r="AL15" i="23"/>
  <c r="W14" i="23"/>
  <c r="AN14" i="23"/>
  <c r="AG14" i="23"/>
  <c r="AO14" i="23"/>
  <c r="AP14" i="23"/>
  <c r="R14" i="23"/>
  <c r="AJ14" i="23"/>
  <c r="AB14" i="23"/>
  <c r="AK14" i="23"/>
  <c r="AL14" i="23"/>
  <c r="W13" i="23"/>
  <c r="AN13" i="23"/>
  <c r="AG13" i="23"/>
  <c r="AO13" i="23"/>
  <c r="AP13" i="23"/>
  <c r="R13" i="23"/>
  <c r="AJ13" i="23"/>
  <c r="AB13" i="23"/>
  <c r="AK13" i="23"/>
  <c r="AL13" i="23"/>
  <c r="W12" i="23"/>
  <c r="AN12" i="23"/>
  <c r="AG12" i="23"/>
  <c r="AO12" i="23"/>
  <c r="AP12" i="23"/>
  <c r="R12" i="23"/>
  <c r="AJ12" i="23"/>
  <c r="AB12" i="23"/>
  <c r="AK12" i="23"/>
  <c r="AL12" i="23"/>
  <c r="W11" i="23"/>
  <c r="AN11" i="23"/>
  <c r="AG11" i="23"/>
  <c r="AO11" i="23"/>
  <c r="AP11" i="23"/>
  <c r="R11" i="23"/>
  <c r="AJ11" i="23"/>
  <c r="AB11" i="23"/>
  <c r="AK11" i="23"/>
  <c r="AL11" i="23"/>
  <c r="W10" i="23"/>
  <c r="AN10" i="23"/>
  <c r="AG10" i="23"/>
  <c r="AO10" i="23"/>
  <c r="AP10" i="23"/>
  <c r="R10" i="23"/>
  <c r="AJ10" i="23"/>
  <c r="AB10" i="23"/>
  <c r="AK10" i="23"/>
  <c r="AL10" i="23"/>
  <c r="W9" i="23"/>
  <c r="AN9" i="23"/>
  <c r="AG9" i="23"/>
  <c r="AO9" i="23"/>
  <c r="AP9" i="23"/>
  <c r="R9" i="23"/>
  <c r="AJ9" i="23"/>
  <c r="AB9" i="23"/>
  <c r="AK9" i="23"/>
  <c r="AL9" i="23"/>
  <c r="W8" i="23"/>
  <c r="AN8" i="23"/>
  <c r="AG8" i="23"/>
  <c r="AO8" i="23"/>
  <c r="AP8" i="23"/>
  <c r="R8" i="23"/>
  <c r="AJ8" i="23"/>
  <c r="AB8" i="23"/>
  <c r="AK8" i="23"/>
  <c r="AL8" i="23"/>
  <c r="W7" i="23"/>
  <c r="AN7" i="23"/>
  <c r="AG7" i="23"/>
  <c r="AO7" i="23"/>
  <c r="AP7" i="23"/>
  <c r="R7" i="23"/>
  <c r="AJ7" i="23"/>
  <c r="AB7" i="23"/>
  <c r="AK7" i="23"/>
  <c r="AL7" i="23"/>
  <c r="W6" i="23"/>
  <c r="AN6" i="23"/>
  <c r="AG6" i="23"/>
  <c r="AO6" i="23"/>
  <c r="AP6" i="23"/>
  <c r="R6" i="23"/>
  <c r="AJ6" i="23"/>
  <c r="AB6" i="23"/>
  <c r="AK6" i="23"/>
  <c r="AL6" i="23"/>
  <c r="W5" i="23"/>
  <c r="AN5" i="23"/>
  <c r="AG5" i="23"/>
  <c r="AO5" i="23"/>
  <c r="AP5" i="23"/>
  <c r="R5" i="23"/>
  <c r="AJ5" i="23"/>
  <c r="AB5" i="23"/>
  <c r="AK5" i="23"/>
  <c r="AL5" i="23"/>
  <c r="W4" i="23"/>
  <c r="AN4" i="23"/>
  <c r="AG4" i="23"/>
  <c r="AO4" i="23"/>
  <c r="AP4" i="23"/>
  <c r="R4" i="23"/>
  <c r="AJ4" i="23"/>
  <c r="AB4" i="23"/>
  <c r="AK4" i="23"/>
  <c r="AL4" i="23"/>
  <c r="W3" i="23"/>
  <c r="AN3" i="23"/>
  <c r="AG3" i="23"/>
  <c r="AO3" i="23"/>
  <c r="AP3" i="23"/>
  <c r="R3" i="23"/>
  <c r="AJ3" i="23"/>
  <c r="AB3" i="23"/>
  <c r="AK3" i="23"/>
  <c r="AL3" i="23"/>
  <c r="W2" i="23"/>
  <c r="AN2" i="23"/>
  <c r="AG2" i="23"/>
  <c r="AO2" i="23"/>
  <c r="AP2" i="23"/>
  <c r="R2" i="23"/>
  <c r="AJ2" i="23"/>
  <c r="AB2" i="23"/>
  <c r="AK2" i="23"/>
  <c r="AL2" i="23"/>
  <c r="AN31" i="24"/>
  <c r="AO31" i="24"/>
  <c r="AP31" i="24"/>
  <c r="AJ31" i="24"/>
  <c r="AK31" i="24"/>
  <c r="AL31" i="24"/>
  <c r="AN30" i="24"/>
  <c r="AO30" i="24"/>
  <c r="AP30" i="24"/>
  <c r="AJ30" i="24"/>
  <c r="AK30" i="24"/>
  <c r="AL30" i="24"/>
  <c r="AN29" i="24"/>
  <c r="AO29" i="24"/>
  <c r="AP29" i="24"/>
  <c r="AJ29" i="24"/>
  <c r="AK29" i="24"/>
  <c r="AL29" i="24"/>
  <c r="AN28" i="24"/>
  <c r="AO28" i="24"/>
  <c r="AP28" i="24"/>
  <c r="AJ28" i="24"/>
  <c r="AK28" i="24"/>
  <c r="AL28" i="24"/>
  <c r="AN27" i="24"/>
  <c r="AO27" i="24"/>
  <c r="AP27" i="24"/>
  <c r="AJ27" i="24"/>
  <c r="AK27" i="24"/>
  <c r="AL27" i="24"/>
  <c r="AN26" i="24"/>
  <c r="AO26" i="24"/>
  <c r="AP26" i="24"/>
  <c r="AJ26" i="24"/>
  <c r="AK26" i="24"/>
  <c r="AL26" i="24"/>
  <c r="AN25" i="24"/>
  <c r="AO25" i="24"/>
  <c r="AP25" i="24"/>
  <c r="AJ25" i="24"/>
  <c r="AK25" i="24"/>
  <c r="AL25" i="24"/>
  <c r="AN24" i="24"/>
  <c r="AO24" i="24"/>
  <c r="AP24" i="24"/>
  <c r="AJ24" i="24"/>
  <c r="AK24" i="24"/>
  <c r="AL24" i="24"/>
  <c r="AN23" i="24"/>
  <c r="AO23" i="24"/>
  <c r="AP23" i="24"/>
  <c r="AJ23" i="24"/>
  <c r="AK23" i="24"/>
  <c r="AL23" i="24"/>
  <c r="AN22" i="24"/>
  <c r="AO22" i="24"/>
  <c r="AP22" i="24"/>
  <c r="AJ22" i="24"/>
  <c r="AK22" i="24"/>
  <c r="AL22" i="24"/>
  <c r="AN21" i="24"/>
  <c r="AO21" i="24"/>
  <c r="AP21" i="24"/>
  <c r="AJ21" i="24"/>
  <c r="AK21" i="24"/>
  <c r="AL21" i="24"/>
  <c r="AN20" i="24"/>
  <c r="AO20" i="24"/>
  <c r="AP20" i="24"/>
  <c r="AJ20" i="24"/>
  <c r="AK20" i="24"/>
  <c r="AL20" i="24"/>
  <c r="AN19" i="24"/>
  <c r="AO19" i="24"/>
  <c r="AP19" i="24"/>
  <c r="AJ19" i="24"/>
  <c r="AK19" i="24"/>
  <c r="AL19" i="24"/>
  <c r="AN18" i="24"/>
  <c r="AO18" i="24"/>
  <c r="AP18" i="24"/>
  <c r="AJ18" i="24"/>
  <c r="AK18" i="24"/>
  <c r="AL18" i="24"/>
  <c r="AN17" i="24"/>
  <c r="AO17" i="24"/>
  <c r="AP17" i="24"/>
  <c r="AJ17" i="24"/>
  <c r="AK17" i="24"/>
  <c r="AL17" i="24"/>
  <c r="AN16" i="24"/>
  <c r="AO16" i="24"/>
  <c r="AP16" i="24"/>
  <c r="AJ16" i="24"/>
  <c r="AK16" i="24"/>
  <c r="AL16" i="24"/>
  <c r="AN15" i="24"/>
  <c r="AO15" i="24"/>
  <c r="AP15" i="24"/>
  <c r="AJ15" i="24"/>
  <c r="AK15" i="24"/>
  <c r="AL15" i="24"/>
  <c r="AN14" i="24"/>
  <c r="AO14" i="24"/>
  <c r="AP14" i="24"/>
  <c r="AJ14" i="24"/>
  <c r="AK14" i="24"/>
  <c r="AL14" i="24"/>
  <c r="AN13" i="24"/>
  <c r="AO13" i="24"/>
  <c r="AP13" i="24"/>
  <c r="AJ13" i="24"/>
  <c r="AK13" i="24"/>
  <c r="AL13" i="24"/>
  <c r="AN12" i="24"/>
  <c r="AO12" i="24"/>
  <c r="AP12" i="24"/>
  <c r="AJ12" i="24"/>
  <c r="AK12" i="24"/>
  <c r="AL12" i="24"/>
  <c r="AN11" i="24"/>
  <c r="AO11" i="24"/>
  <c r="AP11" i="24"/>
  <c r="AJ11" i="24"/>
  <c r="AK11" i="24"/>
  <c r="AL11" i="24"/>
  <c r="AN10" i="24"/>
  <c r="AO10" i="24"/>
  <c r="AP10" i="24"/>
  <c r="AJ10" i="24"/>
  <c r="AK10" i="24"/>
  <c r="AL10" i="24"/>
  <c r="AN9" i="24"/>
  <c r="AO9" i="24"/>
  <c r="AP9" i="24"/>
  <c r="AJ9" i="24"/>
  <c r="AK9" i="24"/>
  <c r="AL9" i="24"/>
  <c r="AN8" i="24"/>
  <c r="AO8" i="24"/>
  <c r="AP8" i="24"/>
  <c r="AJ8" i="24"/>
  <c r="AK8" i="24"/>
  <c r="AL8" i="24"/>
  <c r="AN7" i="24"/>
  <c r="AO7" i="24"/>
  <c r="AP7" i="24"/>
  <c r="AJ7" i="24"/>
  <c r="AK7" i="24"/>
  <c r="AL7" i="24"/>
  <c r="AN6" i="24"/>
  <c r="AO6" i="24"/>
  <c r="AP6" i="24"/>
  <c r="AJ6" i="24"/>
  <c r="AK6" i="24"/>
  <c r="AL6" i="24"/>
  <c r="AN5" i="24"/>
  <c r="AO5" i="24"/>
  <c r="AP5" i="24"/>
  <c r="AJ5" i="24"/>
  <c r="AK5" i="24"/>
  <c r="AL5" i="24"/>
  <c r="AN4" i="24"/>
  <c r="AO4" i="24"/>
  <c r="AP4" i="24"/>
  <c r="AJ4" i="24"/>
  <c r="AK4" i="24"/>
  <c r="AL4" i="24"/>
  <c r="AN3" i="24"/>
  <c r="AO3" i="24"/>
  <c r="AP3" i="24"/>
  <c r="AJ3" i="24"/>
  <c r="AK3" i="24"/>
  <c r="AL3" i="24"/>
  <c r="AN2" i="24"/>
  <c r="AO2" i="24"/>
  <c r="AP2" i="24"/>
  <c r="AJ2" i="24"/>
  <c r="AK2" i="24"/>
  <c r="AL2" i="24"/>
  <c r="AH31" i="22"/>
  <c r="AH30" i="22"/>
  <c r="AH29" i="22"/>
  <c r="AH28" i="22"/>
  <c r="AH27" i="22"/>
  <c r="AH26" i="22"/>
  <c r="AH25" i="22"/>
  <c r="AH24" i="22"/>
  <c r="AH23" i="22"/>
  <c r="AH22" i="22"/>
  <c r="AH21" i="22"/>
  <c r="AH20" i="22"/>
  <c r="AH19" i="22"/>
  <c r="AH18" i="22"/>
  <c r="AH17" i="22"/>
  <c r="AH16" i="22"/>
  <c r="AH15" i="22"/>
  <c r="AH14" i="22"/>
  <c r="AH13" i="22"/>
  <c r="AH12" i="22"/>
  <c r="AH11" i="22"/>
  <c r="AH10" i="22"/>
  <c r="AH9" i="22"/>
  <c r="AH8" i="22"/>
  <c r="AH7" i="22"/>
  <c r="AH6" i="22"/>
  <c r="AH5" i="22"/>
  <c r="AH4" i="22"/>
  <c r="AH3" i="22"/>
  <c r="AH2" i="22"/>
  <c r="AH31" i="23"/>
  <c r="AH30" i="23"/>
  <c r="AH29" i="23"/>
  <c r="AH28" i="23"/>
  <c r="AH27" i="23"/>
  <c r="AH26" i="23"/>
  <c r="AH25" i="23"/>
  <c r="AH24" i="23"/>
  <c r="AH23" i="23"/>
  <c r="AH22" i="23"/>
  <c r="AH21" i="23"/>
  <c r="AH20" i="23"/>
  <c r="AH19" i="23"/>
  <c r="AH18" i="23"/>
  <c r="AH17" i="23"/>
  <c r="AH16" i="23"/>
  <c r="AH15" i="23"/>
  <c r="AH14" i="23"/>
  <c r="AH13" i="23"/>
  <c r="AH12" i="23"/>
  <c r="AH11" i="23"/>
  <c r="AH10" i="23"/>
  <c r="AH9" i="23"/>
  <c r="AH8" i="23"/>
  <c r="AH7" i="23"/>
  <c r="AH6" i="23"/>
  <c r="AH5" i="23"/>
  <c r="AH4" i="23"/>
  <c r="AH3" i="23"/>
  <c r="AH2" i="23"/>
  <c r="W31" i="25"/>
  <c r="AG31" i="25"/>
  <c r="AH31" i="25"/>
  <c r="W30" i="25"/>
  <c r="AG30" i="25"/>
  <c r="AH30" i="25"/>
  <c r="W29" i="25"/>
  <c r="AG29" i="25"/>
  <c r="AH29" i="25"/>
  <c r="W28" i="25"/>
  <c r="AG28" i="25"/>
  <c r="AH28" i="25"/>
  <c r="W27" i="25"/>
  <c r="AG27" i="25"/>
  <c r="AH27" i="25"/>
  <c r="W26" i="25"/>
  <c r="AG26" i="25"/>
  <c r="AH26" i="25"/>
  <c r="W25" i="25"/>
  <c r="AG25" i="25"/>
  <c r="AH25" i="25"/>
  <c r="W24" i="25"/>
  <c r="AG24" i="25"/>
  <c r="AH24" i="25"/>
  <c r="W23" i="25"/>
  <c r="AG23" i="25"/>
  <c r="AH23" i="25"/>
  <c r="W22" i="25"/>
  <c r="AG22" i="25"/>
  <c r="AH22" i="25"/>
  <c r="W21" i="25"/>
  <c r="AG21" i="25"/>
  <c r="AH21" i="25"/>
  <c r="W20" i="25"/>
  <c r="AG20" i="25"/>
  <c r="AH20" i="25"/>
  <c r="W19" i="25"/>
  <c r="AG19" i="25"/>
  <c r="AH19" i="25"/>
  <c r="W18" i="25"/>
  <c r="AG18" i="25"/>
  <c r="AH18" i="25"/>
  <c r="W17" i="25"/>
  <c r="AG17" i="25"/>
  <c r="AH17" i="25"/>
  <c r="W16" i="25"/>
  <c r="AG16" i="25"/>
  <c r="AH16" i="25"/>
  <c r="W15" i="25"/>
  <c r="AG15" i="25"/>
  <c r="AH15" i="25"/>
  <c r="W14" i="25"/>
  <c r="AG14" i="25"/>
  <c r="AH14" i="25"/>
  <c r="W13" i="25"/>
  <c r="AG13" i="25"/>
  <c r="AH13" i="25"/>
  <c r="W12" i="25"/>
  <c r="AG12" i="25"/>
  <c r="AH12" i="25"/>
  <c r="W11" i="25"/>
  <c r="AG11" i="25"/>
  <c r="AH11" i="25"/>
  <c r="W10" i="25"/>
  <c r="AG10" i="25"/>
  <c r="AH10" i="25"/>
  <c r="W9" i="25"/>
  <c r="AG9" i="25"/>
  <c r="AH9" i="25"/>
  <c r="W8" i="25"/>
  <c r="AG8" i="25"/>
  <c r="AH8" i="25"/>
  <c r="W7" i="25"/>
  <c r="AG7" i="25"/>
  <c r="AH7" i="25"/>
  <c r="W6" i="25"/>
  <c r="AG6" i="25"/>
  <c r="AH6" i="25"/>
  <c r="W5" i="25"/>
  <c r="AG5" i="25"/>
  <c r="AH5" i="25"/>
  <c r="W4" i="25"/>
  <c r="AG4" i="25"/>
  <c r="AH4" i="25"/>
  <c r="W3" i="25"/>
  <c r="AG3" i="25"/>
  <c r="AH3" i="25"/>
  <c r="W2" i="25"/>
  <c r="AG2" i="25"/>
  <c r="AH2" i="25"/>
  <c r="AC31" i="22"/>
  <c r="AC30" i="22"/>
  <c r="AC29" i="22"/>
  <c r="AC28" i="22"/>
  <c r="AC27" i="22"/>
  <c r="AC26" i="22"/>
  <c r="AC25" i="22"/>
  <c r="AC24" i="22"/>
  <c r="AC23" i="22"/>
  <c r="AC22" i="22"/>
  <c r="AC21" i="22"/>
  <c r="AC20" i="22"/>
  <c r="AC19" i="22"/>
  <c r="AC18" i="22"/>
  <c r="AC17" i="22"/>
  <c r="AC16" i="22"/>
  <c r="AC15" i="22"/>
  <c r="AC14" i="22"/>
  <c r="AC13" i="22"/>
  <c r="AC12" i="22"/>
  <c r="AC11" i="22"/>
  <c r="AC10" i="22"/>
  <c r="AC9" i="22"/>
  <c r="AC8" i="22"/>
  <c r="AC7" i="22"/>
  <c r="AC6" i="22"/>
  <c r="AC5" i="22"/>
  <c r="AC4" i="22"/>
  <c r="AC3" i="22"/>
  <c r="AC2" i="22"/>
  <c r="AC31" i="23"/>
  <c r="AC30" i="23"/>
  <c r="AC29" i="23"/>
  <c r="AC28" i="23"/>
  <c r="AC27" i="23"/>
  <c r="AC26" i="23"/>
  <c r="AC25" i="23"/>
  <c r="AC24" i="23"/>
  <c r="AC23" i="23"/>
  <c r="AC22" i="23"/>
  <c r="AC21" i="23"/>
  <c r="AC20" i="23"/>
  <c r="AC19" i="23"/>
  <c r="AC18" i="23"/>
  <c r="AC17" i="23"/>
  <c r="AC16" i="23"/>
  <c r="AC15" i="23"/>
  <c r="AC14" i="23"/>
  <c r="AC13" i="23"/>
  <c r="AC12" i="23"/>
  <c r="AC11" i="23"/>
  <c r="AC10" i="23"/>
  <c r="AC9" i="23"/>
  <c r="AC8" i="23"/>
  <c r="AC7" i="23"/>
  <c r="AC6" i="23"/>
  <c r="AC5" i="23"/>
  <c r="AC4" i="23"/>
  <c r="AC3" i="23"/>
  <c r="AC2" i="23"/>
  <c r="R31" i="25"/>
  <c r="AB31" i="25"/>
  <c r="AC31" i="25"/>
  <c r="R30" i="25"/>
  <c r="AB30" i="25"/>
  <c r="AC30" i="25"/>
  <c r="R29" i="25"/>
  <c r="AB29" i="25"/>
  <c r="AC29" i="25"/>
  <c r="R28" i="25"/>
  <c r="AB28" i="25"/>
  <c r="AC28" i="25"/>
  <c r="R27" i="25"/>
  <c r="AB27" i="25"/>
  <c r="AC27" i="25"/>
  <c r="R26" i="25"/>
  <c r="AB26" i="25"/>
  <c r="AC26" i="25"/>
  <c r="R25" i="25"/>
  <c r="AB25" i="25"/>
  <c r="AC25" i="25"/>
  <c r="R24" i="25"/>
  <c r="AB24" i="25"/>
  <c r="AC24" i="25"/>
  <c r="R23" i="25"/>
  <c r="AB23" i="25"/>
  <c r="AC23" i="25"/>
  <c r="R22" i="25"/>
  <c r="AB22" i="25"/>
  <c r="AC22" i="25"/>
  <c r="R21" i="25"/>
  <c r="AB21" i="25"/>
  <c r="AC21" i="25"/>
  <c r="R20" i="25"/>
  <c r="AB20" i="25"/>
  <c r="AC20" i="25"/>
  <c r="R19" i="25"/>
  <c r="AB19" i="25"/>
  <c r="AC19" i="25"/>
  <c r="R18" i="25"/>
  <c r="AB18" i="25"/>
  <c r="AC18" i="25"/>
  <c r="R17" i="25"/>
  <c r="AB17" i="25"/>
  <c r="AC17" i="25"/>
  <c r="R16" i="25"/>
  <c r="AB16" i="25"/>
  <c r="AC16" i="25"/>
  <c r="R15" i="25"/>
  <c r="AB15" i="25"/>
  <c r="AC15" i="25"/>
  <c r="R14" i="25"/>
  <c r="AB14" i="25"/>
  <c r="AC14" i="25"/>
  <c r="R13" i="25"/>
  <c r="AB13" i="25"/>
  <c r="AC13" i="25"/>
  <c r="R12" i="25"/>
  <c r="AB12" i="25"/>
  <c r="AC12" i="25"/>
  <c r="R11" i="25"/>
  <c r="AB11" i="25"/>
  <c r="AC11" i="25"/>
  <c r="R10" i="25"/>
  <c r="AB10" i="25"/>
  <c r="AC10" i="25"/>
  <c r="R9" i="25"/>
  <c r="AB9" i="25"/>
  <c r="AC9" i="25"/>
  <c r="R8" i="25"/>
  <c r="AB8" i="25"/>
  <c r="AC8" i="25"/>
  <c r="R7" i="25"/>
  <c r="AB7" i="25"/>
  <c r="AC7" i="25"/>
  <c r="R6" i="25"/>
  <c r="AB6" i="25"/>
  <c r="AC6" i="25"/>
  <c r="R5" i="25"/>
  <c r="AB5" i="25"/>
  <c r="AC5" i="25"/>
  <c r="R4" i="25"/>
  <c r="AB4" i="25"/>
  <c r="AC4" i="25"/>
  <c r="R3" i="25"/>
  <c r="AB3" i="25"/>
  <c r="AC3" i="25"/>
  <c r="R2" i="25"/>
  <c r="AB2" i="25"/>
  <c r="AC2" i="25"/>
  <c r="AN31" i="25"/>
  <c r="AO31" i="25"/>
  <c r="AP31" i="25"/>
  <c r="AJ31" i="25"/>
  <c r="AK31" i="25"/>
  <c r="AL31" i="25"/>
  <c r="AN30" i="25"/>
  <c r="AO30" i="25"/>
  <c r="AP30" i="25"/>
  <c r="AJ30" i="25"/>
  <c r="AK30" i="25"/>
  <c r="AL30" i="25"/>
  <c r="AN29" i="25"/>
  <c r="AO29" i="25"/>
  <c r="AP29" i="25"/>
  <c r="AJ29" i="25"/>
  <c r="AK29" i="25"/>
  <c r="AL29" i="25"/>
  <c r="AN28" i="25"/>
  <c r="AO28" i="25"/>
  <c r="AP28" i="25"/>
  <c r="AJ28" i="25"/>
  <c r="AK28" i="25"/>
  <c r="AL28" i="25"/>
  <c r="AN27" i="25"/>
  <c r="AO27" i="25"/>
  <c r="AP27" i="25"/>
  <c r="AJ27" i="25"/>
  <c r="AK27" i="25"/>
  <c r="AL27" i="25"/>
  <c r="AN26" i="25"/>
  <c r="AO26" i="25"/>
  <c r="AP26" i="25"/>
  <c r="AJ26" i="25"/>
  <c r="AK26" i="25"/>
  <c r="AL26" i="25"/>
  <c r="AN25" i="25"/>
  <c r="AO25" i="25"/>
  <c r="AP25" i="25"/>
  <c r="AJ25" i="25"/>
  <c r="AK25" i="25"/>
  <c r="AL25" i="25"/>
  <c r="AN24" i="25"/>
  <c r="AO24" i="25"/>
  <c r="AP24" i="25"/>
  <c r="AJ24" i="25"/>
  <c r="AK24" i="25"/>
  <c r="AL24" i="25"/>
  <c r="AN23" i="25"/>
  <c r="AO23" i="25"/>
  <c r="AP23" i="25"/>
  <c r="AJ23" i="25"/>
  <c r="AK23" i="25"/>
  <c r="AL23" i="25"/>
  <c r="AN22" i="25"/>
  <c r="AO22" i="25"/>
  <c r="AP22" i="25"/>
  <c r="AJ22" i="25"/>
  <c r="AK22" i="25"/>
  <c r="AL22" i="25"/>
  <c r="AN21" i="25"/>
  <c r="AO21" i="25"/>
  <c r="AP21" i="25"/>
  <c r="AJ21" i="25"/>
  <c r="AK21" i="25"/>
  <c r="AL21" i="25"/>
  <c r="AN20" i="25"/>
  <c r="AO20" i="25"/>
  <c r="AP20" i="25"/>
  <c r="AJ20" i="25"/>
  <c r="AK20" i="25"/>
  <c r="AL20" i="25"/>
  <c r="AN19" i="25"/>
  <c r="AO19" i="25"/>
  <c r="AP19" i="25"/>
  <c r="AJ19" i="25"/>
  <c r="AK19" i="25"/>
  <c r="AL19" i="25"/>
  <c r="AN18" i="25"/>
  <c r="AO18" i="25"/>
  <c r="AP18" i="25"/>
  <c r="AJ18" i="25"/>
  <c r="AK18" i="25"/>
  <c r="AL18" i="25"/>
  <c r="AN17" i="25"/>
  <c r="AO17" i="25"/>
  <c r="AP17" i="25"/>
  <c r="AJ17" i="25"/>
  <c r="AK17" i="25"/>
  <c r="AL17" i="25"/>
  <c r="AN16" i="25"/>
  <c r="AO16" i="25"/>
  <c r="AP16" i="25"/>
  <c r="AJ16" i="25"/>
  <c r="AK16" i="25"/>
  <c r="AL16" i="25"/>
  <c r="AN15" i="25"/>
  <c r="AO15" i="25"/>
  <c r="AP15" i="25"/>
  <c r="AJ15" i="25"/>
  <c r="AK15" i="25"/>
  <c r="AL15" i="25"/>
  <c r="AN14" i="25"/>
  <c r="AO14" i="25"/>
  <c r="AP14" i="25"/>
  <c r="AJ14" i="25"/>
  <c r="AK14" i="25"/>
  <c r="AL14" i="25"/>
  <c r="AN13" i="25"/>
  <c r="AO13" i="25"/>
  <c r="AP13" i="25"/>
  <c r="AJ13" i="25"/>
  <c r="AK13" i="25"/>
  <c r="AL13" i="25"/>
  <c r="AN12" i="25"/>
  <c r="AO12" i="25"/>
  <c r="AP12" i="25"/>
  <c r="AJ12" i="25"/>
  <c r="AK12" i="25"/>
  <c r="AL12" i="25"/>
  <c r="AN11" i="25"/>
  <c r="AO11" i="25"/>
  <c r="AP11" i="25"/>
  <c r="AJ11" i="25"/>
  <c r="AK11" i="25"/>
  <c r="AL11" i="25"/>
  <c r="AN10" i="25"/>
  <c r="AO10" i="25"/>
  <c r="AP10" i="25"/>
  <c r="AJ10" i="25"/>
  <c r="AK10" i="25"/>
  <c r="AL10" i="25"/>
  <c r="AN9" i="25"/>
  <c r="AO9" i="25"/>
  <c r="AP9" i="25"/>
  <c r="AJ9" i="25"/>
  <c r="AK9" i="25"/>
  <c r="AL9" i="25"/>
  <c r="AN8" i="25"/>
  <c r="AO8" i="25"/>
  <c r="AP8" i="25"/>
  <c r="AJ8" i="25"/>
  <c r="AK8" i="25"/>
  <c r="AL8" i="25"/>
  <c r="AN7" i="25"/>
  <c r="AO7" i="25"/>
  <c r="AP7" i="25"/>
  <c r="AJ7" i="25"/>
  <c r="AK7" i="25"/>
  <c r="AL7" i="25"/>
  <c r="AN6" i="25"/>
  <c r="AO6" i="25"/>
  <c r="AP6" i="25"/>
  <c r="AJ6" i="25"/>
  <c r="AK6" i="25"/>
  <c r="AL6" i="25"/>
  <c r="AN5" i="25"/>
  <c r="AO5" i="25"/>
  <c r="AP5" i="25"/>
  <c r="AJ5" i="25"/>
  <c r="AK5" i="25"/>
  <c r="AL5" i="25"/>
  <c r="AN4" i="25"/>
  <c r="AO4" i="25"/>
  <c r="AP4" i="25"/>
  <c r="AJ4" i="25"/>
  <c r="AK4" i="25"/>
  <c r="AL4" i="25"/>
  <c r="AN3" i="25"/>
  <c r="AO3" i="25"/>
  <c r="AP3" i="25"/>
  <c r="AJ3" i="25"/>
  <c r="AK3" i="25"/>
  <c r="AL3" i="25"/>
  <c r="AN2" i="25"/>
  <c r="AO2" i="25"/>
  <c r="AP2" i="25"/>
  <c r="AJ2" i="25"/>
  <c r="AK2" i="25"/>
  <c r="AL2" i="25"/>
  <c r="W31" i="27"/>
  <c r="AN31" i="27"/>
  <c r="AG31" i="27"/>
  <c r="AO31" i="27"/>
  <c r="AP31" i="27"/>
  <c r="R31" i="27"/>
  <c r="AJ31" i="27"/>
  <c r="AB31" i="27"/>
  <c r="AK31" i="27"/>
  <c r="AL31" i="27"/>
  <c r="W30" i="27"/>
  <c r="AN30" i="27"/>
  <c r="AG30" i="27"/>
  <c r="AO30" i="27"/>
  <c r="AP30" i="27"/>
  <c r="R30" i="27"/>
  <c r="AJ30" i="27"/>
  <c r="AB30" i="27"/>
  <c r="AK30" i="27"/>
  <c r="AL30" i="27"/>
  <c r="W29" i="27"/>
  <c r="AN29" i="27"/>
  <c r="AG29" i="27"/>
  <c r="AO29" i="27"/>
  <c r="AP29" i="27"/>
  <c r="R29" i="27"/>
  <c r="AJ29" i="27"/>
  <c r="AB29" i="27"/>
  <c r="AK29" i="27"/>
  <c r="AL29" i="27"/>
  <c r="W28" i="27"/>
  <c r="AN28" i="27"/>
  <c r="AG28" i="27"/>
  <c r="AO28" i="27"/>
  <c r="AP28" i="27"/>
  <c r="R28" i="27"/>
  <c r="AJ28" i="27"/>
  <c r="AB28" i="27"/>
  <c r="AK28" i="27"/>
  <c r="AL28" i="27"/>
  <c r="W27" i="27"/>
  <c r="AN27" i="27"/>
  <c r="AG27" i="27"/>
  <c r="AO27" i="27"/>
  <c r="AP27" i="27"/>
  <c r="R27" i="27"/>
  <c r="AJ27" i="27"/>
  <c r="AB27" i="27"/>
  <c r="AK27" i="27"/>
  <c r="AL27" i="27"/>
  <c r="W26" i="27"/>
  <c r="AN26" i="27"/>
  <c r="AG26" i="27"/>
  <c r="AO26" i="27"/>
  <c r="AP26" i="27"/>
  <c r="R26" i="27"/>
  <c r="AJ26" i="27"/>
  <c r="AB26" i="27"/>
  <c r="AK26" i="27"/>
  <c r="AL26" i="27"/>
  <c r="W25" i="27"/>
  <c r="AN25" i="27"/>
  <c r="AG25" i="27"/>
  <c r="AO25" i="27"/>
  <c r="AP25" i="27"/>
  <c r="R25" i="27"/>
  <c r="AJ25" i="27"/>
  <c r="AB25" i="27"/>
  <c r="AK25" i="27"/>
  <c r="AL25" i="27"/>
  <c r="W24" i="27"/>
  <c r="AN24" i="27"/>
  <c r="AG24" i="27"/>
  <c r="AO24" i="27"/>
  <c r="AP24" i="27"/>
  <c r="R24" i="27"/>
  <c r="AJ24" i="27"/>
  <c r="AB24" i="27"/>
  <c r="AK24" i="27"/>
  <c r="AL24" i="27"/>
  <c r="W23" i="27"/>
  <c r="AN23" i="27"/>
  <c r="AG23" i="27"/>
  <c r="AO23" i="27"/>
  <c r="AP23" i="27"/>
  <c r="R23" i="27"/>
  <c r="AJ23" i="27"/>
  <c r="AB23" i="27"/>
  <c r="AK23" i="27"/>
  <c r="AL23" i="27"/>
  <c r="W22" i="27"/>
  <c r="AN22" i="27"/>
  <c r="AG22" i="27"/>
  <c r="AO22" i="27"/>
  <c r="AP22" i="27"/>
  <c r="R22" i="27"/>
  <c r="AJ22" i="27"/>
  <c r="AB22" i="27"/>
  <c r="AK22" i="27"/>
  <c r="AL22" i="27"/>
  <c r="W21" i="27"/>
  <c r="AN21" i="27"/>
  <c r="AG21" i="27"/>
  <c r="AO21" i="27"/>
  <c r="AP21" i="27"/>
  <c r="R21" i="27"/>
  <c r="AJ21" i="27"/>
  <c r="AB21" i="27"/>
  <c r="AK21" i="27"/>
  <c r="AL21" i="27"/>
  <c r="W20" i="27"/>
  <c r="AN20" i="27"/>
  <c r="AG20" i="27"/>
  <c r="AO20" i="27"/>
  <c r="AP20" i="27"/>
  <c r="R20" i="27"/>
  <c r="AJ20" i="27"/>
  <c r="AB20" i="27"/>
  <c r="AK20" i="27"/>
  <c r="AL20" i="27"/>
  <c r="W19" i="27"/>
  <c r="AN19" i="27"/>
  <c r="AG19" i="27"/>
  <c r="AO19" i="27"/>
  <c r="AP19" i="27"/>
  <c r="R19" i="27"/>
  <c r="AJ19" i="27"/>
  <c r="AB19" i="27"/>
  <c r="AK19" i="27"/>
  <c r="AL19" i="27"/>
  <c r="W18" i="27"/>
  <c r="AN18" i="27"/>
  <c r="AG18" i="27"/>
  <c r="AO18" i="27"/>
  <c r="AP18" i="27"/>
  <c r="R18" i="27"/>
  <c r="AJ18" i="27"/>
  <c r="AB18" i="27"/>
  <c r="AK18" i="27"/>
  <c r="AL18" i="27"/>
  <c r="W17" i="27"/>
  <c r="AN17" i="27"/>
  <c r="AG17" i="27"/>
  <c r="AO17" i="27"/>
  <c r="AP17" i="27"/>
  <c r="R17" i="27"/>
  <c r="AJ17" i="27"/>
  <c r="AB17" i="27"/>
  <c r="AK17" i="27"/>
  <c r="AL17" i="27"/>
  <c r="W16" i="27"/>
  <c r="AN16" i="27"/>
  <c r="AG16" i="27"/>
  <c r="AO16" i="27"/>
  <c r="AP16" i="27"/>
  <c r="R16" i="27"/>
  <c r="AJ16" i="27"/>
  <c r="AB16" i="27"/>
  <c r="AK16" i="27"/>
  <c r="AL16" i="27"/>
  <c r="W15" i="27"/>
  <c r="AN15" i="27"/>
  <c r="AG15" i="27"/>
  <c r="AO15" i="27"/>
  <c r="AP15" i="27"/>
  <c r="R15" i="27"/>
  <c r="AJ15" i="27"/>
  <c r="AB15" i="27"/>
  <c r="AK15" i="27"/>
  <c r="AL15" i="27"/>
  <c r="W14" i="27"/>
  <c r="AN14" i="27"/>
  <c r="AG14" i="27"/>
  <c r="AO14" i="27"/>
  <c r="AP14" i="27"/>
  <c r="R14" i="27"/>
  <c r="AJ14" i="27"/>
  <c r="AB14" i="27"/>
  <c r="AK14" i="27"/>
  <c r="AL14" i="27"/>
  <c r="W13" i="27"/>
  <c r="AN13" i="27"/>
  <c r="AG13" i="27"/>
  <c r="AO13" i="27"/>
  <c r="AP13" i="27"/>
  <c r="R13" i="27"/>
  <c r="AJ13" i="27"/>
  <c r="AB13" i="27"/>
  <c r="AK13" i="27"/>
  <c r="AL13" i="27"/>
  <c r="W12" i="27"/>
  <c r="AN12" i="27"/>
  <c r="AG12" i="27"/>
  <c r="AO12" i="27"/>
  <c r="AP12" i="27"/>
  <c r="R12" i="27"/>
  <c r="AJ12" i="27"/>
  <c r="AB12" i="27"/>
  <c r="AK12" i="27"/>
  <c r="AL12" i="27"/>
  <c r="W11" i="27"/>
  <c r="AN11" i="27"/>
  <c r="AG11" i="27"/>
  <c r="AO11" i="27"/>
  <c r="AP11" i="27"/>
  <c r="R11" i="27"/>
  <c r="AJ11" i="27"/>
  <c r="AB11" i="27"/>
  <c r="AK11" i="27"/>
  <c r="AL11" i="27"/>
  <c r="W10" i="27"/>
  <c r="AN10" i="27"/>
  <c r="AG10" i="27"/>
  <c r="AO10" i="27"/>
  <c r="AP10" i="27"/>
  <c r="R10" i="27"/>
  <c r="AJ10" i="27"/>
  <c r="AB10" i="27"/>
  <c r="AK10" i="27"/>
  <c r="AL10" i="27"/>
  <c r="W9" i="27"/>
  <c r="AN9" i="27"/>
  <c r="AG9" i="27"/>
  <c r="AO9" i="27"/>
  <c r="AP9" i="27"/>
  <c r="R9" i="27"/>
  <c r="AJ9" i="27"/>
  <c r="AB9" i="27"/>
  <c r="AK9" i="27"/>
  <c r="AL9" i="27"/>
  <c r="W8" i="27"/>
  <c r="AN8" i="27"/>
  <c r="AG8" i="27"/>
  <c r="AO8" i="27"/>
  <c r="AP8" i="27"/>
  <c r="R8" i="27"/>
  <c r="AJ8" i="27"/>
  <c r="AB8" i="27"/>
  <c r="AK8" i="27"/>
  <c r="AL8" i="27"/>
  <c r="W7" i="27"/>
  <c r="AN7" i="27"/>
  <c r="AG7" i="27"/>
  <c r="AO7" i="27"/>
  <c r="AP7" i="27"/>
  <c r="R7" i="27"/>
  <c r="AJ7" i="27"/>
  <c r="AB7" i="27"/>
  <c r="AK7" i="27"/>
  <c r="AL7" i="27"/>
  <c r="W6" i="27"/>
  <c r="AN6" i="27"/>
  <c r="AG6" i="27"/>
  <c r="AO6" i="27"/>
  <c r="AP6" i="27"/>
  <c r="R6" i="27"/>
  <c r="AJ6" i="27"/>
  <c r="AB6" i="27"/>
  <c r="AK6" i="27"/>
  <c r="AL6" i="27"/>
  <c r="W5" i="27"/>
  <c r="AN5" i="27"/>
  <c r="AG5" i="27"/>
  <c r="AO5" i="27"/>
  <c r="AP5" i="27"/>
  <c r="R5" i="27"/>
  <c r="AJ5" i="27"/>
  <c r="AB5" i="27"/>
  <c r="AK5" i="27"/>
  <c r="AL5" i="27"/>
  <c r="W4" i="27"/>
  <c r="AN4" i="27"/>
  <c r="AG4" i="27"/>
  <c r="AO4" i="27"/>
  <c r="AP4" i="27"/>
  <c r="R4" i="27"/>
  <c r="AJ4" i="27"/>
  <c r="AB4" i="27"/>
  <c r="AK4" i="27"/>
  <c r="AL4" i="27"/>
  <c r="W3" i="27"/>
  <c r="AN3" i="27"/>
  <c r="AG3" i="27"/>
  <c r="AO3" i="27"/>
  <c r="AP3" i="27"/>
  <c r="R3" i="27"/>
  <c r="AJ3" i="27"/>
  <c r="AB3" i="27"/>
  <c r="AK3" i="27"/>
  <c r="AL3" i="27"/>
  <c r="W2" i="27"/>
  <c r="AN2" i="27"/>
  <c r="AG2" i="27"/>
  <c r="AO2" i="27"/>
  <c r="AP2" i="27"/>
  <c r="R2" i="27"/>
  <c r="AJ2" i="27"/>
  <c r="AB2" i="27"/>
  <c r="AK2" i="27"/>
  <c r="AL2" i="27"/>
  <c r="W31" i="28"/>
  <c r="AN31" i="28"/>
  <c r="AG31" i="28"/>
  <c r="AO31" i="28"/>
  <c r="AP31" i="28"/>
  <c r="R31" i="28"/>
  <c r="AJ31" i="28"/>
  <c r="AB31" i="28"/>
  <c r="AK31" i="28"/>
  <c r="AL31" i="28"/>
  <c r="W30" i="28"/>
  <c r="AN30" i="28"/>
  <c r="AG30" i="28"/>
  <c r="AO30" i="28"/>
  <c r="AP30" i="28"/>
  <c r="R30" i="28"/>
  <c r="AJ30" i="28"/>
  <c r="AB30" i="28"/>
  <c r="AK30" i="28"/>
  <c r="AL30" i="28"/>
  <c r="W29" i="28"/>
  <c r="AN29" i="28"/>
  <c r="AG29" i="28"/>
  <c r="AO29" i="28"/>
  <c r="AP29" i="28"/>
  <c r="R29" i="28"/>
  <c r="AJ29" i="28"/>
  <c r="AB29" i="28"/>
  <c r="AK29" i="28"/>
  <c r="AL29" i="28"/>
  <c r="W28" i="28"/>
  <c r="AN28" i="28"/>
  <c r="AG28" i="28"/>
  <c r="AO28" i="28"/>
  <c r="AP28" i="28"/>
  <c r="R28" i="28"/>
  <c r="AJ28" i="28"/>
  <c r="AB28" i="28"/>
  <c r="AK28" i="28"/>
  <c r="AL28" i="28"/>
  <c r="W27" i="28"/>
  <c r="AN27" i="28"/>
  <c r="AG27" i="28"/>
  <c r="AO27" i="28"/>
  <c r="AP27" i="28"/>
  <c r="R27" i="28"/>
  <c r="AJ27" i="28"/>
  <c r="AB27" i="28"/>
  <c r="AK27" i="28"/>
  <c r="AL27" i="28"/>
  <c r="W26" i="28"/>
  <c r="AN26" i="28"/>
  <c r="AG26" i="28"/>
  <c r="AO26" i="28"/>
  <c r="AP26" i="28"/>
  <c r="R26" i="28"/>
  <c r="AJ26" i="28"/>
  <c r="AB26" i="28"/>
  <c r="AK26" i="28"/>
  <c r="AL26" i="28"/>
  <c r="W25" i="28"/>
  <c r="AN25" i="28"/>
  <c r="AG25" i="28"/>
  <c r="AO25" i="28"/>
  <c r="AP25" i="28"/>
  <c r="R25" i="28"/>
  <c r="AJ25" i="28"/>
  <c r="AB25" i="28"/>
  <c r="AK25" i="28"/>
  <c r="AL25" i="28"/>
  <c r="W24" i="28"/>
  <c r="AN24" i="28"/>
  <c r="AG24" i="28"/>
  <c r="AO24" i="28"/>
  <c r="AP24" i="28"/>
  <c r="R24" i="28"/>
  <c r="AJ24" i="28"/>
  <c r="AB24" i="28"/>
  <c r="AK24" i="28"/>
  <c r="AL24" i="28"/>
  <c r="W23" i="28"/>
  <c r="AN23" i="28"/>
  <c r="AG23" i="28"/>
  <c r="AO23" i="28"/>
  <c r="AP23" i="28"/>
  <c r="R23" i="28"/>
  <c r="AJ23" i="28"/>
  <c r="AB23" i="28"/>
  <c r="AK23" i="28"/>
  <c r="AL23" i="28"/>
  <c r="W22" i="28"/>
  <c r="AN22" i="28"/>
  <c r="AG22" i="28"/>
  <c r="AO22" i="28"/>
  <c r="AP22" i="28"/>
  <c r="R22" i="28"/>
  <c r="AJ22" i="28"/>
  <c r="AB22" i="28"/>
  <c r="AK22" i="28"/>
  <c r="AL22" i="28"/>
  <c r="W21" i="28"/>
  <c r="AN21" i="28"/>
  <c r="AG21" i="28"/>
  <c r="AO21" i="28"/>
  <c r="AP21" i="28"/>
  <c r="R21" i="28"/>
  <c r="AJ21" i="28"/>
  <c r="AB21" i="28"/>
  <c r="AK21" i="28"/>
  <c r="AL21" i="28"/>
  <c r="W20" i="28"/>
  <c r="AN20" i="28"/>
  <c r="AG20" i="28"/>
  <c r="AO20" i="28"/>
  <c r="AP20" i="28"/>
  <c r="R20" i="28"/>
  <c r="AJ20" i="28"/>
  <c r="AB20" i="28"/>
  <c r="AK20" i="28"/>
  <c r="AL20" i="28"/>
  <c r="W19" i="28"/>
  <c r="AN19" i="28"/>
  <c r="AG19" i="28"/>
  <c r="AO19" i="28"/>
  <c r="AP19" i="28"/>
  <c r="R19" i="28"/>
  <c r="AJ19" i="28"/>
  <c r="AB19" i="28"/>
  <c r="AK19" i="28"/>
  <c r="AL19" i="28"/>
  <c r="W18" i="28"/>
  <c r="AN18" i="28"/>
  <c r="AG18" i="28"/>
  <c r="AO18" i="28"/>
  <c r="AP18" i="28"/>
  <c r="R18" i="28"/>
  <c r="AJ18" i="28"/>
  <c r="AB18" i="28"/>
  <c r="AK18" i="28"/>
  <c r="AL18" i="28"/>
  <c r="W17" i="28"/>
  <c r="AN17" i="28"/>
  <c r="AG17" i="28"/>
  <c r="AO17" i="28"/>
  <c r="AP17" i="28"/>
  <c r="R17" i="28"/>
  <c r="AJ17" i="28"/>
  <c r="AB17" i="28"/>
  <c r="AK17" i="28"/>
  <c r="AL17" i="28"/>
  <c r="W16" i="28"/>
  <c r="AN16" i="28"/>
  <c r="AG16" i="28"/>
  <c r="AO16" i="28"/>
  <c r="AP16" i="28"/>
  <c r="R16" i="28"/>
  <c r="AJ16" i="28"/>
  <c r="AB16" i="28"/>
  <c r="AK16" i="28"/>
  <c r="AL16" i="28"/>
  <c r="W15" i="28"/>
  <c r="AN15" i="28"/>
  <c r="AG15" i="28"/>
  <c r="AO15" i="28"/>
  <c r="AP15" i="28"/>
  <c r="R15" i="28"/>
  <c r="AJ15" i="28"/>
  <c r="AB15" i="28"/>
  <c r="AK15" i="28"/>
  <c r="AL15" i="28"/>
  <c r="W14" i="28"/>
  <c r="AN14" i="28"/>
  <c r="AG14" i="28"/>
  <c r="AO14" i="28"/>
  <c r="AP14" i="28"/>
  <c r="R14" i="28"/>
  <c r="AJ14" i="28"/>
  <c r="AB14" i="28"/>
  <c r="AK14" i="28"/>
  <c r="AL14" i="28"/>
  <c r="W13" i="28"/>
  <c r="AN13" i="28"/>
  <c r="AG13" i="28"/>
  <c r="AO13" i="28"/>
  <c r="AP13" i="28"/>
  <c r="R13" i="28"/>
  <c r="AJ13" i="28"/>
  <c r="AB13" i="28"/>
  <c r="AK13" i="28"/>
  <c r="AL13" i="28"/>
  <c r="W12" i="28"/>
  <c r="AN12" i="28"/>
  <c r="AG12" i="28"/>
  <c r="AO12" i="28"/>
  <c r="AP12" i="28"/>
  <c r="R12" i="28"/>
  <c r="AJ12" i="28"/>
  <c r="AB12" i="28"/>
  <c r="AK12" i="28"/>
  <c r="AL12" i="28"/>
  <c r="W11" i="28"/>
  <c r="AN11" i="28"/>
  <c r="AG11" i="28"/>
  <c r="AO11" i="28"/>
  <c r="AP11" i="28"/>
  <c r="R11" i="28"/>
  <c r="AJ11" i="28"/>
  <c r="AB11" i="28"/>
  <c r="AK11" i="28"/>
  <c r="AL11" i="28"/>
  <c r="W10" i="28"/>
  <c r="AN10" i="28"/>
  <c r="AG10" i="28"/>
  <c r="AO10" i="28"/>
  <c r="AP10" i="28"/>
  <c r="R10" i="28"/>
  <c r="AJ10" i="28"/>
  <c r="AB10" i="28"/>
  <c r="AK10" i="28"/>
  <c r="AL10" i="28"/>
  <c r="W9" i="28"/>
  <c r="AN9" i="28"/>
  <c r="AG9" i="28"/>
  <c r="AO9" i="28"/>
  <c r="AP9" i="28"/>
  <c r="R9" i="28"/>
  <c r="AJ9" i="28"/>
  <c r="AB9" i="28"/>
  <c r="AK9" i="28"/>
  <c r="AL9" i="28"/>
  <c r="W8" i="28"/>
  <c r="AN8" i="28"/>
  <c r="AG8" i="28"/>
  <c r="AO8" i="28"/>
  <c r="AP8" i="28"/>
  <c r="R8" i="28"/>
  <c r="AJ8" i="28"/>
  <c r="AB8" i="28"/>
  <c r="AK8" i="28"/>
  <c r="AL8" i="28"/>
  <c r="W7" i="28"/>
  <c r="AN7" i="28"/>
  <c r="AG7" i="28"/>
  <c r="AO7" i="28"/>
  <c r="AP7" i="28"/>
  <c r="R7" i="28"/>
  <c r="AJ7" i="28"/>
  <c r="AB7" i="28"/>
  <c r="AK7" i="28"/>
  <c r="AL7" i="28"/>
  <c r="W6" i="28"/>
  <c r="AN6" i="28"/>
  <c r="AG6" i="28"/>
  <c r="AO6" i="28"/>
  <c r="AP6" i="28"/>
  <c r="R6" i="28"/>
  <c r="AJ6" i="28"/>
  <c r="AB6" i="28"/>
  <c r="AK6" i="28"/>
  <c r="AL6" i="28"/>
  <c r="W5" i="28"/>
  <c r="AN5" i="28"/>
  <c r="AG5" i="28"/>
  <c r="AO5" i="28"/>
  <c r="AP5" i="28"/>
  <c r="R5" i="28"/>
  <c r="AJ5" i="28"/>
  <c r="AB5" i="28"/>
  <c r="AK5" i="28"/>
  <c r="AL5" i="28"/>
  <c r="W4" i="28"/>
  <c r="AN4" i="28"/>
  <c r="AG4" i="28"/>
  <c r="AO4" i="28"/>
  <c r="AP4" i="28"/>
  <c r="R4" i="28"/>
  <c r="AJ4" i="28"/>
  <c r="AB4" i="28"/>
  <c r="AK4" i="28"/>
  <c r="AL4" i="28"/>
  <c r="W3" i="28"/>
  <c r="AN3" i="28"/>
  <c r="AG3" i="28"/>
  <c r="AO3" i="28"/>
  <c r="AP3" i="28"/>
  <c r="R3" i="28"/>
  <c r="AJ3" i="28"/>
  <c r="AB3" i="28"/>
  <c r="AK3" i="28"/>
  <c r="AL3" i="28"/>
  <c r="W2" i="28"/>
  <c r="AN2" i="28"/>
  <c r="AG2" i="28"/>
  <c r="AO2" i="28"/>
  <c r="AP2" i="28"/>
  <c r="R2" i="28"/>
  <c r="AJ2" i="28"/>
  <c r="AB2" i="28"/>
  <c r="AK2" i="28"/>
  <c r="AL2" i="28"/>
  <c r="AN31" i="29"/>
  <c r="AO31" i="29"/>
  <c r="AP31" i="29"/>
  <c r="AJ31" i="29"/>
  <c r="AK31" i="29"/>
  <c r="AL31" i="29"/>
  <c r="AN30" i="29"/>
  <c r="AO30" i="29"/>
  <c r="AP30" i="29"/>
  <c r="AJ30" i="29"/>
  <c r="AK30" i="29"/>
  <c r="AL30" i="29"/>
  <c r="AN29" i="29"/>
  <c r="AO29" i="29"/>
  <c r="AP29" i="29"/>
  <c r="AJ29" i="29"/>
  <c r="AK29" i="29"/>
  <c r="AL29" i="29"/>
  <c r="AN28" i="29"/>
  <c r="AO28" i="29"/>
  <c r="AP28" i="29"/>
  <c r="AJ28" i="29"/>
  <c r="AK28" i="29"/>
  <c r="AL28" i="29"/>
  <c r="AN27" i="29"/>
  <c r="AO27" i="29"/>
  <c r="AP27" i="29"/>
  <c r="AJ27" i="29"/>
  <c r="AK27" i="29"/>
  <c r="AL27" i="29"/>
  <c r="AN26" i="29"/>
  <c r="AO26" i="29"/>
  <c r="AP26" i="29"/>
  <c r="AJ26" i="29"/>
  <c r="AK26" i="29"/>
  <c r="AL26" i="29"/>
  <c r="AN25" i="29"/>
  <c r="AO25" i="29"/>
  <c r="AP25" i="29"/>
  <c r="AJ25" i="29"/>
  <c r="AK25" i="29"/>
  <c r="AL25" i="29"/>
  <c r="AN24" i="29"/>
  <c r="AO24" i="29"/>
  <c r="AP24" i="29"/>
  <c r="AJ24" i="29"/>
  <c r="AK24" i="29"/>
  <c r="AL24" i="29"/>
  <c r="AN23" i="29"/>
  <c r="AO23" i="29"/>
  <c r="AP23" i="29"/>
  <c r="AJ23" i="29"/>
  <c r="AK23" i="29"/>
  <c r="AL23" i="29"/>
  <c r="AN22" i="29"/>
  <c r="AO22" i="29"/>
  <c r="AP22" i="29"/>
  <c r="AJ22" i="29"/>
  <c r="AK22" i="29"/>
  <c r="AL22" i="29"/>
  <c r="AN21" i="29"/>
  <c r="AO21" i="29"/>
  <c r="AP21" i="29"/>
  <c r="AJ21" i="29"/>
  <c r="AK21" i="29"/>
  <c r="AL21" i="29"/>
  <c r="AN20" i="29"/>
  <c r="AO20" i="29"/>
  <c r="AP20" i="29"/>
  <c r="AJ20" i="29"/>
  <c r="AK20" i="29"/>
  <c r="AL20" i="29"/>
  <c r="AN19" i="29"/>
  <c r="AO19" i="29"/>
  <c r="AP19" i="29"/>
  <c r="AJ19" i="29"/>
  <c r="AK19" i="29"/>
  <c r="AL19" i="29"/>
  <c r="AN18" i="29"/>
  <c r="AO18" i="29"/>
  <c r="AP18" i="29"/>
  <c r="AJ18" i="29"/>
  <c r="AK18" i="29"/>
  <c r="AL18" i="29"/>
  <c r="AN17" i="29"/>
  <c r="AO17" i="29"/>
  <c r="AP17" i="29"/>
  <c r="AJ17" i="29"/>
  <c r="AK17" i="29"/>
  <c r="AL17" i="29"/>
  <c r="AN16" i="29"/>
  <c r="AO16" i="29"/>
  <c r="AP16" i="29"/>
  <c r="AJ16" i="29"/>
  <c r="AK16" i="29"/>
  <c r="AL16" i="29"/>
  <c r="AN15" i="29"/>
  <c r="AO15" i="29"/>
  <c r="AP15" i="29"/>
  <c r="AJ15" i="29"/>
  <c r="AK15" i="29"/>
  <c r="AL15" i="29"/>
  <c r="AN14" i="29"/>
  <c r="AO14" i="29"/>
  <c r="AP14" i="29"/>
  <c r="AJ14" i="29"/>
  <c r="AK14" i="29"/>
  <c r="AL14" i="29"/>
  <c r="AN13" i="29"/>
  <c r="AO13" i="29"/>
  <c r="AP13" i="29"/>
  <c r="AJ13" i="29"/>
  <c r="AK13" i="29"/>
  <c r="AL13" i="29"/>
  <c r="AN12" i="29"/>
  <c r="AO12" i="29"/>
  <c r="AP12" i="29"/>
  <c r="AJ12" i="29"/>
  <c r="AK12" i="29"/>
  <c r="AL12" i="29"/>
  <c r="AN11" i="29"/>
  <c r="AO11" i="29"/>
  <c r="AP11" i="29"/>
  <c r="AJ11" i="29"/>
  <c r="AK11" i="29"/>
  <c r="AL11" i="29"/>
  <c r="AN10" i="29"/>
  <c r="AO10" i="29"/>
  <c r="AP10" i="29"/>
  <c r="AJ10" i="29"/>
  <c r="AK10" i="29"/>
  <c r="AL10" i="29"/>
  <c r="AN9" i="29"/>
  <c r="AO9" i="29"/>
  <c r="AP9" i="29"/>
  <c r="AJ9" i="29"/>
  <c r="AK9" i="29"/>
  <c r="AL9" i="29"/>
  <c r="AN8" i="29"/>
  <c r="AO8" i="29"/>
  <c r="AP8" i="29"/>
  <c r="AJ8" i="29"/>
  <c r="AK8" i="29"/>
  <c r="AL8" i="29"/>
  <c r="AN7" i="29"/>
  <c r="AO7" i="29"/>
  <c r="AP7" i="29"/>
  <c r="AJ7" i="29"/>
  <c r="AK7" i="29"/>
  <c r="AL7" i="29"/>
  <c r="AN6" i="29"/>
  <c r="AO6" i="29"/>
  <c r="AP6" i="29"/>
  <c r="AJ6" i="29"/>
  <c r="AK6" i="29"/>
  <c r="AL6" i="29"/>
  <c r="AN5" i="29"/>
  <c r="AO5" i="29"/>
  <c r="AP5" i="29"/>
  <c r="AJ5" i="29"/>
  <c r="AK5" i="29"/>
  <c r="AL5" i="29"/>
  <c r="AN4" i="29"/>
  <c r="AO4" i="29"/>
  <c r="AP4" i="29"/>
  <c r="AJ4" i="29"/>
  <c r="AK4" i="29"/>
  <c r="AL4" i="29"/>
  <c r="AN3" i="29"/>
  <c r="AO3" i="29"/>
  <c r="AP3" i="29"/>
  <c r="AJ3" i="29"/>
  <c r="AK3" i="29"/>
  <c r="AL3" i="29"/>
  <c r="AN2" i="29"/>
  <c r="AO2" i="29"/>
  <c r="AP2" i="29"/>
  <c r="AJ2" i="29"/>
  <c r="AK2" i="29"/>
  <c r="AL2" i="29"/>
  <c r="AO3" i="30"/>
  <c r="AO4" i="30"/>
  <c r="AO5" i="30"/>
  <c r="AO6" i="30"/>
  <c r="AO7" i="30"/>
  <c r="AO8" i="30"/>
  <c r="AO9" i="30"/>
  <c r="AO10" i="30"/>
  <c r="AO11" i="30"/>
  <c r="AO12" i="30"/>
  <c r="AO13" i="30"/>
  <c r="AO14" i="30"/>
  <c r="AO15" i="30"/>
  <c r="AO16" i="30"/>
  <c r="AO17" i="30"/>
  <c r="AO18" i="30"/>
  <c r="AO19" i="30"/>
  <c r="AO20" i="30"/>
  <c r="AO21" i="30"/>
  <c r="AO22" i="30"/>
  <c r="AO23" i="30"/>
  <c r="AO24" i="30"/>
  <c r="AO25" i="30"/>
  <c r="AO26" i="30"/>
  <c r="AO27" i="30"/>
  <c r="AO28" i="30"/>
  <c r="AO29" i="30"/>
  <c r="AO30" i="30"/>
  <c r="AO31" i="30"/>
  <c r="AO2" i="30"/>
  <c r="AN3" i="30"/>
  <c r="AN4" i="30"/>
  <c r="AN5" i="30"/>
  <c r="AN6" i="30"/>
  <c r="AN7" i="30"/>
  <c r="AN8" i="30"/>
  <c r="AN9" i="30"/>
  <c r="AN10" i="30"/>
  <c r="AN11" i="30"/>
  <c r="AN12" i="30"/>
  <c r="AN13" i="30"/>
  <c r="AN14" i="30"/>
  <c r="AN15" i="30"/>
  <c r="AN16" i="30"/>
  <c r="AN17" i="30"/>
  <c r="AN18" i="30"/>
  <c r="AN19" i="30"/>
  <c r="AN20" i="30"/>
  <c r="AN21" i="30"/>
  <c r="AN22" i="30"/>
  <c r="AN23" i="30"/>
  <c r="AN24" i="30"/>
  <c r="AN25" i="30"/>
  <c r="AN26" i="30"/>
  <c r="AN27" i="30"/>
  <c r="AN28" i="30"/>
  <c r="AN29" i="30"/>
  <c r="AN30" i="30"/>
  <c r="AN31" i="30"/>
  <c r="AN2" i="30"/>
  <c r="AP31" i="30"/>
  <c r="AP30" i="30"/>
  <c r="AP29" i="30"/>
  <c r="AP28" i="30"/>
  <c r="AP27" i="30"/>
  <c r="AP26" i="30"/>
  <c r="AP25" i="30"/>
  <c r="AP24" i="30"/>
  <c r="AP23" i="30"/>
  <c r="AP22" i="30"/>
  <c r="AP21" i="30"/>
  <c r="AP20" i="30"/>
  <c r="AP19" i="30"/>
  <c r="AP18" i="30"/>
  <c r="AP17" i="30"/>
  <c r="AP16" i="30"/>
  <c r="AP15" i="30"/>
  <c r="AP14" i="30"/>
  <c r="AP13" i="30"/>
  <c r="AP12" i="30"/>
  <c r="AP11" i="30"/>
  <c r="AP10" i="30"/>
  <c r="AP9" i="30"/>
  <c r="AP8" i="30"/>
  <c r="AP7" i="30"/>
  <c r="AP6" i="30"/>
  <c r="AP5" i="30"/>
  <c r="AP4" i="30"/>
  <c r="AP3" i="30"/>
  <c r="AP2" i="30"/>
  <c r="AJ3" i="30"/>
  <c r="AK3" i="30"/>
  <c r="AL3" i="30"/>
  <c r="AJ4" i="30"/>
  <c r="AK4" i="30"/>
  <c r="AL4" i="30"/>
  <c r="AJ5" i="30"/>
  <c r="AK5" i="30"/>
  <c r="AL5" i="30"/>
  <c r="AJ6" i="30"/>
  <c r="AK6" i="30"/>
  <c r="AL6" i="30"/>
  <c r="AJ7" i="30"/>
  <c r="AK7" i="30"/>
  <c r="AL7" i="30"/>
  <c r="AJ8" i="30"/>
  <c r="AK8" i="30"/>
  <c r="AL8" i="30"/>
  <c r="AJ9" i="30"/>
  <c r="AK9" i="30"/>
  <c r="AL9" i="30"/>
  <c r="AJ10" i="30"/>
  <c r="AK10" i="30"/>
  <c r="AL10" i="30"/>
  <c r="AJ11" i="30"/>
  <c r="AK11" i="30"/>
  <c r="AL11" i="30"/>
  <c r="AJ12" i="30"/>
  <c r="AK12" i="30"/>
  <c r="AL12" i="30"/>
  <c r="AJ13" i="30"/>
  <c r="AK13" i="30"/>
  <c r="AL13" i="30"/>
  <c r="AJ14" i="30"/>
  <c r="AK14" i="30"/>
  <c r="AL14" i="30"/>
  <c r="AJ15" i="30"/>
  <c r="AK15" i="30"/>
  <c r="AL15" i="30"/>
  <c r="AJ16" i="30"/>
  <c r="AK16" i="30"/>
  <c r="AL16" i="30"/>
  <c r="AJ17" i="30"/>
  <c r="AK17" i="30"/>
  <c r="AL17" i="30"/>
  <c r="AJ18" i="30"/>
  <c r="AK18" i="30"/>
  <c r="AL18" i="30"/>
  <c r="AJ19" i="30"/>
  <c r="AK19" i="30"/>
  <c r="AL19" i="30"/>
  <c r="AJ20" i="30"/>
  <c r="AK20" i="30"/>
  <c r="AL20" i="30"/>
  <c r="AJ21" i="30"/>
  <c r="AK21" i="30"/>
  <c r="AL21" i="30"/>
  <c r="AJ22" i="30"/>
  <c r="AK22" i="30"/>
  <c r="AL22" i="30"/>
  <c r="AJ23" i="30"/>
  <c r="AK23" i="30"/>
  <c r="AL23" i="30"/>
  <c r="AJ24" i="30"/>
  <c r="AK24" i="30"/>
  <c r="AL24" i="30"/>
  <c r="AJ25" i="30"/>
  <c r="AK25" i="30"/>
  <c r="AL25" i="30"/>
  <c r="AJ26" i="30"/>
  <c r="AK26" i="30"/>
  <c r="AL26" i="30"/>
  <c r="AJ27" i="30"/>
  <c r="AK27" i="30"/>
  <c r="AL27" i="30"/>
  <c r="AJ28" i="30"/>
  <c r="AK28" i="30"/>
  <c r="AL28" i="30"/>
  <c r="AJ29" i="30"/>
  <c r="AK29" i="30"/>
  <c r="AL29" i="30"/>
  <c r="AJ30" i="30"/>
  <c r="AK30" i="30"/>
  <c r="AL30" i="30"/>
  <c r="AJ31" i="30"/>
  <c r="AK31" i="30"/>
  <c r="AL31" i="30"/>
  <c r="AJ2" i="30"/>
  <c r="AK2" i="30"/>
  <c r="AL2" i="30"/>
  <c r="AH31" i="28"/>
  <c r="AH30" i="28"/>
  <c r="AH29" i="28"/>
  <c r="AH28" i="28"/>
  <c r="AH27" i="28"/>
  <c r="AH26" i="28"/>
  <c r="AH25" i="28"/>
  <c r="AH24" i="28"/>
  <c r="AH23" i="28"/>
  <c r="AH22" i="28"/>
  <c r="AH21" i="28"/>
  <c r="AH20" i="28"/>
  <c r="AH19" i="28"/>
  <c r="AH18" i="28"/>
  <c r="AH17" i="28"/>
  <c r="AH16" i="28"/>
  <c r="AH15" i="28"/>
  <c r="AH14" i="28"/>
  <c r="AH13" i="28"/>
  <c r="AH12" i="28"/>
  <c r="AH11" i="28"/>
  <c r="AH10" i="28"/>
  <c r="AH9" i="28"/>
  <c r="AH8" i="28"/>
  <c r="AH7" i="28"/>
  <c r="AH6" i="28"/>
  <c r="AH5" i="28"/>
  <c r="AH4" i="28"/>
  <c r="AH3" i="28"/>
  <c r="AH2" i="28"/>
  <c r="AH31" i="27"/>
  <c r="AH30" i="27"/>
  <c r="AH29" i="27"/>
  <c r="AH28" i="27"/>
  <c r="AH27" i="27"/>
  <c r="AH26" i="27"/>
  <c r="AH25" i="27"/>
  <c r="AH24" i="27"/>
  <c r="AH23" i="27"/>
  <c r="AH22" i="27"/>
  <c r="AH21" i="27"/>
  <c r="AH20" i="27"/>
  <c r="AH19" i="27"/>
  <c r="AH18" i="27"/>
  <c r="AH17" i="27"/>
  <c r="AH16" i="27"/>
  <c r="AH15" i="27"/>
  <c r="AH14" i="27"/>
  <c r="AH13" i="27"/>
  <c r="AH12" i="27"/>
  <c r="AH11" i="27"/>
  <c r="AH10" i="27"/>
  <c r="AH9" i="27"/>
  <c r="AH8" i="27"/>
  <c r="AH7" i="27"/>
  <c r="AH6" i="27"/>
  <c r="AH5" i="27"/>
  <c r="AH4" i="27"/>
  <c r="AH3" i="27"/>
  <c r="AH2" i="27"/>
  <c r="AC31" i="27"/>
  <c r="AC30" i="27"/>
  <c r="AC29" i="27"/>
  <c r="AC28" i="27"/>
  <c r="AC27" i="27"/>
  <c r="AC26" i="27"/>
  <c r="AC25" i="27"/>
  <c r="AC24" i="27"/>
  <c r="AC23" i="27"/>
  <c r="AC22" i="27"/>
  <c r="AC21" i="27"/>
  <c r="AC20" i="27"/>
  <c r="AC19" i="27"/>
  <c r="AC18" i="27"/>
  <c r="AC17" i="27"/>
  <c r="AC16" i="27"/>
  <c r="AC15" i="27"/>
  <c r="AC14" i="27"/>
  <c r="AC13" i="27"/>
  <c r="AC12" i="27"/>
  <c r="AC11" i="27"/>
  <c r="AC10" i="27"/>
  <c r="AC9" i="27"/>
  <c r="AC8" i="27"/>
  <c r="AC7" i="27"/>
  <c r="AC6" i="27"/>
  <c r="AC5" i="27"/>
  <c r="AC4" i="27"/>
  <c r="AC3" i="27"/>
  <c r="AC2" i="27"/>
  <c r="AC31" i="28"/>
  <c r="AC30" i="28"/>
  <c r="AC29" i="28"/>
  <c r="AC28" i="28"/>
  <c r="AC27" i="28"/>
  <c r="AC26" i="28"/>
  <c r="AC25" i="28"/>
  <c r="AC24" i="28"/>
  <c r="AC23" i="28"/>
  <c r="AC22" i="28"/>
  <c r="AC21" i="28"/>
  <c r="AC20" i="28"/>
  <c r="AC19" i="28"/>
  <c r="AC18" i="28"/>
  <c r="AC17" i="28"/>
  <c r="AC16" i="28"/>
  <c r="AC15" i="28"/>
  <c r="AC14" i="28"/>
  <c r="AC13" i="28"/>
  <c r="AC12" i="28"/>
  <c r="AC11" i="28"/>
  <c r="AC10" i="28"/>
  <c r="AC9" i="28"/>
  <c r="AC8" i="28"/>
  <c r="AC7" i="28"/>
  <c r="AC6" i="28"/>
  <c r="AC5" i="28"/>
  <c r="AC4" i="28"/>
  <c r="AC3" i="28"/>
  <c r="AC2" i="28"/>
  <c r="G31" i="30"/>
  <c r="H31" i="30"/>
  <c r="J31" i="30"/>
  <c r="G30" i="30"/>
  <c r="H30" i="30"/>
  <c r="J30" i="30"/>
  <c r="G29" i="30"/>
  <c r="H29" i="30"/>
  <c r="J29" i="30"/>
  <c r="G28" i="30"/>
  <c r="H28" i="30"/>
  <c r="J28" i="30"/>
  <c r="G27" i="30"/>
  <c r="H27" i="30"/>
  <c r="J27" i="30"/>
  <c r="G26" i="30"/>
  <c r="H26" i="30"/>
  <c r="J26" i="30"/>
  <c r="G25" i="30"/>
  <c r="H25" i="30"/>
  <c r="J25" i="30"/>
  <c r="G24" i="30"/>
  <c r="H24" i="30"/>
  <c r="J24" i="30"/>
  <c r="G23" i="30"/>
  <c r="H23" i="30"/>
  <c r="J23" i="30"/>
  <c r="G22" i="30"/>
  <c r="H22" i="30"/>
  <c r="J22" i="30"/>
  <c r="G21" i="30"/>
  <c r="H21" i="30"/>
  <c r="J21" i="30"/>
  <c r="G20" i="30"/>
  <c r="H20" i="30"/>
  <c r="J20" i="30"/>
  <c r="G19" i="30"/>
  <c r="H19" i="30"/>
  <c r="J19" i="30"/>
  <c r="G18" i="30"/>
  <c r="H18" i="30"/>
  <c r="J18" i="30"/>
  <c r="G17" i="30"/>
  <c r="H17" i="30"/>
  <c r="J17" i="30"/>
  <c r="G16" i="30"/>
  <c r="H16" i="30"/>
  <c r="J16" i="30"/>
  <c r="G15" i="30"/>
  <c r="H15" i="30"/>
  <c r="J15" i="30"/>
  <c r="G14" i="30"/>
  <c r="H14" i="30"/>
  <c r="J14" i="30"/>
  <c r="G13" i="30"/>
  <c r="H13" i="30"/>
  <c r="J13" i="30"/>
  <c r="G12" i="30"/>
  <c r="H12" i="30"/>
  <c r="J12" i="30"/>
  <c r="G11" i="30"/>
  <c r="H11" i="30"/>
  <c r="J11" i="30"/>
  <c r="G10" i="30"/>
  <c r="H10" i="30"/>
  <c r="J10" i="30"/>
  <c r="G9" i="30"/>
  <c r="H9" i="30"/>
  <c r="J9" i="30"/>
  <c r="G8" i="30"/>
  <c r="H8" i="30"/>
  <c r="J8" i="30"/>
  <c r="G7" i="30"/>
  <c r="H7" i="30"/>
  <c r="J7" i="30"/>
  <c r="G6" i="30"/>
  <c r="H6" i="30"/>
  <c r="J6" i="30"/>
  <c r="G5" i="30"/>
  <c r="H5" i="30"/>
  <c r="J5" i="30"/>
  <c r="G4" i="30"/>
  <c r="H4" i="30"/>
  <c r="J4" i="30"/>
  <c r="G3" i="30"/>
  <c r="H3" i="30"/>
  <c r="J3" i="30"/>
  <c r="G2" i="30"/>
  <c r="H2" i="30"/>
  <c r="J2" i="30"/>
  <c r="G31" i="29"/>
  <c r="H31" i="29"/>
  <c r="J31" i="29"/>
  <c r="G30" i="29"/>
  <c r="H30" i="29"/>
  <c r="J30" i="29"/>
  <c r="G29" i="29"/>
  <c r="H29" i="29"/>
  <c r="J29" i="29"/>
  <c r="G28" i="29"/>
  <c r="H28" i="29"/>
  <c r="J28" i="29"/>
  <c r="G27" i="29"/>
  <c r="H27" i="29"/>
  <c r="J27" i="29"/>
  <c r="G26" i="29"/>
  <c r="H26" i="29"/>
  <c r="J26" i="29"/>
  <c r="G25" i="29"/>
  <c r="H25" i="29"/>
  <c r="J25" i="29"/>
  <c r="G24" i="29"/>
  <c r="H24" i="29"/>
  <c r="J24" i="29"/>
  <c r="G23" i="29"/>
  <c r="H23" i="29"/>
  <c r="J23" i="29"/>
  <c r="G22" i="29"/>
  <c r="H22" i="29"/>
  <c r="J22" i="29"/>
  <c r="G21" i="29"/>
  <c r="H21" i="29"/>
  <c r="J21" i="29"/>
  <c r="G20" i="29"/>
  <c r="H20" i="29"/>
  <c r="J20" i="29"/>
  <c r="G19" i="29"/>
  <c r="H19" i="29"/>
  <c r="J19" i="29"/>
  <c r="G18" i="29"/>
  <c r="H18" i="29"/>
  <c r="J18" i="29"/>
  <c r="G17" i="29"/>
  <c r="H17" i="29"/>
  <c r="J17" i="29"/>
  <c r="G16" i="29"/>
  <c r="H16" i="29"/>
  <c r="J16" i="29"/>
  <c r="G15" i="29"/>
  <c r="H15" i="29"/>
  <c r="J15" i="29"/>
  <c r="G14" i="29"/>
  <c r="H14" i="29"/>
  <c r="J14" i="29"/>
  <c r="G13" i="29"/>
  <c r="H13" i="29"/>
  <c r="J13" i="29"/>
  <c r="G12" i="29"/>
  <c r="H12" i="29"/>
  <c r="J12" i="29"/>
  <c r="G11" i="29"/>
  <c r="H11" i="29"/>
  <c r="J11" i="29"/>
  <c r="G10" i="29"/>
  <c r="H10" i="29"/>
  <c r="J10" i="29"/>
  <c r="G9" i="29"/>
  <c r="H9" i="29"/>
  <c r="J9" i="29"/>
  <c r="G8" i="29"/>
  <c r="H8" i="29"/>
  <c r="J8" i="29"/>
  <c r="G7" i="29"/>
  <c r="H7" i="29"/>
  <c r="J7" i="29"/>
  <c r="G6" i="29"/>
  <c r="H6" i="29"/>
  <c r="J6" i="29"/>
  <c r="G5" i="29"/>
  <c r="H5" i="29"/>
  <c r="J5" i="29"/>
  <c r="G4" i="29"/>
  <c r="H4" i="29"/>
  <c r="J4" i="29"/>
  <c r="G3" i="29"/>
  <c r="H3" i="29"/>
  <c r="J3" i="29"/>
  <c r="G2" i="29"/>
  <c r="H2" i="29"/>
  <c r="J2" i="29"/>
  <c r="G31" i="28"/>
  <c r="H31" i="28"/>
  <c r="J31" i="28"/>
  <c r="G30" i="28"/>
  <c r="H30" i="28"/>
  <c r="J30" i="28"/>
  <c r="G29" i="28"/>
  <c r="H29" i="28"/>
  <c r="J29" i="28"/>
  <c r="G28" i="28"/>
  <c r="H28" i="28"/>
  <c r="J28" i="28"/>
  <c r="G27" i="28"/>
  <c r="H27" i="28"/>
  <c r="J27" i="28"/>
  <c r="G26" i="28"/>
  <c r="H26" i="28"/>
  <c r="J26" i="28"/>
  <c r="G25" i="28"/>
  <c r="H25" i="28"/>
  <c r="J25" i="28"/>
  <c r="G24" i="28"/>
  <c r="H24" i="28"/>
  <c r="J24" i="28"/>
  <c r="G23" i="28"/>
  <c r="H23" i="28"/>
  <c r="J23" i="28"/>
  <c r="G22" i="28"/>
  <c r="H22" i="28"/>
  <c r="J22" i="28"/>
  <c r="G21" i="28"/>
  <c r="H21" i="28"/>
  <c r="J21" i="28"/>
  <c r="G20" i="28"/>
  <c r="H20" i="28"/>
  <c r="J20" i="28"/>
  <c r="G19" i="28"/>
  <c r="H19" i="28"/>
  <c r="J19" i="28"/>
  <c r="G18" i="28"/>
  <c r="H18" i="28"/>
  <c r="J18" i="28"/>
  <c r="G17" i="28"/>
  <c r="H17" i="28"/>
  <c r="J17" i="28"/>
  <c r="G16" i="28"/>
  <c r="H16" i="28"/>
  <c r="J16" i="28"/>
  <c r="G15" i="28"/>
  <c r="H15" i="28"/>
  <c r="J15" i="28"/>
  <c r="G14" i="28"/>
  <c r="H14" i="28"/>
  <c r="J14" i="28"/>
  <c r="G13" i="28"/>
  <c r="H13" i="28"/>
  <c r="J13" i="28"/>
  <c r="G12" i="28"/>
  <c r="H12" i="28"/>
  <c r="J12" i="28"/>
  <c r="G11" i="28"/>
  <c r="H11" i="28"/>
  <c r="J11" i="28"/>
  <c r="G10" i="28"/>
  <c r="H10" i="28"/>
  <c r="J10" i="28"/>
  <c r="G9" i="28"/>
  <c r="H9" i="28"/>
  <c r="J9" i="28"/>
  <c r="G8" i="28"/>
  <c r="H8" i="28"/>
  <c r="J8" i="28"/>
  <c r="G7" i="28"/>
  <c r="H7" i="28"/>
  <c r="J7" i="28"/>
  <c r="G6" i="28"/>
  <c r="H6" i="28"/>
  <c r="J6" i="28"/>
  <c r="G5" i="28"/>
  <c r="H5" i="28"/>
  <c r="J5" i="28"/>
  <c r="G4" i="28"/>
  <c r="H4" i="28"/>
  <c r="J4" i="28"/>
  <c r="G3" i="28"/>
  <c r="H3" i="28"/>
  <c r="J3" i="28"/>
  <c r="G2" i="28"/>
  <c r="H2" i="28"/>
  <c r="J2" i="28"/>
  <c r="G31" i="27"/>
  <c r="H31" i="27"/>
  <c r="J31" i="27"/>
  <c r="G30" i="27"/>
  <c r="H30" i="27"/>
  <c r="J30" i="27"/>
  <c r="G29" i="27"/>
  <c r="H29" i="27"/>
  <c r="J29" i="27"/>
  <c r="G28" i="27"/>
  <c r="H28" i="27"/>
  <c r="J28" i="27"/>
  <c r="G27" i="27"/>
  <c r="H27" i="27"/>
  <c r="J27" i="27"/>
  <c r="G26" i="27"/>
  <c r="H26" i="27"/>
  <c r="J26" i="27"/>
  <c r="G25" i="27"/>
  <c r="H25" i="27"/>
  <c r="J25" i="27"/>
  <c r="G24" i="27"/>
  <c r="H24" i="27"/>
  <c r="J24" i="27"/>
  <c r="G23" i="27"/>
  <c r="H23" i="27"/>
  <c r="J23" i="27"/>
  <c r="G22" i="27"/>
  <c r="H22" i="27"/>
  <c r="J22" i="27"/>
  <c r="G21" i="27"/>
  <c r="H21" i="27"/>
  <c r="J21" i="27"/>
  <c r="G20" i="27"/>
  <c r="H20" i="27"/>
  <c r="J20" i="27"/>
  <c r="G19" i="27"/>
  <c r="H19" i="27"/>
  <c r="J19" i="27"/>
  <c r="G18" i="27"/>
  <c r="H18" i="27"/>
  <c r="J18" i="27"/>
  <c r="G17" i="27"/>
  <c r="H17" i="27"/>
  <c r="J17" i="27"/>
  <c r="G16" i="27"/>
  <c r="H16" i="27"/>
  <c r="J16" i="27"/>
  <c r="G15" i="27"/>
  <c r="H15" i="27"/>
  <c r="J15" i="27"/>
  <c r="G14" i="27"/>
  <c r="H14" i="27"/>
  <c r="J14" i="27"/>
  <c r="G13" i="27"/>
  <c r="H13" i="27"/>
  <c r="J13" i="27"/>
  <c r="G12" i="27"/>
  <c r="H12" i="27"/>
  <c r="J12" i="27"/>
  <c r="G11" i="27"/>
  <c r="H11" i="27"/>
  <c r="J11" i="27"/>
  <c r="G10" i="27"/>
  <c r="H10" i="27"/>
  <c r="J10" i="27"/>
  <c r="G9" i="27"/>
  <c r="H9" i="27"/>
  <c r="J9" i="27"/>
  <c r="G8" i="27"/>
  <c r="H8" i="27"/>
  <c r="J8" i="27"/>
  <c r="G7" i="27"/>
  <c r="H7" i="27"/>
  <c r="J7" i="27"/>
  <c r="G6" i="27"/>
  <c r="H6" i="27"/>
  <c r="J6" i="27"/>
  <c r="G5" i="27"/>
  <c r="H5" i="27"/>
  <c r="J5" i="27"/>
  <c r="G4" i="27"/>
  <c r="H4" i="27"/>
  <c r="J4" i="27"/>
  <c r="G3" i="27"/>
  <c r="H3" i="27"/>
  <c r="J3" i="27"/>
  <c r="G2" i="27"/>
  <c r="H2" i="27"/>
  <c r="J2" i="27"/>
  <c r="G31" i="25"/>
  <c r="H31" i="25"/>
  <c r="J31" i="25"/>
  <c r="G30" i="25"/>
  <c r="H30" i="25"/>
  <c r="J30" i="25"/>
  <c r="G29" i="25"/>
  <c r="H29" i="25"/>
  <c r="J29" i="25"/>
  <c r="G28" i="25"/>
  <c r="H28" i="25"/>
  <c r="J28" i="25"/>
  <c r="G27" i="25"/>
  <c r="H27" i="25"/>
  <c r="J27" i="25"/>
  <c r="G26" i="25"/>
  <c r="H26" i="25"/>
  <c r="J26" i="25"/>
  <c r="G25" i="25"/>
  <c r="H25" i="25"/>
  <c r="J25" i="25"/>
  <c r="G24" i="25"/>
  <c r="H24" i="25"/>
  <c r="J24" i="25"/>
  <c r="G23" i="25"/>
  <c r="H23" i="25"/>
  <c r="J23" i="25"/>
  <c r="G22" i="25"/>
  <c r="H22" i="25"/>
  <c r="J22" i="25"/>
  <c r="G21" i="25"/>
  <c r="H21" i="25"/>
  <c r="J21" i="25"/>
  <c r="G20" i="25"/>
  <c r="H20" i="25"/>
  <c r="J20" i="25"/>
  <c r="G19" i="25"/>
  <c r="H19" i="25"/>
  <c r="J19" i="25"/>
  <c r="G18" i="25"/>
  <c r="H18" i="25"/>
  <c r="J18" i="25"/>
  <c r="G17" i="25"/>
  <c r="H17" i="25"/>
  <c r="J17" i="25"/>
  <c r="G16" i="25"/>
  <c r="H16" i="25"/>
  <c r="J16" i="25"/>
  <c r="G15" i="25"/>
  <c r="H15" i="25"/>
  <c r="J15" i="25"/>
  <c r="G14" i="25"/>
  <c r="H14" i="25"/>
  <c r="J14" i="25"/>
  <c r="G13" i="25"/>
  <c r="H13" i="25"/>
  <c r="J13" i="25"/>
  <c r="G12" i="25"/>
  <c r="H12" i="25"/>
  <c r="J12" i="25"/>
  <c r="G11" i="25"/>
  <c r="H11" i="25"/>
  <c r="J11" i="25"/>
  <c r="G10" i="25"/>
  <c r="H10" i="25"/>
  <c r="J10" i="25"/>
  <c r="G9" i="25"/>
  <c r="H9" i="25"/>
  <c r="J9" i="25"/>
  <c r="G8" i="25"/>
  <c r="H8" i="25"/>
  <c r="J8" i="25"/>
  <c r="G7" i="25"/>
  <c r="H7" i="25"/>
  <c r="J7" i="25"/>
  <c r="G6" i="25"/>
  <c r="H6" i="25"/>
  <c r="J6" i="25"/>
  <c r="G5" i="25"/>
  <c r="H5" i="25"/>
  <c r="J5" i="25"/>
  <c r="G4" i="25"/>
  <c r="H4" i="25"/>
  <c r="J4" i="25"/>
  <c r="G3" i="25"/>
  <c r="H3" i="25"/>
  <c r="J3" i="25"/>
  <c r="G2" i="25"/>
  <c r="H2" i="25"/>
  <c r="J2" i="25"/>
  <c r="G31" i="24"/>
  <c r="H31" i="24"/>
  <c r="J31" i="24"/>
  <c r="G30" i="24"/>
  <c r="H30" i="24"/>
  <c r="J30" i="24"/>
  <c r="G29" i="24"/>
  <c r="H29" i="24"/>
  <c r="J29" i="24"/>
  <c r="G28" i="24"/>
  <c r="H28" i="24"/>
  <c r="J28" i="24"/>
  <c r="G27" i="24"/>
  <c r="H27" i="24"/>
  <c r="J27" i="24"/>
  <c r="G26" i="24"/>
  <c r="H26" i="24"/>
  <c r="J26" i="24"/>
  <c r="G25" i="24"/>
  <c r="H25" i="24"/>
  <c r="J25" i="24"/>
  <c r="G24" i="24"/>
  <c r="H24" i="24"/>
  <c r="J24" i="24"/>
  <c r="G23" i="24"/>
  <c r="H23" i="24"/>
  <c r="J23" i="24"/>
  <c r="G22" i="24"/>
  <c r="H22" i="24"/>
  <c r="J22" i="24"/>
  <c r="G21" i="24"/>
  <c r="H21" i="24"/>
  <c r="J21" i="24"/>
  <c r="G20" i="24"/>
  <c r="H20" i="24"/>
  <c r="J20" i="24"/>
  <c r="G19" i="24"/>
  <c r="H19" i="24"/>
  <c r="J19" i="24"/>
  <c r="G18" i="24"/>
  <c r="H18" i="24"/>
  <c r="J18" i="24"/>
  <c r="G17" i="24"/>
  <c r="H17" i="24"/>
  <c r="J17" i="24"/>
  <c r="G16" i="24"/>
  <c r="H16" i="24"/>
  <c r="J16" i="24"/>
  <c r="G15" i="24"/>
  <c r="H15" i="24"/>
  <c r="J15" i="24"/>
  <c r="G14" i="24"/>
  <c r="H14" i="24"/>
  <c r="J14" i="24"/>
  <c r="G13" i="24"/>
  <c r="H13" i="24"/>
  <c r="J13" i="24"/>
  <c r="G12" i="24"/>
  <c r="H12" i="24"/>
  <c r="J12" i="24"/>
  <c r="G11" i="24"/>
  <c r="H11" i="24"/>
  <c r="J11" i="24"/>
  <c r="G10" i="24"/>
  <c r="H10" i="24"/>
  <c r="J10" i="24"/>
  <c r="G9" i="24"/>
  <c r="H9" i="24"/>
  <c r="J9" i="24"/>
  <c r="G8" i="24"/>
  <c r="H8" i="24"/>
  <c r="J8" i="24"/>
  <c r="G7" i="24"/>
  <c r="H7" i="24"/>
  <c r="J7" i="24"/>
  <c r="G6" i="24"/>
  <c r="H6" i="24"/>
  <c r="J6" i="24"/>
  <c r="G5" i="24"/>
  <c r="H5" i="24"/>
  <c r="J5" i="24"/>
  <c r="G4" i="24"/>
  <c r="H4" i="24"/>
  <c r="J4" i="24"/>
  <c r="G3" i="24"/>
  <c r="H3" i="24"/>
  <c r="J3" i="24"/>
  <c r="G2" i="24"/>
  <c r="H2" i="24"/>
  <c r="J2" i="24"/>
  <c r="G31" i="23"/>
  <c r="H31" i="23"/>
  <c r="J31" i="23"/>
  <c r="G30" i="23"/>
  <c r="H30" i="23"/>
  <c r="J30" i="23"/>
  <c r="G29" i="23"/>
  <c r="H29" i="23"/>
  <c r="J29" i="23"/>
  <c r="G28" i="23"/>
  <c r="H28" i="23"/>
  <c r="J28" i="23"/>
  <c r="G27" i="23"/>
  <c r="H27" i="23"/>
  <c r="J27" i="23"/>
  <c r="G26" i="23"/>
  <c r="H26" i="23"/>
  <c r="J26" i="23"/>
  <c r="G25" i="23"/>
  <c r="H25" i="23"/>
  <c r="J25" i="23"/>
  <c r="G24" i="23"/>
  <c r="H24" i="23"/>
  <c r="J24" i="23"/>
  <c r="G23" i="23"/>
  <c r="H23" i="23"/>
  <c r="J23" i="23"/>
  <c r="G22" i="23"/>
  <c r="H22" i="23"/>
  <c r="J22" i="23"/>
  <c r="G21" i="23"/>
  <c r="H21" i="23"/>
  <c r="J21" i="23"/>
  <c r="G20" i="23"/>
  <c r="H20" i="23"/>
  <c r="J20" i="23"/>
  <c r="G19" i="23"/>
  <c r="H19" i="23"/>
  <c r="J19" i="23"/>
  <c r="G18" i="23"/>
  <c r="H18" i="23"/>
  <c r="J18" i="23"/>
  <c r="G17" i="23"/>
  <c r="H17" i="23"/>
  <c r="J17" i="23"/>
  <c r="G16" i="23"/>
  <c r="H16" i="23"/>
  <c r="J16" i="23"/>
  <c r="G15" i="23"/>
  <c r="H15" i="23"/>
  <c r="J15" i="23"/>
  <c r="G14" i="23"/>
  <c r="H14" i="23"/>
  <c r="J14" i="23"/>
  <c r="G13" i="23"/>
  <c r="H13" i="23"/>
  <c r="J13" i="23"/>
  <c r="G12" i="23"/>
  <c r="H12" i="23"/>
  <c r="J12" i="23"/>
  <c r="G11" i="23"/>
  <c r="H11" i="23"/>
  <c r="J11" i="23"/>
  <c r="G10" i="23"/>
  <c r="H10" i="23"/>
  <c r="J10" i="23"/>
  <c r="G9" i="23"/>
  <c r="H9" i="23"/>
  <c r="J9" i="23"/>
  <c r="G8" i="23"/>
  <c r="H8" i="23"/>
  <c r="J8" i="23"/>
  <c r="G7" i="23"/>
  <c r="H7" i="23"/>
  <c r="J7" i="23"/>
  <c r="G6" i="23"/>
  <c r="H6" i="23"/>
  <c r="J6" i="23"/>
  <c r="G5" i="23"/>
  <c r="H5" i="23"/>
  <c r="J5" i="23"/>
  <c r="G4" i="23"/>
  <c r="H4" i="23"/>
  <c r="J4" i="23"/>
  <c r="G3" i="23"/>
  <c r="H3" i="23"/>
  <c r="J3" i="23"/>
  <c r="G2" i="23"/>
  <c r="H2" i="23"/>
  <c r="J2" i="23"/>
  <c r="G31" i="22"/>
  <c r="H31" i="22"/>
  <c r="J31" i="22"/>
  <c r="G30" i="22"/>
  <c r="H30" i="22"/>
  <c r="J30" i="22"/>
  <c r="G29" i="22"/>
  <c r="H29" i="22"/>
  <c r="J29" i="22"/>
  <c r="G28" i="22"/>
  <c r="H28" i="22"/>
  <c r="J28" i="22"/>
  <c r="G27" i="22"/>
  <c r="H27" i="22"/>
  <c r="J27" i="22"/>
  <c r="G26" i="22"/>
  <c r="H26" i="22"/>
  <c r="J26" i="22"/>
  <c r="G25" i="22"/>
  <c r="H25" i="22"/>
  <c r="J25" i="22"/>
  <c r="G24" i="22"/>
  <c r="H24" i="22"/>
  <c r="J24" i="22"/>
  <c r="G23" i="22"/>
  <c r="H23" i="22"/>
  <c r="J23" i="22"/>
  <c r="G22" i="22"/>
  <c r="H22" i="22"/>
  <c r="J22" i="22"/>
  <c r="G21" i="22"/>
  <c r="H21" i="22"/>
  <c r="J21" i="22"/>
  <c r="G20" i="22"/>
  <c r="H20" i="22"/>
  <c r="J20" i="22"/>
  <c r="G19" i="22"/>
  <c r="H19" i="22"/>
  <c r="J19" i="22"/>
  <c r="G18" i="22"/>
  <c r="H18" i="22"/>
  <c r="J18" i="22"/>
  <c r="G17" i="22"/>
  <c r="H17" i="22"/>
  <c r="J17" i="22"/>
  <c r="G16" i="22"/>
  <c r="H16" i="22"/>
  <c r="J16" i="22"/>
  <c r="G15" i="22"/>
  <c r="H15" i="22"/>
  <c r="J15" i="22"/>
  <c r="G14" i="22"/>
  <c r="H14" i="22"/>
  <c r="J14" i="22"/>
  <c r="G13" i="22"/>
  <c r="H13" i="22"/>
  <c r="J13" i="22"/>
  <c r="G12" i="22"/>
  <c r="H12" i="22"/>
  <c r="J12" i="22"/>
  <c r="G11" i="22"/>
  <c r="H11" i="22"/>
  <c r="J11" i="22"/>
  <c r="G10" i="22"/>
  <c r="H10" i="22"/>
  <c r="J10" i="22"/>
  <c r="G9" i="22"/>
  <c r="H9" i="22"/>
  <c r="J9" i="22"/>
  <c r="G8" i="22"/>
  <c r="H8" i="22"/>
  <c r="J8" i="22"/>
  <c r="G7" i="22"/>
  <c r="H7" i="22"/>
  <c r="J7" i="22"/>
  <c r="G6" i="22"/>
  <c r="H6" i="22"/>
  <c r="J6" i="22"/>
  <c r="G5" i="22"/>
  <c r="H5" i="22"/>
  <c r="J5" i="22"/>
  <c r="G4" i="22"/>
  <c r="H4" i="22"/>
  <c r="J4" i="22"/>
  <c r="G3" i="22"/>
  <c r="H3" i="22"/>
  <c r="J3" i="22"/>
  <c r="G2" i="22"/>
  <c r="H2" i="22"/>
  <c r="J2" i="22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2" i="20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" i="18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31" i="12"/>
  <c r="J32" i="12"/>
  <c r="J33" i="12"/>
  <c r="J34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5" i="37"/>
  <c r="J4" i="37"/>
  <c r="J3" i="37"/>
  <c r="J2" i="37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J4" i="36"/>
  <c r="J3" i="36"/>
  <c r="J2" i="36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4" i="35"/>
  <c r="J3" i="35"/>
  <c r="J2" i="35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J6" i="34"/>
  <c r="J5" i="34"/>
  <c r="J4" i="34"/>
  <c r="J3" i="34"/>
  <c r="J2" i="34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" i="4"/>
  <c r="X4" i="30"/>
  <c r="L15" i="13"/>
  <c r="L14" i="7"/>
  <c r="W30" i="20"/>
  <c r="R30" i="20"/>
  <c r="W29" i="20"/>
  <c r="R29" i="20"/>
  <c r="W28" i="20"/>
  <c r="R28" i="20"/>
  <c r="W27" i="20"/>
  <c r="R27" i="20"/>
  <c r="W26" i="20"/>
  <c r="R26" i="20"/>
  <c r="W25" i="20"/>
  <c r="R25" i="20"/>
  <c r="W24" i="20"/>
  <c r="R24" i="20"/>
  <c r="W23" i="20"/>
  <c r="R23" i="20"/>
  <c r="W22" i="20"/>
  <c r="R22" i="20"/>
  <c r="W21" i="20"/>
  <c r="R21" i="20"/>
  <c r="W20" i="20"/>
  <c r="R20" i="20"/>
  <c r="W19" i="20"/>
  <c r="R19" i="20"/>
  <c r="W18" i="20"/>
  <c r="R18" i="20"/>
  <c r="W17" i="20"/>
  <c r="R17" i="20"/>
  <c r="W16" i="20"/>
  <c r="R16" i="20"/>
  <c r="W15" i="20"/>
  <c r="R15" i="20"/>
  <c r="W14" i="20"/>
  <c r="R14" i="20"/>
  <c r="W13" i="20"/>
  <c r="R13" i="20"/>
  <c r="W12" i="20"/>
  <c r="R12" i="20"/>
  <c r="W11" i="20"/>
  <c r="R11" i="20"/>
  <c r="W10" i="20"/>
  <c r="R10" i="20"/>
  <c r="W9" i="20"/>
  <c r="R9" i="20"/>
  <c r="W8" i="20"/>
  <c r="R8" i="20"/>
  <c r="W7" i="20"/>
  <c r="R7" i="20"/>
  <c r="W6" i="20"/>
  <c r="R6" i="20"/>
  <c r="W5" i="20"/>
  <c r="R5" i="20"/>
  <c r="W4" i="20"/>
  <c r="R4" i="20"/>
  <c r="W3" i="20"/>
  <c r="R3" i="20"/>
  <c r="W2" i="20"/>
  <c r="R2" i="20"/>
  <c r="W30" i="19"/>
  <c r="R30" i="19"/>
  <c r="W29" i="19"/>
  <c r="R29" i="19"/>
  <c r="W28" i="19"/>
  <c r="R28" i="19"/>
  <c r="W27" i="19"/>
  <c r="R27" i="19"/>
  <c r="W26" i="19"/>
  <c r="R26" i="19"/>
  <c r="W25" i="19"/>
  <c r="R25" i="19"/>
  <c r="W24" i="19"/>
  <c r="R24" i="19"/>
  <c r="W23" i="19"/>
  <c r="R23" i="19"/>
  <c r="W22" i="19"/>
  <c r="R22" i="19"/>
  <c r="W21" i="19"/>
  <c r="R21" i="19"/>
  <c r="W20" i="19"/>
  <c r="R20" i="19"/>
  <c r="W19" i="19"/>
  <c r="R19" i="19"/>
  <c r="W18" i="19"/>
  <c r="R18" i="19"/>
  <c r="W17" i="19"/>
  <c r="R17" i="19"/>
  <c r="W16" i="19"/>
  <c r="R16" i="19"/>
  <c r="W15" i="19"/>
  <c r="R15" i="19"/>
  <c r="W14" i="19"/>
  <c r="R14" i="19"/>
  <c r="W13" i="19"/>
  <c r="R13" i="19"/>
  <c r="W12" i="19"/>
  <c r="R12" i="19"/>
  <c r="W11" i="19"/>
  <c r="R11" i="19"/>
  <c r="W10" i="19"/>
  <c r="R10" i="19"/>
  <c r="W9" i="19"/>
  <c r="R9" i="19"/>
  <c r="W8" i="19"/>
  <c r="R8" i="19"/>
  <c r="W7" i="19"/>
  <c r="R7" i="19"/>
  <c r="W6" i="19"/>
  <c r="R6" i="19"/>
  <c r="W5" i="19"/>
  <c r="R5" i="19"/>
  <c r="W4" i="19"/>
  <c r="R4" i="19"/>
  <c r="W3" i="19"/>
  <c r="R3" i="19"/>
  <c r="W2" i="19"/>
  <c r="R2" i="19"/>
  <c r="W30" i="17"/>
  <c r="R30" i="17"/>
  <c r="W29" i="17"/>
  <c r="R29" i="17"/>
  <c r="W28" i="17"/>
  <c r="R28" i="17"/>
  <c r="W27" i="17"/>
  <c r="R27" i="17"/>
  <c r="W26" i="17"/>
  <c r="R26" i="17"/>
  <c r="W25" i="17"/>
  <c r="R25" i="17"/>
  <c r="W24" i="17"/>
  <c r="R24" i="17"/>
  <c r="W23" i="17"/>
  <c r="R23" i="17"/>
  <c r="W22" i="17"/>
  <c r="R22" i="17"/>
  <c r="W21" i="17"/>
  <c r="R21" i="17"/>
  <c r="W20" i="17"/>
  <c r="R20" i="17"/>
  <c r="W19" i="17"/>
  <c r="R19" i="17"/>
  <c r="W18" i="17"/>
  <c r="R18" i="17"/>
  <c r="W17" i="17"/>
  <c r="R17" i="17"/>
  <c r="W16" i="17"/>
  <c r="R16" i="17"/>
  <c r="W15" i="17"/>
  <c r="R15" i="17"/>
  <c r="W14" i="17"/>
  <c r="R14" i="17"/>
  <c r="W13" i="17"/>
  <c r="R13" i="17"/>
  <c r="W12" i="17"/>
  <c r="R12" i="17"/>
  <c r="W11" i="17"/>
  <c r="R11" i="17"/>
  <c r="W10" i="17"/>
  <c r="R10" i="17"/>
  <c r="W9" i="17"/>
  <c r="R9" i="17"/>
  <c r="W8" i="17"/>
  <c r="R8" i="17"/>
  <c r="W7" i="17"/>
  <c r="R7" i="17"/>
  <c r="W6" i="17"/>
  <c r="R6" i="17"/>
  <c r="W5" i="17"/>
  <c r="R5" i="17"/>
  <c r="W4" i="17"/>
  <c r="R4" i="17"/>
  <c r="W3" i="17"/>
  <c r="R3" i="17"/>
  <c r="W2" i="17"/>
  <c r="R2" i="17"/>
  <c r="W30" i="18"/>
  <c r="R30" i="18"/>
  <c r="W29" i="18"/>
  <c r="R29" i="18"/>
  <c r="W28" i="18"/>
  <c r="R28" i="18"/>
  <c r="W27" i="18"/>
  <c r="R27" i="18"/>
  <c r="W26" i="18"/>
  <c r="R26" i="18"/>
  <c r="W25" i="18"/>
  <c r="R25" i="18"/>
  <c r="W24" i="18"/>
  <c r="R24" i="18"/>
  <c r="W23" i="18"/>
  <c r="R23" i="18"/>
  <c r="W22" i="18"/>
  <c r="R22" i="18"/>
  <c r="W21" i="18"/>
  <c r="R21" i="18"/>
  <c r="W20" i="18"/>
  <c r="R20" i="18"/>
  <c r="W19" i="18"/>
  <c r="R19" i="18"/>
  <c r="W18" i="18"/>
  <c r="R18" i="18"/>
  <c r="W17" i="18"/>
  <c r="R17" i="18"/>
  <c r="W16" i="18"/>
  <c r="R16" i="18"/>
  <c r="W15" i="18"/>
  <c r="R15" i="18"/>
  <c r="W14" i="18"/>
  <c r="R14" i="18"/>
  <c r="W13" i="18"/>
  <c r="R13" i="18"/>
  <c r="W12" i="18"/>
  <c r="R12" i="18"/>
  <c r="W11" i="18"/>
  <c r="R11" i="18"/>
  <c r="W10" i="18"/>
  <c r="R10" i="18"/>
  <c r="W9" i="18"/>
  <c r="R9" i="18"/>
  <c r="W8" i="18"/>
  <c r="R8" i="18"/>
  <c r="W7" i="18"/>
  <c r="R7" i="18"/>
  <c r="W6" i="18"/>
  <c r="R6" i="18"/>
  <c r="W5" i="18"/>
  <c r="R5" i="18"/>
  <c r="W4" i="18"/>
  <c r="R4" i="18"/>
  <c r="W3" i="18"/>
  <c r="R3" i="18"/>
  <c r="W2" i="18"/>
  <c r="R2" i="18"/>
  <c r="W28" i="4"/>
  <c r="R28" i="4"/>
  <c r="W27" i="4"/>
  <c r="R27" i="4"/>
  <c r="W26" i="4"/>
  <c r="R26" i="4"/>
  <c r="W25" i="4"/>
  <c r="R25" i="4"/>
  <c r="W24" i="4"/>
  <c r="R24" i="4"/>
  <c r="W23" i="4"/>
  <c r="R23" i="4"/>
  <c r="W22" i="4"/>
  <c r="R22" i="4"/>
  <c r="W21" i="4"/>
  <c r="R21" i="4"/>
  <c r="W20" i="4"/>
  <c r="R20" i="4"/>
  <c r="W19" i="4"/>
  <c r="R19" i="4"/>
  <c r="W18" i="4"/>
  <c r="R18" i="4"/>
  <c r="W17" i="4"/>
  <c r="R17" i="4"/>
  <c r="W16" i="4"/>
  <c r="R16" i="4"/>
  <c r="W15" i="4"/>
  <c r="R15" i="4"/>
  <c r="W14" i="4"/>
  <c r="R14" i="4"/>
  <c r="W13" i="4"/>
  <c r="R13" i="4"/>
  <c r="W12" i="4"/>
  <c r="R12" i="4"/>
  <c r="W11" i="4"/>
  <c r="R11" i="4"/>
  <c r="W10" i="4"/>
  <c r="R10" i="4"/>
  <c r="W9" i="4"/>
  <c r="R9" i="4"/>
  <c r="W8" i="4"/>
  <c r="R8" i="4"/>
  <c r="W7" i="4"/>
  <c r="R7" i="4"/>
  <c r="W6" i="4"/>
  <c r="R6" i="4"/>
  <c r="W5" i="4"/>
  <c r="R5" i="4"/>
  <c r="W4" i="4"/>
  <c r="R4" i="4"/>
  <c r="W3" i="4"/>
  <c r="R3" i="4"/>
  <c r="W2" i="4"/>
  <c r="R2" i="4"/>
  <c r="W28" i="3"/>
  <c r="R28" i="3"/>
  <c r="W27" i="3"/>
  <c r="R27" i="3"/>
  <c r="W26" i="3"/>
  <c r="R26" i="3"/>
  <c r="W25" i="3"/>
  <c r="R25" i="3"/>
  <c r="W24" i="3"/>
  <c r="R24" i="3"/>
  <c r="W23" i="3"/>
  <c r="R23" i="3"/>
  <c r="W22" i="3"/>
  <c r="R22" i="3"/>
  <c r="W21" i="3"/>
  <c r="R21" i="3"/>
  <c r="W20" i="3"/>
  <c r="R20" i="3"/>
  <c r="W19" i="3"/>
  <c r="R19" i="3"/>
  <c r="W18" i="3"/>
  <c r="R18" i="3"/>
  <c r="W17" i="3"/>
  <c r="R17" i="3"/>
  <c r="W16" i="3"/>
  <c r="R16" i="3"/>
  <c r="W15" i="3"/>
  <c r="R15" i="3"/>
  <c r="W14" i="3"/>
  <c r="R14" i="3"/>
  <c r="W13" i="3"/>
  <c r="R13" i="3"/>
  <c r="W12" i="3"/>
  <c r="R12" i="3"/>
  <c r="W11" i="3"/>
  <c r="R11" i="3"/>
  <c r="W10" i="3"/>
  <c r="R10" i="3"/>
  <c r="W9" i="3"/>
  <c r="R9" i="3"/>
  <c r="W8" i="3"/>
  <c r="R8" i="3"/>
  <c r="W7" i="3"/>
  <c r="R7" i="3"/>
  <c r="W6" i="3"/>
  <c r="R6" i="3"/>
  <c r="W5" i="3"/>
  <c r="R5" i="3"/>
  <c r="W4" i="3"/>
  <c r="R4" i="3"/>
  <c r="W3" i="3"/>
  <c r="R3" i="3"/>
  <c r="W2" i="3"/>
  <c r="R2" i="3"/>
  <c r="W28" i="2"/>
  <c r="R28" i="2"/>
  <c r="W27" i="2"/>
  <c r="R27" i="2"/>
  <c r="W26" i="2"/>
  <c r="R26" i="2"/>
  <c r="W25" i="2"/>
  <c r="R25" i="2"/>
  <c r="W24" i="2"/>
  <c r="R24" i="2"/>
  <c r="W23" i="2"/>
  <c r="R23" i="2"/>
  <c r="W22" i="2"/>
  <c r="R22" i="2"/>
  <c r="W21" i="2"/>
  <c r="R21" i="2"/>
  <c r="W20" i="2"/>
  <c r="R20" i="2"/>
  <c r="W19" i="2"/>
  <c r="R19" i="2"/>
  <c r="W18" i="2"/>
  <c r="R18" i="2"/>
  <c r="W17" i="2"/>
  <c r="R17" i="2"/>
  <c r="W16" i="2"/>
  <c r="R16" i="2"/>
  <c r="W15" i="2"/>
  <c r="R15" i="2"/>
  <c r="W14" i="2"/>
  <c r="R14" i="2"/>
  <c r="W13" i="2"/>
  <c r="R13" i="2"/>
  <c r="W12" i="2"/>
  <c r="R12" i="2"/>
  <c r="W11" i="2"/>
  <c r="R11" i="2"/>
  <c r="W10" i="2"/>
  <c r="R10" i="2"/>
  <c r="W9" i="2"/>
  <c r="R9" i="2"/>
  <c r="W8" i="2"/>
  <c r="R8" i="2"/>
  <c r="W7" i="2"/>
  <c r="R7" i="2"/>
  <c r="W6" i="2"/>
  <c r="R6" i="2"/>
  <c r="W5" i="2"/>
  <c r="R5" i="2"/>
  <c r="W4" i="2"/>
  <c r="R4" i="2"/>
  <c r="W3" i="2"/>
  <c r="R3" i="2"/>
  <c r="W2" i="2"/>
  <c r="R2" i="2"/>
  <c r="W28" i="1"/>
  <c r="R28" i="1"/>
  <c r="W27" i="1"/>
  <c r="R27" i="1"/>
  <c r="W26" i="1"/>
  <c r="R26" i="1"/>
  <c r="W25" i="1"/>
  <c r="R25" i="1"/>
  <c r="W24" i="1"/>
  <c r="R24" i="1"/>
  <c r="W23" i="1"/>
  <c r="R23" i="1"/>
  <c r="W22" i="1"/>
  <c r="R22" i="1"/>
  <c r="W21" i="1"/>
  <c r="R21" i="1"/>
  <c r="W20" i="1"/>
  <c r="R20" i="1"/>
  <c r="W19" i="1"/>
  <c r="R19" i="1"/>
  <c r="W18" i="1"/>
  <c r="R18" i="1"/>
  <c r="W17" i="1"/>
  <c r="R17" i="1"/>
  <c r="W16" i="1"/>
  <c r="R16" i="1"/>
  <c r="W15" i="1"/>
  <c r="R15" i="1"/>
  <c r="W14" i="1"/>
  <c r="R14" i="1"/>
  <c r="W13" i="1"/>
  <c r="R13" i="1"/>
  <c r="W12" i="1"/>
  <c r="R12" i="1"/>
  <c r="W11" i="1"/>
  <c r="R11" i="1"/>
  <c r="W10" i="1"/>
  <c r="R10" i="1"/>
  <c r="W9" i="1"/>
  <c r="R9" i="1"/>
  <c r="W8" i="1"/>
  <c r="R8" i="1"/>
  <c r="W7" i="1"/>
  <c r="R7" i="1"/>
  <c r="W6" i="1"/>
  <c r="R6" i="1"/>
  <c r="W5" i="1"/>
  <c r="R5" i="1"/>
  <c r="W4" i="1"/>
  <c r="R4" i="1"/>
  <c r="W3" i="1"/>
  <c r="R3" i="1"/>
  <c r="W2" i="1"/>
  <c r="R2" i="1"/>
  <c r="W29" i="34"/>
  <c r="R29" i="34"/>
  <c r="W28" i="34"/>
  <c r="R28" i="34"/>
  <c r="W27" i="34"/>
  <c r="R27" i="34"/>
  <c r="W26" i="34"/>
  <c r="R26" i="34"/>
  <c r="W25" i="34"/>
  <c r="R25" i="34"/>
  <c r="W24" i="34"/>
  <c r="R24" i="34"/>
  <c r="W23" i="34"/>
  <c r="R23" i="34"/>
  <c r="W22" i="34"/>
  <c r="R22" i="34"/>
  <c r="W21" i="34"/>
  <c r="R21" i="34"/>
  <c r="W20" i="34"/>
  <c r="R20" i="34"/>
  <c r="W19" i="34"/>
  <c r="R19" i="34"/>
  <c r="W18" i="34"/>
  <c r="R18" i="34"/>
  <c r="W17" i="34"/>
  <c r="R17" i="34"/>
  <c r="W16" i="34"/>
  <c r="R16" i="34"/>
  <c r="W15" i="34"/>
  <c r="R15" i="34"/>
  <c r="W14" i="34"/>
  <c r="R14" i="34"/>
  <c r="W13" i="34"/>
  <c r="R13" i="34"/>
  <c r="W12" i="34"/>
  <c r="R12" i="34"/>
  <c r="W11" i="34"/>
  <c r="R11" i="34"/>
  <c r="W10" i="34"/>
  <c r="R10" i="34"/>
  <c r="W9" i="34"/>
  <c r="R9" i="34"/>
  <c r="W8" i="34"/>
  <c r="R8" i="34"/>
  <c r="W7" i="34"/>
  <c r="R7" i="34"/>
  <c r="W6" i="34"/>
  <c r="R6" i="34"/>
  <c r="W5" i="34"/>
  <c r="R5" i="34"/>
  <c r="W4" i="34"/>
  <c r="R4" i="34"/>
  <c r="W3" i="34"/>
  <c r="R3" i="34"/>
  <c r="W2" i="34"/>
  <c r="R2" i="34"/>
  <c r="W29" i="35"/>
  <c r="R29" i="35"/>
  <c r="W28" i="35"/>
  <c r="R28" i="35"/>
  <c r="W27" i="35"/>
  <c r="R27" i="35"/>
  <c r="W26" i="35"/>
  <c r="R26" i="35"/>
  <c r="W25" i="35"/>
  <c r="R25" i="35"/>
  <c r="W24" i="35"/>
  <c r="R24" i="35"/>
  <c r="W23" i="35"/>
  <c r="R23" i="35"/>
  <c r="W22" i="35"/>
  <c r="R22" i="35"/>
  <c r="W21" i="35"/>
  <c r="R21" i="35"/>
  <c r="W20" i="35"/>
  <c r="R20" i="35"/>
  <c r="W19" i="35"/>
  <c r="R19" i="35"/>
  <c r="W18" i="35"/>
  <c r="R18" i="35"/>
  <c r="W17" i="35"/>
  <c r="R17" i="35"/>
  <c r="W16" i="35"/>
  <c r="R16" i="35"/>
  <c r="W15" i="35"/>
  <c r="R15" i="35"/>
  <c r="W14" i="35"/>
  <c r="R14" i="35"/>
  <c r="W13" i="35"/>
  <c r="R13" i="35"/>
  <c r="W12" i="35"/>
  <c r="R12" i="35"/>
  <c r="W11" i="35"/>
  <c r="R11" i="35"/>
  <c r="W10" i="35"/>
  <c r="R10" i="35"/>
  <c r="W9" i="35"/>
  <c r="R9" i="35"/>
  <c r="W8" i="35"/>
  <c r="R8" i="35"/>
  <c r="W7" i="35"/>
  <c r="R7" i="35"/>
  <c r="W6" i="35"/>
  <c r="R6" i="35"/>
  <c r="W5" i="35"/>
  <c r="R5" i="35"/>
  <c r="W4" i="35"/>
  <c r="R4" i="35"/>
  <c r="W3" i="35"/>
  <c r="R3" i="35"/>
  <c r="W2" i="35"/>
  <c r="R2" i="35"/>
  <c r="W29" i="36"/>
  <c r="R29" i="36"/>
  <c r="W28" i="36"/>
  <c r="R28" i="36"/>
  <c r="W27" i="36"/>
  <c r="R27" i="36"/>
  <c r="W26" i="36"/>
  <c r="R26" i="36"/>
  <c r="W25" i="36"/>
  <c r="R25" i="36"/>
  <c r="W24" i="36"/>
  <c r="R24" i="36"/>
  <c r="W23" i="36"/>
  <c r="R23" i="36"/>
  <c r="W22" i="36"/>
  <c r="R22" i="36"/>
  <c r="W21" i="36"/>
  <c r="R21" i="36"/>
  <c r="W20" i="36"/>
  <c r="R20" i="36"/>
  <c r="W19" i="36"/>
  <c r="R19" i="36"/>
  <c r="W18" i="36"/>
  <c r="R18" i="36"/>
  <c r="W17" i="36"/>
  <c r="R17" i="36"/>
  <c r="W16" i="36"/>
  <c r="R16" i="36"/>
  <c r="W15" i="36"/>
  <c r="R15" i="36"/>
  <c r="W14" i="36"/>
  <c r="R14" i="36"/>
  <c r="W13" i="36"/>
  <c r="R13" i="36"/>
  <c r="W12" i="36"/>
  <c r="R12" i="36"/>
  <c r="W11" i="36"/>
  <c r="R11" i="36"/>
  <c r="W10" i="36"/>
  <c r="R10" i="36"/>
  <c r="W9" i="36"/>
  <c r="R9" i="36"/>
  <c r="W8" i="36"/>
  <c r="R8" i="36"/>
  <c r="W7" i="36"/>
  <c r="R7" i="36"/>
  <c r="W6" i="36"/>
  <c r="R6" i="36"/>
  <c r="W5" i="36"/>
  <c r="R5" i="36"/>
  <c r="W4" i="36"/>
  <c r="R4" i="36"/>
  <c r="W3" i="36"/>
  <c r="R3" i="36"/>
  <c r="W2" i="36"/>
  <c r="R2" i="36"/>
  <c r="W29" i="37"/>
  <c r="R29" i="37"/>
  <c r="W28" i="37"/>
  <c r="R28" i="37"/>
  <c r="W27" i="37"/>
  <c r="R27" i="37"/>
  <c r="W26" i="37"/>
  <c r="R26" i="37"/>
  <c r="W25" i="37"/>
  <c r="R25" i="37"/>
  <c r="W24" i="37"/>
  <c r="R24" i="37"/>
  <c r="W23" i="37"/>
  <c r="R23" i="37"/>
  <c r="W22" i="37"/>
  <c r="R22" i="37"/>
  <c r="W21" i="37"/>
  <c r="R21" i="37"/>
  <c r="W20" i="37"/>
  <c r="R20" i="37"/>
  <c r="W19" i="37"/>
  <c r="R19" i="37"/>
  <c r="W18" i="37"/>
  <c r="R18" i="37"/>
  <c r="W17" i="37"/>
  <c r="R17" i="37"/>
  <c r="W16" i="37"/>
  <c r="R16" i="37"/>
  <c r="W15" i="37"/>
  <c r="R15" i="37"/>
  <c r="W14" i="37"/>
  <c r="R14" i="37"/>
  <c r="W13" i="37"/>
  <c r="R13" i="37"/>
  <c r="W12" i="37"/>
  <c r="R12" i="37"/>
  <c r="W11" i="37"/>
  <c r="R11" i="37"/>
  <c r="W10" i="37"/>
  <c r="R10" i="37"/>
  <c r="W9" i="37"/>
  <c r="R9" i="37"/>
  <c r="W8" i="37"/>
  <c r="R8" i="37"/>
  <c r="W7" i="37"/>
  <c r="R7" i="37"/>
  <c r="W6" i="37"/>
  <c r="R6" i="37"/>
  <c r="W5" i="37"/>
  <c r="R5" i="37"/>
  <c r="W4" i="37"/>
  <c r="R4" i="37"/>
  <c r="W3" i="37"/>
  <c r="R3" i="37"/>
  <c r="W2" i="37"/>
  <c r="R2" i="37"/>
  <c r="W30" i="6"/>
  <c r="R30" i="6"/>
  <c r="W29" i="6"/>
  <c r="R29" i="6"/>
  <c r="W28" i="6"/>
  <c r="R28" i="6"/>
  <c r="W27" i="6"/>
  <c r="R27" i="6"/>
  <c r="W26" i="6"/>
  <c r="R26" i="6"/>
  <c r="W25" i="6"/>
  <c r="R25" i="6"/>
  <c r="W24" i="6"/>
  <c r="R24" i="6"/>
  <c r="W23" i="6"/>
  <c r="R23" i="6"/>
  <c r="W22" i="6"/>
  <c r="R22" i="6"/>
  <c r="W21" i="6"/>
  <c r="R21" i="6"/>
  <c r="W20" i="6"/>
  <c r="R20" i="6"/>
  <c r="W19" i="6"/>
  <c r="R19" i="6"/>
  <c r="W18" i="6"/>
  <c r="R18" i="6"/>
  <c r="W17" i="6"/>
  <c r="R17" i="6"/>
  <c r="W16" i="6"/>
  <c r="R16" i="6"/>
  <c r="W15" i="6"/>
  <c r="R15" i="6"/>
  <c r="W14" i="6"/>
  <c r="R14" i="6"/>
  <c r="W13" i="6"/>
  <c r="R13" i="6"/>
  <c r="W12" i="6"/>
  <c r="R12" i="6"/>
  <c r="W11" i="6"/>
  <c r="R11" i="6"/>
  <c r="W10" i="6"/>
  <c r="R10" i="6"/>
  <c r="W9" i="6"/>
  <c r="R9" i="6"/>
  <c r="W8" i="6"/>
  <c r="R8" i="6"/>
  <c r="W7" i="6"/>
  <c r="R7" i="6"/>
  <c r="W6" i="6"/>
  <c r="R6" i="6"/>
  <c r="W5" i="6"/>
  <c r="R5" i="6"/>
  <c r="W4" i="6"/>
  <c r="R4" i="6"/>
  <c r="W3" i="6"/>
  <c r="R3" i="6"/>
  <c r="W2" i="6"/>
  <c r="R2" i="6"/>
  <c r="W30" i="7"/>
  <c r="R30" i="7"/>
  <c r="W29" i="7"/>
  <c r="R29" i="7"/>
  <c r="W28" i="7"/>
  <c r="R28" i="7"/>
  <c r="W27" i="7"/>
  <c r="R27" i="7"/>
  <c r="W26" i="7"/>
  <c r="R26" i="7"/>
  <c r="W25" i="7"/>
  <c r="R25" i="7"/>
  <c r="W24" i="7"/>
  <c r="R24" i="7"/>
  <c r="W23" i="7"/>
  <c r="R23" i="7"/>
  <c r="W22" i="7"/>
  <c r="R22" i="7"/>
  <c r="W21" i="7"/>
  <c r="R21" i="7"/>
  <c r="W20" i="7"/>
  <c r="R20" i="7"/>
  <c r="W19" i="7"/>
  <c r="R19" i="7"/>
  <c r="W18" i="7"/>
  <c r="R18" i="7"/>
  <c r="W17" i="7"/>
  <c r="R17" i="7"/>
  <c r="W16" i="7"/>
  <c r="R16" i="7"/>
  <c r="W15" i="7"/>
  <c r="R15" i="7"/>
  <c r="W14" i="7"/>
  <c r="R14" i="7"/>
  <c r="W13" i="7"/>
  <c r="R13" i="7"/>
  <c r="W12" i="7"/>
  <c r="R12" i="7"/>
  <c r="W11" i="7"/>
  <c r="R11" i="7"/>
  <c r="W10" i="7"/>
  <c r="R10" i="7"/>
  <c r="W9" i="7"/>
  <c r="R9" i="7"/>
  <c r="W8" i="7"/>
  <c r="R8" i="7"/>
  <c r="W7" i="7"/>
  <c r="R7" i="7"/>
  <c r="W6" i="7"/>
  <c r="R6" i="7"/>
  <c r="W5" i="7"/>
  <c r="R5" i="7"/>
  <c r="W4" i="7"/>
  <c r="R4" i="7"/>
  <c r="W3" i="7"/>
  <c r="R3" i="7"/>
  <c r="W2" i="7"/>
  <c r="R2" i="7"/>
  <c r="W30" i="8"/>
  <c r="R30" i="8"/>
  <c r="W29" i="8"/>
  <c r="R29" i="8"/>
  <c r="W28" i="8"/>
  <c r="R28" i="8"/>
  <c r="W27" i="8"/>
  <c r="R27" i="8"/>
  <c r="W26" i="8"/>
  <c r="R26" i="8"/>
  <c r="W25" i="8"/>
  <c r="R25" i="8"/>
  <c r="W24" i="8"/>
  <c r="R24" i="8"/>
  <c r="W23" i="8"/>
  <c r="R23" i="8"/>
  <c r="W22" i="8"/>
  <c r="R22" i="8"/>
  <c r="W21" i="8"/>
  <c r="R21" i="8"/>
  <c r="W20" i="8"/>
  <c r="R20" i="8"/>
  <c r="W19" i="8"/>
  <c r="R19" i="8"/>
  <c r="W18" i="8"/>
  <c r="R18" i="8"/>
  <c r="W17" i="8"/>
  <c r="R17" i="8"/>
  <c r="W16" i="8"/>
  <c r="R16" i="8"/>
  <c r="W15" i="8"/>
  <c r="R15" i="8"/>
  <c r="W14" i="8"/>
  <c r="R14" i="8"/>
  <c r="W13" i="8"/>
  <c r="R13" i="8"/>
  <c r="W12" i="8"/>
  <c r="R12" i="8"/>
  <c r="W11" i="8"/>
  <c r="R11" i="8"/>
  <c r="W10" i="8"/>
  <c r="R10" i="8"/>
  <c r="W9" i="8"/>
  <c r="R9" i="8"/>
  <c r="W8" i="8"/>
  <c r="R8" i="8"/>
  <c r="W7" i="8"/>
  <c r="R7" i="8"/>
  <c r="W6" i="8"/>
  <c r="R6" i="8"/>
  <c r="W5" i="8"/>
  <c r="R5" i="8"/>
  <c r="W4" i="8"/>
  <c r="R4" i="8"/>
  <c r="W3" i="8"/>
  <c r="R3" i="8"/>
  <c r="W2" i="8"/>
  <c r="R2" i="8"/>
  <c r="W30" i="9"/>
  <c r="R30" i="9"/>
  <c r="W29" i="9"/>
  <c r="R29" i="9"/>
  <c r="W28" i="9"/>
  <c r="R28" i="9"/>
  <c r="W27" i="9"/>
  <c r="R27" i="9"/>
  <c r="W26" i="9"/>
  <c r="R26" i="9"/>
  <c r="W25" i="9"/>
  <c r="R25" i="9"/>
  <c r="W24" i="9"/>
  <c r="R24" i="9"/>
  <c r="W23" i="9"/>
  <c r="R23" i="9"/>
  <c r="W22" i="9"/>
  <c r="R22" i="9"/>
  <c r="W21" i="9"/>
  <c r="R21" i="9"/>
  <c r="W20" i="9"/>
  <c r="R20" i="9"/>
  <c r="W19" i="9"/>
  <c r="R19" i="9"/>
  <c r="W18" i="9"/>
  <c r="R18" i="9"/>
  <c r="W17" i="9"/>
  <c r="R17" i="9"/>
  <c r="W16" i="9"/>
  <c r="R16" i="9"/>
  <c r="W15" i="9"/>
  <c r="R15" i="9"/>
  <c r="W14" i="9"/>
  <c r="R14" i="9"/>
  <c r="W13" i="9"/>
  <c r="R13" i="9"/>
  <c r="W12" i="9"/>
  <c r="R12" i="9"/>
  <c r="W11" i="9"/>
  <c r="R11" i="9"/>
  <c r="W10" i="9"/>
  <c r="R10" i="9"/>
  <c r="W9" i="9"/>
  <c r="R9" i="9"/>
  <c r="W8" i="9"/>
  <c r="R8" i="9"/>
  <c r="W7" i="9"/>
  <c r="R7" i="9"/>
  <c r="W6" i="9"/>
  <c r="R6" i="9"/>
  <c r="W5" i="9"/>
  <c r="R5" i="9"/>
  <c r="W4" i="9"/>
  <c r="R4" i="9"/>
  <c r="W3" i="9"/>
  <c r="R3" i="9"/>
  <c r="W2" i="9"/>
  <c r="R2" i="9"/>
  <c r="W34" i="12"/>
  <c r="R34" i="12"/>
  <c r="W33" i="12"/>
  <c r="R33" i="12"/>
  <c r="W32" i="12"/>
  <c r="R32" i="12"/>
  <c r="W31" i="12"/>
  <c r="R31" i="12"/>
  <c r="W30" i="12"/>
  <c r="R30" i="12"/>
  <c r="W29" i="12"/>
  <c r="R29" i="12"/>
  <c r="W28" i="12"/>
  <c r="R28" i="12"/>
  <c r="W27" i="12"/>
  <c r="R27" i="12"/>
  <c r="W26" i="12"/>
  <c r="R26" i="12"/>
  <c r="W25" i="12"/>
  <c r="R25" i="12"/>
  <c r="W24" i="12"/>
  <c r="R24" i="12"/>
  <c r="W23" i="12"/>
  <c r="R23" i="12"/>
  <c r="W22" i="12"/>
  <c r="R22" i="12"/>
  <c r="W21" i="12"/>
  <c r="R21" i="12"/>
  <c r="W20" i="12"/>
  <c r="R20" i="12"/>
  <c r="W19" i="12"/>
  <c r="R19" i="12"/>
  <c r="W18" i="12"/>
  <c r="R18" i="12"/>
  <c r="W17" i="12"/>
  <c r="R17" i="12"/>
  <c r="W16" i="12"/>
  <c r="R16" i="12"/>
  <c r="W15" i="12"/>
  <c r="R15" i="12"/>
  <c r="W14" i="12"/>
  <c r="R14" i="12"/>
  <c r="W13" i="12"/>
  <c r="R13" i="12"/>
  <c r="W12" i="12"/>
  <c r="R12" i="12"/>
  <c r="W11" i="12"/>
  <c r="R11" i="12"/>
  <c r="W10" i="12"/>
  <c r="R10" i="12"/>
  <c r="W9" i="12"/>
  <c r="R9" i="12"/>
  <c r="W8" i="12"/>
  <c r="R8" i="12"/>
  <c r="W7" i="12"/>
  <c r="R7" i="12"/>
  <c r="W6" i="12"/>
  <c r="R6" i="12"/>
  <c r="W5" i="12"/>
  <c r="R5" i="12"/>
  <c r="W4" i="12"/>
  <c r="R4" i="12"/>
  <c r="W3" i="12"/>
  <c r="R3" i="12"/>
  <c r="W2" i="12"/>
  <c r="R2" i="12"/>
  <c r="W34" i="13"/>
  <c r="R34" i="13"/>
  <c r="W33" i="13"/>
  <c r="R33" i="13"/>
  <c r="W32" i="13"/>
  <c r="R32" i="13"/>
  <c r="W31" i="13"/>
  <c r="R31" i="13"/>
  <c r="W30" i="13"/>
  <c r="R30" i="13"/>
  <c r="W29" i="13"/>
  <c r="R29" i="13"/>
  <c r="W28" i="13"/>
  <c r="R28" i="13"/>
  <c r="W27" i="13"/>
  <c r="R27" i="13"/>
  <c r="W26" i="13"/>
  <c r="R26" i="13"/>
  <c r="W25" i="13"/>
  <c r="R25" i="13"/>
  <c r="W24" i="13"/>
  <c r="R24" i="13"/>
  <c r="W23" i="13"/>
  <c r="R23" i="13"/>
  <c r="W22" i="13"/>
  <c r="R22" i="13"/>
  <c r="W21" i="13"/>
  <c r="R21" i="13"/>
  <c r="W20" i="13"/>
  <c r="R20" i="13"/>
  <c r="W19" i="13"/>
  <c r="R19" i="13"/>
  <c r="W18" i="13"/>
  <c r="R18" i="13"/>
  <c r="W17" i="13"/>
  <c r="R17" i="13"/>
  <c r="W16" i="13"/>
  <c r="R16" i="13"/>
  <c r="W15" i="13"/>
  <c r="R15" i="13"/>
  <c r="W14" i="13"/>
  <c r="R14" i="13"/>
  <c r="W13" i="13"/>
  <c r="R13" i="13"/>
  <c r="W12" i="13"/>
  <c r="R12" i="13"/>
  <c r="W11" i="13"/>
  <c r="R11" i="13"/>
  <c r="W10" i="13"/>
  <c r="R10" i="13"/>
  <c r="W9" i="13"/>
  <c r="R9" i="13"/>
  <c r="W8" i="13"/>
  <c r="R8" i="13"/>
  <c r="W7" i="13"/>
  <c r="R7" i="13"/>
  <c r="W6" i="13"/>
  <c r="R6" i="13"/>
  <c r="W5" i="13"/>
  <c r="R5" i="13"/>
  <c r="W4" i="13"/>
  <c r="R4" i="13"/>
  <c r="W3" i="13"/>
  <c r="R3" i="13"/>
  <c r="W2" i="13"/>
  <c r="R2" i="13"/>
  <c r="W34" i="14"/>
  <c r="R34" i="14"/>
  <c r="W33" i="14"/>
  <c r="R33" i="14"/>
  <c r="W32" i="14"/>
  <c r="R32" i="14"/>
  <c r="W31" i="14"/>
  <c r="R31" i="14"/>
  <c r="W30" i="14"/>
  <c r="R30" i="14"/>
  <c r="W29" i="14"/>
  <c r="R29" i="14"/>
  <c r="W28" i="14"/>
  <c r="R28" i="14"/>
  <c r="W27" i="14"/>
  <c r="R27" i="14"/>
  <c r="W26" i="14"/>
  <c r="R26" i="14"/>
  <c r="W25" i="14"/>
  <c r="R25" i="14"/>
  <c r="W24" i="14"/>
  <c r="R24" i="14"/>
  <c r="W23" i="14"/>
  <c r="R23" i="14"/>
  <c r="W22" i="14"/>
  <c r="R22" i="14"/>
  <c r="W21" i="14"/>
  <c r="R21" i="14"/>
  <c r="W20" i="14"/>
  <c r="R20" i="14"/>
  <c r="W19" i="14"/>
  <c r="R19" i="14"/>
  <c r="W18" i="14"/>
  <c r="R18" i="14"/>
  <c r="W17" i="14"/>
  <c r="R17" i="14"/>
  <c r="W16" i="14"/>
  <c r="R16" i="14"/>
  <c r="W15" i="14"/>
  <c r="R15" i="14"/>
  <c r="W14" i="14"/>
  <c r="R14" i="14"/>
  <c r="W13" i="14"/>
  <c r="R13" i="14"/>
  <c r="W12" i="14"/>
  <c r="R12" i="14"/>
  <c r="W11" i="14"/>
  <c r="R11" i="14"/>
  <c r="W10" i="14"/>
  <c r="R10" i="14"/>
  <c r="W9" i="14"/>
  <c r="R9" i="14"/>
  <c r="W8" i="14"/>
  <c r="R8" i="14"/>
  <c r="W7" i="14"/>
  <c r="R7" i="14"/>
  <c r="W6" i="14"/>
  <c r="R6" i="14"/>
  <c r="W5" i="14"/>
  <c r="R5" i="14"/>
  <c r="W4" i="14"/>
  <c r="R4" i="14"/>
  <c r="W3" i="14"/>
  <c r="R3" i="14"/>
  <c r="W2" i="14"/>
  <c r="R2" i="14"/>
  <c r="W3" i="15"/>
  <c r="R3" i="15"/>
  <c r="W4" i="15"/>
  <c r="R4" i="15"/>
  <c r="W5" i="15"/>
  <c r="R5" i="15"/>
  <c r="W6" i="15"/>
  <c r="R6" i="15"/>
  <c r="W7" i="15"/>
  <c r="R7" i="15"/>
  <c r="W8" i="15"/>
  <c r="R8" i="15"/>
  <c r="W9" i="15"/>
  <c r="R9" i="15"/>
  <c r="W10" i="15"/>
  <c r="R10" i="15"/>
  <c r="W11" i="15"/>
  <c r="R11" i="15"/>
  <c r="W12" i="15"/>
  <c r="R12" i="15"/>
  <c r="W13" i="15"/>
  <c r="R13" i="15"/>
  <c r="W14" i="15"/>
  <c r="R14" i="15"/>
  <c r="W15" i="15"/>
  <c r="R15" i="15"/>
  <c r="W16" i="15"/>
  <c r="R16" i="15"/>
  <c r="W17" i="15"/>
  <c r="R17" i="15"/>
  <c r="W18" i="15"/>
  <c r="R18" i="15"/>
  <c r="W19" i="15"/>
  <c r="R19" i="15"/>
  <c r="W20" i="15"/>
  <c r="R20" i="15"/>
  <c r="W21" i="15"/>
  <c r="R21" i="15"/>
  <c r="W22" i="15"/>
  <c r="R22" i="15"/>
  <c r="W23" i="15"/>
  <c r="R23" i="15"/>
  <c r="W24" i="15"/>
  <c r="R24" i="15"/>
  <c r="W25" i="15"/>
  <c r="R25" i="15"/>
  <c r="W26" i="15"/>
  <c r="R26" i="15"/>
  <c r="W27" i="15"/>
  <c r="R27" i="15"/>
  <c r="W28" i="15"/>
  <c r="R28" i="15"/>
  <c r="W29" i="15"/>
  <c r="R29" i="15"/>
  <c r="W30" i="15"/>
  <c r="R30" i="15"/>
  <c r="W31" i="15"/>
  <c r="R31" i="15"/>
  <c r="W32" i="15"/>
  <c r="R32" i="15"/>
  <c r="W33" i="15"/>
  <c r="R33" i="15"/>
  <c r="W34" i="15"/>
  <c r="R34" i="15"/>
  <c r="W2" i="15"/>
  <c r="R2" i="15"/>
  <c r="L13" i="23"/>
  <c r="L2" i="22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L8" i="34"/>
  <c r="L7" i="34"/>
  <c r="L6" i="34"/>
  <c r="L5" i="34"/>
  <c r="L4" i="34"/>
  <c r="L3" i="34"/>
  <c r="L2" i="34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L12" i="35"/>
  <c r="L11" i="35"/>
  <c r="L10" i="35"/>
  <c r="L9" i="35"/>
  <c r="L8" i="35"/>
  <c r="L7" i="35"/>
  <c r="L6" i="35"/>
  <c r="L5" i="35"/>
  <c r="L4" i="35"/>
  <c r="L3" i="35"/>
  <c r="L2" i="35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L8" i="36"/>
  <c r="L7" i="36"/>
  <c r="L6" i="36"/>
  <c r="L5" i="36"/>
  <c r="L4" i="36"/>
  <c r="L3" i="36"/>
  <c r="L2" i="36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5" i="37"/>
  <c r="L4" i="37"/>
  <c r="L3" i="37"/>
  <c r="L2" i="37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3" i="7"/>
  <c r="L12" i="7"/>
  <c r="L11" i="7"/>
  <c r="L10" i="7"/>
  <c r="L9" i="7"/>
  <c r="L8" i="7"/>
  <c r="L7" i="7"/>
  <c r="L6" i="7"/>
  <c r="L5" i="7"/>
  <c r="L4" i="7"/>
  <c r="L3" i="7"/>
  <c r="L2" i="7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L31" i="15"/>
  <c r="L32" i="15"/>
  <c r="L33" i="15"/>
  <c r="L34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L3" i="19"/>
  <c r="L2" i="19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L2" i="20"/>
  <c r="X31" i="30"/>
  <c r="X30" i="30"/>
  <c r="X29" i="30"/>
  <c r="X28" i="30"/>
  <c r="X27" i="30"/>
  <c r="X26" i="30"/>
  <c r="X25" i="30"/>
  <c r="X24" i="30"/>
  <c r="X23" i="30"/>
  <c r="X22" i="30"/>
  <c r="X21" i="30"/>
  <c r="X20" i="30"/>
  <c r="X19" i="30"/>
  <c r="X18" i="30"/>
  <c r="X17" i="30"/>
  <c r="X16" i="30"/>
  <c r="X15" i="30"/>
  <c r="X14" i="30"/>
  <c r="X13" i="30"/>
  <c r="X12" i="30"/>
  <c r="X11" i="30"/>
  <c r="X10" i="30"/>
  <c r="X9" i="30"/>
  <c r="X8" i="30"/>
  <c r="X7" i="30"/>
  <c r="X6" i="30"/>
  <c r="X5" i="30"/>
  <c r="X3" i="30"/>
  <c r="X2" i="30"/>
  <c r="X31" i="29"/>
  <c r="X30" i="29"/>
  <c r="X29" i="29"/>
  <c r="X28" i="29"/>
  <c r="X27" i="29"/>
  <c r="X26" i="29"/>
  <c r="X25" i="29"/>
  <c r="X24" i="29"/>
  <c r="X23" i="29"/>
  <c r="X22" i="29"/>
  <c r="X21" i="29"/>
  <c r="X20" i="29"/>
  <c r="X19" i="29"/>
  <c r="X18" i="29"/>
  <c r="X17" i="29"/>
  <c r="X16" i="29"/>
  <c r="X15" i="29"/>
  <c r="X14" i="29"/>
  <c r="X13" i="29"/>
  <c r="X12" i="29"/>
  <c r="X11" i="29"/>
  <c r="X10" i="29"/>
  <c r="X9" i="29"/>
  <c r="X8" i="29"/>
  <c r="X7" i="29"/>
  <c r="X6" i="29"/>
  <c r="X5" i="29"/>
  <c r="X4" i="29"/>
  <c r="X3" i="29"/>
  <c r="X2" i="29"/>
  <c r="X31" i="28"/>
  <c r="X30" i="28"/>
  <c r="X29" i="28"/>
  <c r="X28" i="28"/>
  <c r="X27" i="28"/>
  <c r="X26" i="28"/>
  <c r="X25" i="28"/>
  <c r="X24" i="28"/>
  <c r="X23" i="28"/>
  <c r="X22" i="28"/>
  <c r="X21" i="28"/>
  <c r="X20" i="28"/>
  <c r="X19" i="28"/>
  <c r="X18" i="28"/>
  <c r="X17" i="28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31" i="27"/>
  <c r="X30" i="27"/>
  <c r="X29" i="27"/>
  <c r="X28" i="27"/>
  <c r="X27" i="27"/>
  <c r="X26" i="27"/>
  <c r="X25" i="27"/>
  <c r="X24" i="27"/>
  <c r="X23" i="27"/>
  <c r="X22" i="27"/>
  <c r="X21" i="27"/>
  <c r="X20" i="27"/>
  <c r="X19" i="27"/>
  <c r="X18" i="27"/>
  <c r="X17" i="27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S31" i="30"/>
  <c r="S30" i="30"/>
  <c r="S29" i="30"/>
  <c r="S28" i="30"/>
  <c r="S27" i="30"/>
  <c r="S26" i="30"/>
  <c r="S25" i="30"/>
  <c r="S24" i="30"/>
  <c r="S23" i="30"/>
  <c r="S22" i="30"/>
  <c r="S21" i="30"/>
  <c r="S20" i="30"/>
  <c r="S19" i="30"/>
  <c r="S18" i="30"/>
  <c r="S17" i="30"/>
  <c r="S16" i="30"/>
  <c r="S15" i="30"/>
  <c r="S14" i="30"/>
  <c r="S13" i="30"/>
  <c r="S12" i="30"/>
  <c r="S11" i="30"/>
  <c r="S10" i="30"/>
  <c r="S9" i="30"/>
  <c r="S8" i="30"/>
  <c r="S7" i="30"/>
  <c r="S6" i="30"/>
  <c r="S5" i="30"/>
  <c r="S4" i="30"/>
  <c r="S3" i="30"/>
  <c r="S2" i="30"/>
  <c r="S31" i="29"/>
  <c r="S30" i="29"/>
  <c r="S29" i="29"/>
  <c r="S28" i="29"/>
  <c r="S27" i="29"/>
  <c r="S26" i="29"/>
  <c r="S25" i="29"/>
  <c r="S24" i="29"/>
  <c r="S23" i="29"/>
  <c r="S22" i="29"/>
  <c r="S21" i="29"/>
  <c r="S20" i="29"/>
  <c r="S19" i="29"/>
  <c r="S18" i="29"/>
  <c r="S17" i="29"/>
  <c r="S16" i="29"/>
  <c r="S15" i="29"/>
  <c r="S14" i="29"/>
  <c r="S13" i="29"/>
  <c r="S12" i="29"/>
  <c r="S11" i="29"/>
  <c r="S10" i="29"/>
  <c r="S9" i="29"/>
  <c r="S8" i="29"/>
  <c r="S7" i="29"/>
  <c r="S6" i="29"/>
  <c r="S5" i="29"/>
  <c r="S4" i="29"/>
  <c r="S3" i="29"/>
  <c r="S2" i="29"/>
  <c r="S31" i="28"/>
  <c r="S30" i="28"/>
  <c r="S29" i="28"/>
  <c r="S28" i="28"/>
  <c r="S27" i="28"/>
  <c r="S26" i="28"/>
  <c r="S25" i="28"/>
  <c r="S24" i="28"/>
  <c r="S23" i="28"/>
  <c r="S22" i="28"/>
  <c r="S21" i="28"/>
  <c r="S20" i="28"/>
  <c r="S19" i="28"/>
  <c r="S18" i="28"/>
  <c r="S17" i="28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31" i="27"/>
  <c r="S30" i="27"/>
  <c r="S29" i="27"/>
  <c r="S28" i="27"/>
  <c r="S27" i="27"/>
  <c r="S26" i="27"/>
  <c r="S25" i="27"/>
  <c r="S24" i="27"/>
  <c r="S23" i="27"/>
  <c r="S22" i="27"/>
  <c r="S21" i="27"/>
  <c r="S20" i="27"/>
  <c r="S19" i="27"/>
  <c r="S18" i="27"/>
  <c r="S17" i="27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L2" i="30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X31" i="25"/>
  <c r="X30" i="25"/>
  <c r="X29" i="25"/>
  <c r="X28" i="25"/>
  <c r="X27" i="25"/>
  <c r="X26" i="25"/>
  <c r="X25" i="25"/>
  <c r="X24" i="25"/>
  <c r="X23" i="25"/>
  <c r="X22" i="25"/>
  <c r="X21" i="25"/>
  <c r="X20" i="25"/>
  <c r="X19" i="25"/>
  <c r="X18" i="25"/>
  <c r="X17" i="25"/>
  <c r="X16" i="25"/>
  <c r="X15" i="25"/>
  <c r="X14" i="25"/>
  <c r="X13" i="25"/>
  <c r="X12" i="25"/>
  <c r="X11" i="25"/>
  <c r="X10" i="25"/>
  <c r="X9" i="25"/>
  <c r="X8" i="25"/>
  <c r="X7" i="25"/>
  <c r="X6" i="25"/>
  <c r="X5" i="25"/>
  <c r="X4" i="25"/>
  <c r="X3" i="25"/>
  <c r="X2" i="25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X2" i="24"/>
  <c r="X31" i="22"/>
  <c r="X30" i="22"/>
  <c r="X29" i="22"/>
  <c r="X28" i="22"/>
  <c r="X27" i="22"/>
  <c r="X26" i="22"/>
  <c r="X25" i="22"/>
  <c r="X24" i="22"/>
  <c r="X23" i="22"/>
  <c r="X22" i="22"/>
  <c r="X21" i="22"/>
  <c r="X20" i="22"/>
  <c r="X19" i="22"/>
  <c r="X18" i="22"/>
  <c r="X17" i="22"/>
  <c r="X16" i="22"/>
  <c r="X15" i="22"/>
  <c r="X14" i="22"/>
  <c r="X13" i="22"/>
  <c r="X12" i="22"/>
  <c r="X11" i="22"/>
  <c r="X10" i="22"/>
  <c r="X9" i="22"/>
  <c r="X8" i="22"/>
  <c r="X7" i="22"/>
  <c r="X6" i="22"/>
  <c r="X5" i="22"/>
  <c r="X4" i="22"/>
  <c r="X3" i="22"/>
  <c r="X2" i="22"/>
  <c r="S31" i="25"/>
  <c r="S30" i="25"/>
  <c r="S29" i="25"/>
  <c r="S28" i="25"/>
  <c r="S27" i="25"/>
  <c r="S26" i="25"/>
  <c r="S25" i="25"/>
  <c r="S24" i="25"/>
  <c r="S23" i="25"/>
  <c r="S22" i="25"/>
  <c r="S21" i="25"/>
  <c r="S20" i="25"/>
  <c r="S19" i="25"/>
  <c r="S18" i="25"/>
  <c r="S17" i="25"/>
  <c r="S16" i="25"/>
  <c r="S15" i="25"/>
  <c r="S14" i="25"/>
  <c r="S13" i="25"/>
  <c r="S12" i="25"/>
  <c r="S11" i="25"/>
  <c r="S10" i="25"/>
  <c r="S9" i="25"/>
  <c r="S8" i="25"/>
  <c r="S7" i="25"/>
  <c r="S6" i="25"/>
  <c r="S5" i="25"/>
  <c r="S4" i="25"/>
  <c r="S3" i="25"/>
  <c r="S2" i="25"/>
  <c r="S31" i="24"/>
  <c r="S30" i="24"/>
  <c r="S29" i="24"/>
  <c r="S28" i="24"/>
  <c r="S27" i="24"/>
  <c r="S26" i="24"/>
  <c r="S25" i="24"/>
  <c r="S24" i="24"/>
  <c r="S23" i="24"/>
  <c r="S22" i="24"/>
  <c r="S21" i="24"/>
  <c r="S20" i="24"/>
  <c r="S19" i="24"/>
  <c r="S18" i="24"/>
  <c r="S17" i="24"/>
  <c r="S16" i="24"/>
  <c r="S15" i="24"/>
  <c r="S14" i="24"/>
  <c r="S13" i="24"/>
  <c r="S12" i="24"/>
  <c r="S11" i="24"/>
  <c r="S10" i="24"/>
  <c r="S9" i="24"/>
  <c r="S8" i="24"/>
  <c r="S7" i="24"/>
  <c r="S6" i="24"/>
  <c r="S5" i="24"/>
  <c r="S4" i="24"/>
  <c r="S3" i="24"/>
  <c r="S2" i="24"/>
  <c r="S31" i="22"/>
  <c r="S30" i="22"/>
  <c r="S29" i="22"/>
  <c r="S28" i="22"/>
  <c r="S27" i="22"/>
  <c r="S26" i="22"/>
  <c r="S25" i="22"/>
  <c r="S24" i="22"/>
  <c r="S23" i="22"/>
  <c r="S22" i="22"/>
  <c r="S21" i="22"/>
  <c r="S20" i="22"/>
  <c r="S19" i="22"/>
  <c r="S18" i="22"/>
  <c r="S17" i="22"/>
  <c r="S16" i="22"/>
  <c r="S15" i="22"/>
  <c r="S14" i="22"/>
  <c r="S13" i="22"/>
  <c r="S12" i="22"/>
  <c r="S11" i="22"/>
  <c r="S10" i="22"/>
  <c r="S9" i="22"/>
  <c r="S8" i="22"/>
  <c r="S7" i="22"/>
  <c r="S6" i="22"/>
  <c r="S5" i="22"/>
  <c r="S4" i="22"/>
  <c r="S3" i="22"/>
  <c r="S2" i="22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L7" i="25"/>
  <c r="L6" i="25"/>
  <c r="L5" i="25"/>
  <c r="L4" i="25"/>
  <c r="L3" i="25"/>
  <c r="L2" i="25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" i="24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3" i="23"/>
  <c r="L4" i="23"/>
  <c r="L5" i="23"/>
  <c r="L6" i="23"/>
  <c r="L7" i="23"/>
  <c r="L8" i="23"/>
  <c r="L9" i="23"/>
  <c r="L10" i="23"/>
  <c r="L11" i="23"/>
  <c r="L12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2" i="23"/>
  <c r="S31" i="23"/>
  <c r="S3" i="23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2" i="23"/>
  <c r="X4" i="23"/>
  <c r="X3" i="23"/>
  <c r="X2" i="23"/>
  <c r="X6" i="23"/>
  <c r="X7" i="23"/>
  <c r="X8" i="23"/>
  <c r="X9" i="23"/>
  <c r="X10" i="23"/>
  <c r="X11" i="23"/>
  <c r="X12" i="23"/>
  <c r="X13" i="23"/>
  <c r="X14" i="23"/>
  <c r="X15" i="23"/>
  <c r="X16" i="23"/>
  <c r="X17" i="23"/>
  <c r="X18" i="23"/>
  <c r="X19" i="23"/>
  <c r="X20" i="23"/>
  <c r="X21" i="23"/>
  <c r="X22" i="23"/>
  <c r="X23" i="23"/>
  <c r="X24" i="23"/>
  <c r="X25" i="23"/>
  <c r="X26" i="23"/>
  <c r="X27" i="23"/>
  <c r="X28" i="23"/>
  <c r="X29" i="23"/>
  <c r="X30" i="23"/>
  <c r="X31" i="23"/>
  <c r="X5" i="23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4" i="22"/>
  <c r="V3" i="22"/>
  <c r="V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4" i="22"/>
  <c r="Q3" i="22"/>
  <c r="Q2" i="22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9" i="23"/>
  <c r="V8" i="23"/>
  <c r="V7" i="23"/>
  <c r="V6" i="23"/>
  <c r="V5" i="23"/>
  <c r="V4" i="23"/>
  <c r="V3" i="23"/>
  <c r="V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Q2" i="23"/>
  <c r="V31" i="24"/>
  <c r="V30" i="24"/>
  <c r="V29" i="24"/>
  <c r="V28" i="24"/>
  <c r="V27" i="24"/>
  <c r="V26" i="24"/>
  <c r="V25" i="24"/>
  <c r="V24" i="24"/>
  <c r="V23" i="24"/>
  <c r="V22" i="24"/>
  <c r="V21" i="24"/>
  <c r="V20" i="24"/>
  <c r="V19" i="24"/>
  <c r="V18" i="24"/>
  <c r="V17" i="24"/>
  <c r="V16" i="24"/>
  <c r="V15" i="24"/>
  <c r="V14" i="24"/>
  <c r="V13" i="24"/>
  <c r="V12" i="24"/>
  <c r="V11" i="24"/>
  <c r="V10" i="24"/>
  <c r="V9" i="24"/>
  <c r="V8" i="24"/>
  <c r="V7" i="24"/>
  <c r="V6" i="24"/>
  <c r="V5" i="24"/>
  <c r="V4" i="24"/>
  <c r="V3" i="24"/>
  <c r="V2" i="24"/>
  <c r="Q31" i="24"/>
  <c r="Q30" i="24"/>
  <c r="Q29" i="24"/>
  <c r="Q28" i="24"/>
  <c r="Q27" i="24"/>
  <c r="Q26" i="24"/>
  <c r="Q25" i="24"/>
  <c r="Q24" i="24"/>
  <c r="Q23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Q10" i="24"/>
  <c r="Q9" i="24"/>
  <c r="Q8" i="24"/>
  <c r="Q7" i="24"/>
  <c r="Q6" i="24"/>
  <c r="Q5" i="24"/>
  <c r="Q4" i="24"/>
  <c r="Q3" i="24"/>
  <c r="Q2" i="24"/>
  <c r="V31" i="25"/>
  <c r="V30" i="25"/>
  <c r="V29" i="25"/>
  <c r="V28" i="25"/>
  <c r="V27" i="25"/>
  <c r="V26" i="25"/>
  <c r="V25" i="25"/>
  <c r="V24" i="25"/>
  <c r="V23" i="25"/>
  <c r="V22" i="25"/>
  <c r="V21" i="25"/>
  <c r="V20" i="25"/>
  <c r="V19" i="25"/>
  <c r="V18" i="25"/>
  <c r="V17" i="25"/>
  <c r="V16" i="25"/>
  <c r="V15" i="25"/>
  <c r="V14" i="25"/>
  <c r="V13" i="25"/>
  <c r="V12" i="25"/>
  <c r="V11" i="25"/>
  <c r="V10" i="25"/>
  <c r="V9" i="25"/>
  <c r="V8" i="25"/>
  <c r="V7" i="25"/>
  <c r="V6" i="25"/>
  <c r="V5" i="25"/>
  <c r="V4" i="25"/>
  <c r="V3" i="25"/>
  <c r="V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29" i="34"/>
  <c r="K28" i="34"/>
  <c r="K27" i="34"/>
  <c r="K26" i="34"/>
  <c r="K25" i="34"/>
  <c r="K24" i="34"/>
  <c r="K23" i="34"/>
  <c r="K22" i="34"/>
  <c r="K21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K2" i="34"/>
  <c r="K29" i="35"/>
  <c r="K28" i="35"/>
  <c r="K27" i="35"/>
  <c r="K26" i="35"/>
  <c r="K25" i="35"/>
  <c r="K24" i="35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  <c r="K3" i="35"/>
  <c r="K2" i="35"/>
  <c r="K29" i="36"/>
  <c r="K28" i="36"/>
  <c r="K27" i="36"/>
  <c r="K26" i="36"/>
  <c r="K25" i="36"/>
  <c r="K24" i="36"/>
  <c r="K23" i="36"/>
  <c r="K22" i="36"/>
  <c r="K21" i="36"/>
  <c r="K20" i="36"/>
  <c r="K19" i="36"/>
  <c r="K18" i="36"/>
  <c r="K17" i="36"/>
  <c r="K16" i="36"/>
  <c r="K15" i="36"/>
  <c r="K14" i="36"/>
  <c r="K13" i="36"/>
  <c r="K12" i="36"/>
  <c r="K11" i="36"/>
  <c r="K10" i="36"/>
  <c r="K9" i="36"/>
  <c r="K8" i="36"/>
  <c r="K7" i="36"/>
  <c r="K6" i="36"/>
  <c r="K5" i="36"/>
  <c r="K4" i="36"/>
  <c r="K3" i="36"/>
  <c r="K2" i="36"/>
  <c r="K29" i="37"/>
  <c r="K28" i="37"/>
  <c r="K27" i="37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K3" i="37"/>
  <c r="K2" i="37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31" i="15"/>
  <c r="K32" i="15"/>
  <c r="K33" i="15"/>
  <c r="K34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V31" i="30"/>
  <c r="V30" i="30"/>
  <c r="V29" i="30"/>
  <c r="V28" i="30"/>
  <c r="V27" i="30"/>
  <c r="V26" i="30"/>
  <c r="V25" i="30"/>
  <c r="V24" i="30"/>
  <c r="V23" i="30"/>
  <c r="V22" i="30"/>
  <c r="V21" i="30"/>
  <c r="V20" i="30"/>
  <c r="V19" i="30"/>
  <c r="V18" i="30"/>
  <c r="V17" i="30"/>
  <c r="V16" i="30"/>
  <c r="V15" i="30"/>
  <c r="V14" i="30"/>
  <c r="V13" i="30"/>
  <c r="V12" i="30"/>
  <c r="V11" i="30"/>
  <c r="V10" i="30"/>
  <c r="V9" i="30"/>
  <c r="V8" i="30"/>
  <c r="V7" i="30"/>
  <c r="V6" i="30"/>
  <c r="V5" i="30"/>
  <c r="V4" i="30"/>
  <c r="V3" i="30"/>
  <c r="V2" i="30"/>
  <c r="Q31" i="30"/>
  <c r="Q30" i="30"/>
  <c r="Q29" i="30"/>
  <c r="Q28" i="30"/>
  <c r="Q27" i="30"/>
  <c r="Q26" i="30"/>
  <c r="Q25" i="30"/>
  <c r="Q24" i="30"/>
  <c r="Q23" i="30"/>
  <c r="Q22" i="30"/>
  <c r="Q21" i="30"/>
  <c r="Q20" i="30"/>
  <c r="Q19" i="30"/>
  <c r="Q18" i="30"/>
  <c r="Q17" i="30"/>
  <c r="Q16" i="30"/>
  <c r="Q15" i="30"/>
  <c r="Q14" i="30"/>
  <c r="Q13" i="30"/>
  <c r="Q12" i="30"/>
  <c r="Q11" i="30"/>
  <c r="Q10" i="30"/>
  <c r="Q9" i="30"/>
  <c r="Q8" i="30"/>
  <c r="Q7" i="30"/>
  <c r="Q6" i="30"/>
  <c r="Q5" i="30"/>
  <c r="Q4" i="30"/>
  <c r="Q3" i="30"/>
  <c r="Q2" i="30"/>
  <c r="V31" i="29"/>
  <c r="V30" i="29"/>
  <c r="V29" i="29"/>
  <c r="V28" i="29"/>
  <c r="V27" i="29"/>
  <c r="V26" i="29"/>
  <c r="V25" i="29"/>
  <c r="V24" i="29"/>
  <c r="V23" i="29"/>
  <c r="V22" i="29"/>
  <c r="V21" i="29"/>
  <c r="V20" i="29"/>
  <c r="V19" i="29"/>
  <c r="V18" i="29"/>
  <c r="V17" i="29"/>
  <c r="V16" i="29"/>
  <c r="V15" i="29"/>
  <c r="V14" i="29"/>
  <c r="V13" i="29"/>
  <c r="V12" i="29"/>
  <c r="V11" i="29"/>
  <c r="V10" i="29"/>
  <c r="V9" i="29"/>
  <c r="V8" i="29"/>
  <c r="V7" i="29"/>
  <c r="V6" i="29"/>
  <c r="V5" i="29"/>
  <c r="V4" i="29"/>
  <c r="V3" i="29"/>
  <c r="V2" i="29"/>
  <c r="Q31" i="29"/>
  <c r="Q30" i="29"/>
  <c r="Q29" i="29"/>
  <c r="Q28" i="29"/>
  <c r="Q27" i="29"/>
  <c r="Q26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Q9" i="29"/>
  <c r="Q8" i="29"/>
  <c r="Q7" i="29"/>
  <c r="Q6" i="29"/>
  <c r="Q5" i="29"/>
  <c r="Q4" i="29"/>
  <c r="Q3" i="29"/>
  <c r="Q2" i="29"/>
  <c r="V31" i="28"/>
  <c r="V30" i="28"/>
  <c r="V29" i="28"/>
  <c r="V28" i="28"/>
  <c r="V27" i="28"/>
  <c r="V26" i="28"/>
  <c r="V25" i="28"/>
  <c r="V24" i="28"/>
  <c r="V23" i="28"/>
  <c r="V22" i="28"/>
  <c r="V21" i="28"/>
  <c r="V20" i="28"/>
  <c r="V19" i="28"/>
  <c r="V18" i="28"/>
  <c r="V17" i="28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Q31" i="28"/>
  <c r="Q30" i="28"/>
  <c r="Q29" i="28"/>
  <c r="Q28" i="28"/>
  <c r="Q27" i="28"/>
  <c r="Q26" i="28"/>
  <c r="Q25" i="28"/>
  <c r="Q24" i="28"/>
  <c r="Q23" i="28"/>
  <c r="Q22" i="28"/>
  <c r="Q21" i="28"/>
  <c r="Q20" i="28"/>
  <c r="Q19" i="28"/>
  <c r="Q18" i="28"/>
  <c r="Q17" i="28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K31" i="30"/>
  <c r="K30" i="30"/>
  <c r="K29" i="30"/>
  <c r="K28" i="30"/>
  <c r="K27" i="30"/>
  <c r="K26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K13" i="30"/>
  <c r="K12" i="30"/>
  <c r="K11" i="30"/>
  <c r="K10" i="30"/>
  <c r="K9" i="30"/>
  <c r="K8" i="30"/>
  <c r="K7" i="30"/>
  <c r="K6" i="30"/>
  <c r="K5" i="30"/>
  <c r="K4" i="30"/>
  <c r="K3" i="30"/>
  <c r="K2" i="30"/>
  <c r="K31" i="29"/>
  <c r="K30" i="29"/>
  <c r="K29" i="29"/>
  <c r="K28" i="29"/>
  <c r="K27" i="29"/>
  <c r="K26" i="29"/>
  <c r="K25" i="29"/>
  <c r="K24" i="29"/>
  <c r="K23" i="29"/>
  <c r="K22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K4" i="29"/>
  <c r="K3" i="29"/>
  <c r="K2" i="29"/>
  <c r="K31" i="28"/>
  <c r="K30" i="28"/>
  <c r="K29" i="28"/>
  <c r="K28" i="28"/>
  <c r="K27" i="28"/>
  <c r="K26" i="28"/>
  <c r="K25" i="28"/>
  <c r="K24" i="28"/>
  <c r="K23" i="28"/>
  <c r="K22" i="28"/>
  <c r="K21" i="28"/>
  <c r="K20" i="28"/>
  <c r="K19" i="28"/>
  <c r="K18" i="28"/>
  <c r="K17" i="28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2" i="27"/>
  <c r="V31" i="27"/>
  <c r="V30" i="27"/>
  <c r="V29" i="27"/>
  <c r="V28" i="27"/>
  <c r="V27" i="27"/>
  <c r="V26" i="27"/>
  <c r="V25" i="27"/>
  <c r="V24" i="27"/>
  <c r="V23" i="27"/>
  <c r="V22" i="27"/>
  <c r="V21" i="27"/>
  <c r="V20" i="27"/>
  <c r="V19" i="27"/>
  <c r="V18" i="27"/>
  <c r="V17" i="27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Q3" i="27"/>
  <c r="Q4" i="27"/>
  <c r="Q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2" i="27"/>
  <c r="M29" i="22"/>
  <c r="M28" i="22"/>
  <c r="M27" i="22"/>
  <c r="M26" i="22"/>
  <c r="M25" i="22"/>
  <c r="M24" i="22"/>
  <c r="M23" i="22"/>
  <c r="M22" i="22"/>
  <c r="M21" i="22"/>
  <c r="M20" i="22"/>
  <c r="M2" i="22"/>
  <c r="M29" i="37"/>
  <c r="M28" i="37"/>
  <c r="M27" i="37"/>
  <c r="M26" i="37"/>
  <c r="M25" i="37"/>
  <c r="M24" i="37"/>
  <c r="M23" i="37"/>
  <c r="M22" i="37"/>
  <c r="M21" i="37"/>
  <c r="M20" i="37"/>
  <c r="M19" i="37"/>
  <c r="M18" i="37"/>
  <c r="M17" i="37"/>
  <c r="M16" i="37"/>
  <c r="M15" i="37"/>
  <c r="M14" i="37"/>
  <c r="M13" i="37"/>
  <c r="M12" i="37"/>
  <c r="M11" i="37"/>
  <c r="M10" i="37"/>
  <c r="M9" i="37"/>
  <c r="M8" i="37"/>
  <c r="M7" i="37"/>
  <c r="M6" i="37"/>
  <c r="M5" i="37"/>
  <c r="M4" i="37"/>
  <c r="M3" i="37"/>
  <c r="M2" i="37"/>
  <c r="M29" i="36"/>
  <c r="M28" i="36"/>
  <c r="M27" i="36"/>
  <c r="M26" i="36"/>
  <c r="M25" i="36"/>
  <c r="M24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M10" i="36"/>
  <c r="M9" i="36"/>
  <c r="M8" i="36"/>
  <c r="M7" i="36"/>
  <c r="M6" i="36"/>
  <c r="M5" i="36"/>
  <c r="M4" i="36"/>
  <c r="M3" i="36"/>
  <c r="M2" i="36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M29" i="34"/>
  <c r="M28" i="34"/>
  <c r="M27" i="34"/>
  <c r="M26" i="34"/>
  <c r="M25" i="34"/>
  <c r="M24" i="34"/>
  <c r="M23" i="34"/>
  <c r="M22" i="34"/>
  <c r="M21" i="34"/>
  <c r="M20" i="34"/>
  <c r="M19" i="34"/>
  <c r="M18" i="34"/>
  <c r="M17" i="34"/>
  <c r="M16" i="34"/>
  <c r="M15" i="34"/>
  <c r="M14" i="34"/>
  <c r="M13" i="34"/>
  <c r="M12" i="34"/>
  <c r="M11" i="34"/>
  <c r="M10" i="34"/>
  <c r="M9" i="34"/>
  <c r="M8" i="34"/>
  <c r="M7" i="34"/>
  <c r="M6" i="34"/>
  <c r="M5" i="34"/>
  <c r="M4" i="34"/>
  <c r="M3" i="34"/>
  <c r="M2" i="34"/>
  <c r="M31" i="30"/>
  <c r="M30" i="30"/>
  <c r="M29" i="30"/>
  <c r="M28" i="30"/>
  <c r="M27" i="30"/>
  <c r="M26" i="30"/>
  <c r="M25" i="30"/>
  <c r="M24" i="30"/>
  <c r="M23" i="30"/>
  <c r="M22" i="30"/>
  <c r="M21" i="30"/>
  <c r="M20" i="30"/>
  <c r="M19" i="30"/>
  <c r="M18" i="30"/>
  <c r="M17" i="30"/>
  <c r="M16" i="30"/>
  <c r="M15" i="30"/>
  <c r="M14" i="30"/>
  <c r="M13" i="30"/>
  <c r="M12" i="30"/>
  <c r="M11" i="30"/>
  <c r="M10" i="30"/>
  <c r="M9" i="30"/>
  <c r="M8" i="30"/>
  <c r="M7" i="30"/>
  <c r="M6" i="30"/>
  <c r="M5" i="30"/>
  <c r="M4" i="30"/>
  <c r="M3" i="30"/>
  <c r="M2" i="30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M2" i="29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M4" i="28"/>
  <c r="M3" i="28"/>
  <c r="M2" i="28"/>
  <c r="M31" i="27"/>
  <c r="M30" i="27"/>
  <c r="M29" i="27"/>
  <c r="M28" i="27"/>
  <c r="M27" i="27"/>
  <c r="M26" i="27"/>
  <c r="M25" i="27"/>
  <c r="M24" i="27"/>
  <c r="M23" i="27"/>
  <c r="M22" i="27"/>
  <c r="M21" i="27"/>
  <c r="M20" i="27"/>
  <c r="M19" i="27"/>
  <c r="M18" i="27"/>
  <c r="M17" i="27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31" i="25"/>
  <c r="M30" i="25"/>
  <c r="M29" i="25"/>
  <c r="M28" i="25"/>
  <c r="M27" i="25"/>
  <c r="M26" i="25"/>
  <c r="M25" i="25"/>
  <c r="M24" i="25"/>
  <c r="M23" i="25"/>
  <c r="M22" i="25"/>
  <c r="M21" i="25"/>
  <c r="M20" i="25"/>
  <c r="M19" i="25"/>
  <c r="M18" i="25"/>
  <c r="M17" i="25"/>
  <c r="M16" i="25"/>
  <c r="M15" i="25"/>
  <c r="M14" i="25"/>
  <c r="M13" i="25"/>
  <c r="M12" i="25"/>
  <c r="M11" i="25"/>
  <c r="M10" i="25"/>
  <c r="M9" i="25"/>
  <c r="M8" i="25"/>
  <c r="M7" i="25"/>
  <c r="M6" i="25"/>
  <c r="M5" i="25"/>
  <c r="M4" i="25"/>
  <c r="M3" i="25"/>
  <c r="M2" i="25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M9" i="24"/>
  <c r="M8" i="24"/>
  <c r="M7" i="24"/>
  <c r="M6" i="24"/>
  <c r="M5" i="24"/>
  <c r="M4" i="24"/>
  <c r="M3" i="24"/>
  <c r="M2" i="24"/>
  <c r="M31" i="23"/>
  <c r="M30" i="23"/>
  <c r="M29" i="23"/>
  <c r="M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5" i="23"/>
  <c r="M4" i="23"/>
  <c r="M3" i="23"/>
  <c r="M2" i="23"/>
  <c r="M31" i="22"/>
  <c r="M3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4" i="22"/>
  <c r="M3" i="22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M2" i="20"/>
  <c r="M2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M2" i="17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M2" i="15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M2" i="14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M31" i="12"/>
  <c r="M32" i="12"/>
  <c r="M33" i="12"/>
  <c r="M34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29" i="6"/>
  <c r="M30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</calcChain>
</file>

<file path=xl/sharedStrings.xml><?xml version="1.0" encoding="utf-8"?>
<sst xmlns="http://schemas.openxmlformats.org/spreadsheetml/2006/main" count="665" uniqueCount="37">
  <si>
    <t>Participant</t>
  </si>
  <si>
    <t>HitRate</t>
  </si>
  <si>
    <t>FalseAlarm Rate</t>
  </si>
  <si>
    <t>d'</t>
  </si>
  <si>
    <t>A</t>
  </si>
  <si>
    <t>ln(b)</t>
  </si>
  <si>
    <t>Color HitRate</t>
  </si>
  <si>
    <t>Orientation HitRate</t>
  </si>
  <si>
    <t>Color_Hit</t>
  </si>
  <si>
    <t>Color_Miss</t>
  </si>
  <si>
    <t>Orientation_Hit</t>
  </si>
  <si>
    <t>Orientation_Miss</t>
  </si>
  <si>
    <t>Hit</t>
  </si>
  <si>
    <t>Miss</t>
  </si>
  <si>
    <t>CorrectReject</t>
  </si>
  <si>
    <t>FalseAlarm</t>
  </si>
  <si>
    <t>Color A</t>
  </si>
  <si>
    <t>Orientation A</t>
  </si>
  <si>
    <t>Color_CorrectReject</t>
  </si>
  <si>
    <t>Color_FalseAlarm</t>
  </si>
  <si>
    <t>Orientation_CorrectReject</t>
  </si>
  <si>
    <t>Orientation_FalseAlarm</t>
  </si>
  <si>
    <t>Color FAR</t>
  </si>
  <si>
    <t>Orientation FAR</t>
  </si>
  <si>
    <t>%correct</t>
  </si>
  <si>
    <t>Color %correct</t>
  </si>
  <si>
    <t>Orientation %correct</t>
  </si>
  <si>
    <t>Color d'</t>
  </si>
  <si>
    <t>Orientation d'</t>
  </si>
  <si>
    <t>Color adj HR</t>
  </si>
  <si>
    <t>Color adj FAR</t>
  </si>
  <si>
    <t>Orientation adj HR</t>
  </si>
  <si>
    <t>Orientation adj FAR</t>
  </si>
  <si>
    <t>adj HR</t>
  </si>
  <si>
    <t>adj FAR</t>
  </si>
  <si>
    <t>.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</si>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</sst>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/>
    <xf numFmtId="2" fontId="0" fillId="0" borderId="0" xfId="0" applyNumberFormat="1" applyFill="1" applyBorder="1"/>
    <xf numFmtId="2" fontId="0" fillId="0" borderId="0" xfId="0" applyNumberFormat="1" applyFill="1"/>
    <xf numFmtId="2" fontId="0" fillId="0" borderId="0" xfId="0" applyNumberFormat="1"/>
    <xf numFmtId="0" fontId="0" fillId="3" borderId="0" xfId="0" applyFill="1"/>
    <xf numFmtId="0" fontId="0" fillId="3" borderId="1" xfId="0" applyFill="1" applyBorder="1"/>
    <xf numFmtId="2" fontId="0" fillId="3" borderId="0" xfId="0" applyNumberFormat="1" applyFill="1"/>
    <xf numFmtId="164" fontId="0" fillId="3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zoomScale="75" zoomScaleNormal="75" workbookViewId="0">
      <selection activeCell="C31" sqref="C31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/>
      <c r="T1" t="s">
        <v>10</v>
      </c>
      <c r="U1" t="s">
        <v>11</v>
      </c>
      <c r="W1" t="s">
        <v>7</v>
      </c>
      <c r="X1" s="2"/>
      <c r="Z1" t="s">
        <v>33</v>
      </c>
      <c r="AA1" t="s">
        <v>34</v>
      </c>
      <c r="AB1" t="s">
        <v>3</v>
      </c>
    </row>
    <row r="2" spans="1:28" x14ac:dyDescent="0.25">
      <c r="A2">
        <v>1</v>
      </c>
      <c r="B2">
        <v>28</v>
      </c>
      <c r="C2">
        <v>12</v>
      </c>
      <c r="D2">
        <v>26</v>
      </c>
      <c r="E2">
        <v>14</v>
      </c>
      <c r="G2">
        <f>B2/(B2+C2)</f>
        <v>0.7</v>
      </c>
      <c r="H2">
        <f>E2/(D2+E2)</f>
        <v>0.35</v>
      </c>
      <c r="I2" t="str">
        <f>IF(J2&lt;0.5,"REJECT", ".")</f>
        <v>.</v>
      </c>
      <c r="J2">
        <f t="shared" ref="J2:J28" si="0">(G2+(1-H2))/2</f>
        <v>0.67500000000000004</v>
      </c>
      <c r="K2" t="str">
        <f>IF(L2&lt;0.5,"REJECT", ".")</f>
        <v>.</v>
      </c>
      <c r="L2">
        <f t="shared" ref="L2:L28" si="1">IF(AND(H2&lt;=0.5,G2&gt;=0.5),3/4+(G2-H2)/4-H2*(1-G2),IF(AND(H2&lt;=G2,G2&lt;0.5),3/4+(G2-H2)/4-H2/(4*G2),IF(AND(H2&gt;0.5,G2&gt;=H2),3/4+(G2-H2)/4-(1-G2)/(4*(1-H2)),0)))</f>
        <v>0.73250000000000004</v>
      </c>
      <c r="M2">
        <f t="shared" ref="M2:M28" si="2">LN(IF(AND(H2&lt;=0.5,G2&gt;=0.5),(5-4*G2)/(1+4*H2),IF(AND(H2&lt;=G2,G2&lt;0.5),(G2^2+G2)/(G2^2+H2),IF(AND(H2&gt;0.5,G2&gt;H2),((1-H2)^2+(1-G2))/((1-H2)^2+(1-H2)),0))))</f>
        <v>-8.7011376989629685E-2</v>
      </c>
      <c r="N2" s="2"/>
      <c r="O2">
        <v>19</v>
      </c>
      <c r="P2">
        <v>1</v>
      </c>
      <c r="R2">
        <f>O2/(O2+P2)</f>
        <v>0.95</v>
      </c>
      <c r="S2" s="2"/>
      <c r="T2">
        <v>9</v>
      </c>
      <c r="U2">
        <v>11</v>
      </c>
      <c r="W2">
        <f>T2/(T2+U2)</f>
        <v>0.45</v>
      </c>
      <c r="X2" s="2"/>
      <c r="Y2" s="1"/>
      <c r="Z2" s="1">
        <f t="shared" ref="Z2:Z28" si="3">IF(G2=1,0.975,G2)</f>
        <v>0.7</v>
      </c>
      <c r="AA2" s="1">
        <f t="shared" ref="AA2:AA28" si="4">IF(H2=0,0.025,H2)</f>
        <v>0.35</v>
      </c>
      <c r="AB2">
        <f>NORMSINV(Z2)-NORMSINV(AA2)</f>
        <v>0.90972097911560867</v>
      </c>
    </row>
    <row r="3" spans="1:28" x14ac:dyDescent="0.25">
      <c r="A3">
        <v>2</v>
      </c>
      <c r="B3">
        <v>27</v>
      </c>
      <c r="C3">
        <v>13</v>
      </c>
      <c r="D3">
        <v>31</v>
      </c>
      <c r="E3">
        <v>9</v>
      </c>
      <c r="G3">
        <f t="shared" ref="G3:G28" si="5">B3/(B3+C3)</f>
        <v>0.67500000000000004</v>
      </c>
      <c r="H3">
        <f t="shared" ref="H3:H28" si="6">E3/(D3+E3)</f>
        <v>0.22500000000000001</v>
      </c>
      <c r="I3" t="str">
        <f t="shared" ref="I3:K28" si="7">IF(J3&lt;0.5,"REJECT", ".")</f>
        <v>.</v>
      </c>
      <c r="J3">
        <f t="shared" si="0"/>
        <v>0.72500000000000009</v>
      </c>
      <c r="K3" t="str">
        <f t="shared" si="7"/>
        <v>.</v>
      </c>
      <c r="L3">
        <f t="shared" si="1"/>
        <v>0.78937500000000005</v>
      </c>
      <c r="M3">
        <f t="shared" si="2"/>
        <v>0.19105523676270922</v>
      </c>
      <c r="N3" s="2"/>
      <c r="O3">
        <v>12</v>
      </c>
      <c r="P3">
        <v>8</v>
      </c>
      <c r="R3">
        <f t="shared" ref="R3:R28" si="8">O3/(O3+P3)</f>
        <v>0.6</v>
      </c>
      <c r="S3" s="2"/>
      <c r="T3">
        <v>15</v>
      </c>
      <c r="U3">
        <v>5</v>
      </c>
      <c r="W3">
        <f t="shared" ref="W3:W28" si="9">T3/(T3+U3)</f>
        <v>0.75</v>
      </c>
      <c r="X3" s="2"/>
      <c r="Y3" s="1"/>
      <c r="Z3" s="1">
        <f t="shared" si="3"/>
        <v>0.67500000000000004</v>
      </c>
      <c r="AA3" s="1">
        <f t="shared" si="4"/>
        <v>0.22500000000000001</v>
      </c>
      <c r="AB3">
        <f t="shared" ref="AB3:AB28" si="10">NORMSINV(Z3)-NORMSINV(AA3)</f>
        <v>1.2091772165303487</v>
      </c>
    </row>
    <row r="4" spans="1:28" x14ac:dyDescent="0.25">
      <c r="A4">
        <v>3</v>
      </c>
      <c r="B4">
        <v>31</v>
      </c>
      <c r="C4">
        <v>9</v>
      </c>
      <c r="D4">
        <v>27</v>
      </c>
      <c r="E4">
        <v>13</v>
      </c>
      <c r="G4">
        <f t="shared" si="5"/>
        <v>0.77500000000000002</v>
      </c>
      <c r="H4">
        <f t="shared" si="6"/>
        <v>0.32500000000000001</v>
      </c>
      <c r="I4" t="str">
        <f t="shared" si="7"/>
        <v>.</v>
      </c>
      <c r="J4">
        <f t="shared" si="0"/>
        <v>0.72500000000000009</v>
      </c>
      <c r="K4" t="str">
        <f t="shared" si="7"/>
        <v>.</v>
      </c>
      <c r="L4">
        <f t="shared" si="1"/>
        <v>0.78937500000000005</v>
      </c>
      <c r="M4">
        <f t="shared" si="2"/>
        <v>-0.19105523676270922</v>
      </c>
      <c r="N4" s="2"/>
      <c r="O4">
        <v>17</v>
      </c>
      <c r="P4">
        <v>3</v>
      </c>
      <c r="R4">
        <f t="shared" si="8"/>
        <v>0.85</v>
      </c>
      <c r="S4" s="2"/>
      <c r="T4">
        <v>14</v>
      </c>
      <c r="U4">
        <v>6</v>
      </c>
      <c r="W4">
        <f t="shared" si="9"/>
        <v>0.7</v>
      </c>
      <c r="X4" s="2"/>
      <c r="Y4" s="1"/>
      <c r="Z4" s="1">
        <f t="shared" si="3"/>
        <v>0.77500000000000002</v>
      </c>
      <c r="AA4" s="1">
        <f t="shared" si="4"/>
        <v>0.32500000000000001</v>
      </c>
      <c r="AB4">
        <f t="shared" si="10"/>
        <v>1.2091772165303487</v>
      </c>
    </row>
    <row r="5" spans="1:28" x14ac:dyDescent="0.25">
      <c r="A5">
        <v>4</v>
      </c>
      <c r="B5">
        <v>31</v>
      </c>
      <c r="C5">
        <v>9</v>
      </c>
      <c r="D5">
        <v>30</v>
      </c>
      <c r="E5">
        <v>10</v>
      </c>
      <c r="G5">
        <f t="shared" si="5"/>
        <v>0.77500000000000002</v>
      </c>
      <c r="H5">
        <f t="shared" si="6"/>
        <v>0.25</v>
      </c>
      <c r="I5" t="str">
        <f t="shared" si="7"/>
        <v>.</v>
      </c>
      <c r="J5">
        <f t="shared" si="0"/>
        <v>0.76249999999999996</v>
      </c>
      <c r="K5" t="str">
        <f t="shared" si="7"/>
        <v>.</v>
      </c>
      <c r="L5">
        <f t="shared" si="1"/>
        <v>0.82499999999999996</v>
      </c>
      <c r="M5">
        <f t="shared" si="2"/>
        <v>-5.1293294387550578E-2</v>
      </c>
      <c r="N5" s="2"/>
      <c r="O5">
        <v>17</v>
      </c>
      <c r="P5">
        <v>3</v>
      </c>
      <c r="R5">
        <f t="shared" si="8"/>
        <v>0.85</v>
      </c>
      <c r="S5" s="2"/>
      <c r="T5">
        <v>14</v>
      </c>
      <c r="U5">
        <v>6</v>
      </c>
      <c r="W5">
        <f t="shared" si="9"/>
        <v>0.7</v>
      </c>
      <c r="X5" s="2"/>
      <c r="Y5" s="1"/>
      <c r="Z5" s="1">
        <f t="shared" si="3"/>
        <v>0.77500000000000002</v>
      </c>
      <c r="AA5" s="1">
        <f t="shared" si="4"/>
        <v>0.25</v>
      </c>
      <c r="AB5">
        <f t="shared" si="10"/>
        <v>1.4299047765565511</v>
      </c>
    </row>
    <row r="6" spans="1:28" x14ac:dyDescent="0.25">
      <c r="A6">
        <v>5</v>
      </c>
      <c r="B6">
        <v>35</v>
      </c>
      <c r="C6">
        <v>5</v>
      </c>
      <c r="D6">
        <v>30</v>
      </c>
      <c r="E6">
        <v>10</v>
      </c>
      <c r="G6">
        <f t="shared" si="5"/>
        <v>0.875</v>
      </c>
      <c r="H6">
        <f t="shared" si="6"/>
        <v>0.25</v>
      </c>
      <c r="I6" t="str">
        <f t="shared" si="7"/>
        <v>.</v>
      </c>
      <c r="J6">
        <f t="shared" si="0"/>
        <v>0.8125</v>
      </c>
      <c r="K6" t="str">
        <f t="shared" si="7"/>
        <v>.</v>
      </c>
      <c r="L6">
        <f t="shared" si="1"/>
        <v>0.875</v>
      </c>
      <c r="M6">
        <f t="shared" si="2"/>
        <v>-0.2876820724517809</v>
      </c>
      <c r="N6" s="2"/>
      <c r="O6">
        <v>19</v>
      </c>
      <c r="P6">
        <v>6</v>
      </c>
      <c r="R6">
        <f t="shared" si="8"/>
        <v>0.76</v>
      </c>
      <c r="S6" s="2"/>
      <c r="T6">
        <v>16</v>
      </c>
      <c r="U6">
        <v>28</v>
      </c>
      <c r="W6">
        <f t="shared" si="9"/>
        <v>0.36363636363636365</v>
      </c>
      <c r="X6" s="2"/>
      <c r="Y6" s="1"/>
      <c r="Z6" s="1">
        <f t="shared" si="3"/>
        <v>0.875</v>
      </c>
      <c r="AA6" s="1">
        <f t="shared" si="4"/>
        <v>0.25</v>
      </c>
      <c r="AB6">
        <f t="shared" si="10"/>
        <v>1.8248391305720904</v>
      </c>
    </row>
    <row r="7" spans="1:28" x14ac:dyDescent="0.25">
      <c r="A7">
        <v>6</v>
      </c>
      <c r="B7">
        <v>27</v>
      </c>
      <c r="C7">
        <v>13</v>
      </c>
      <c r="D7">
        <v>29</v>
      </c>
      <c r="E7">
        <v>11</v>
      </c>
      <c r="G7">
        <f t="shared" si="5"/>
        <v>0.67500000000000004</v>
      </c>
      <c r="H7">
        <f t="shared" si="6"/>
        <v>0.27500000000000002</v>
      </c>
      <c r="I7" t="str">
        <f t="shared" si="7"/>
        <v>.</v>
      </c>
      <c r="J7">
        <f t="shared" si="0"/>
        <v>0.7</v>
      </c>
      <c r="K7" t="str">
        <f t="shared" si="7"/>
        <v>.</v>
      </c>
      <c r="L7">
        <f t="shared" si="1"/>
        <v>0.760625</v>
      </c>
      <c r="M7">
        <f t="shared" si="2"/>
        <v>9.0971778205726592E-2</v>
      </c>
      <c r="N7" s="2"/>
      <c r="O7">
        <v>19</v>
      </c>
      <c r="P7">
        <v>1</v>
      </c>
      <c r="R7">
        <f t="shared" si="8"/>
        <v>0.95</v>
      </c>
      <c r="S7" s="2"/>
      <c r="T7">
        <v>8</v>
      </c>
      <c r="U7">
        <v>12</v>
      </c>
      <c r="W7">
        <f t="shared" si="9"/>
        <v>0.4</v>
      </c>
      <c r="X7" s="2"/>
      <c r="Y7" s="1"/>
      <c r="Z7" s="1">
        <f t="shared" si="3"/>
        <v>0.67500000000000004</v>
      </c>
      <c r="AA7" s="1">
        <f t="shared" si="4"/>
        <v>0.27500000000000002</v>
      </c>
      <c r="AB7">
        <f t="shared" si="10"/>
        <v>1.0515223162123581</v>
      </c>
    </row>
    <row r="8" spans="1:28" x14ac:dyDescent="0.25">
      <c r="A8">
        <v>7</v>
      </c>
      <c r="B8">
        <v>29</v>
      </c>
      <c r="C8">
        <v>11</v>
      </c>
      <c r="D8">
        <v>33</v>
      </c>
      <c r="E8">
        <v>7</v>
      </c>
      <c r="G8">
        <f t="shared" si="5"/>
        <v>0.72499999999999998</v>
      </c>
      <c r="H8">
        <f t="shared" si="6"/>
        <v>0.17499999999999999</v>
      </c>
      <c r="I8" t="str">
        <f t="shared" si="7"/>
        <v>.</v>
      </c>
      <c r="J8">
        <f t="shared" si="0"/>
        <v>0.77499999999999991</v>
      </c>
      <c r="K8" t="str">
        <f t="shared" si="7"/>
        <v>.</v>
      </c>
      <c r="L8">
        <f t="shared" si="1"/>
        <v>0.83937499999999998</v>
      </c>
      <c r="M8">
        <f t="shared" si="2"/>
        <v>0.21130909366720696</v>
      </c>
      <c r="N8" s="2"/>
      <c r="O8">
        <v>20</v>
      </c>
      <c r="P8">
        <v>0</v>
      </c>
      <c r="R8">
        <f t="shared" si="8"/>
        <v>1</v>
      </c>
      <c r="S8" s="2"/>
      <c r="T8">
        <v>9</v>
      </c>
      <c r="U8">
        <v>11</v>
      </c>
      <c r="W8">
        <f t="shared" si="9"/>
        <v>0.45</v>
      </c>
      <c r="X8" s="2"/>
      <c r="Y8" s="1"/>
      <c r="Z8" s="1">
        <f t="shared" si="3"/>
        <v>0.72499999999999998</v>
      </c>
      <c r="AA8" s="1">
        <f t="shared" si="4"/>
        <v>0.17499999999999999</v>
      </c>
      <c r="AB8">
        <f t="shared" si="10"/>
        <v>1.5323494171159577</v>
      </c>
    </row>
    <row r="9" spans="1:28" x14ac:dyDescent="0.25">
      <c r="A9">
        <v>8</v>
      </c>
      <c r="B9">
        <v>23</v>
      </c>
      <c r="C9">
        <v>17</v>
      </c>
      <c r="D9">
        <v>31</v>
      </c>
      <c r="E9">
        <v>9</v>
      </c>
      <c r="G9">
        <f t="shared" si="5"/>
        <v>0.57499999999999996</v>
      </c>
      <c r="H9">
        <f t="shared" si="6"/>
        <v>0.22500000000000001</v>
      </c>
      <c r="I9" t="str">
        <f t="shared" si="7"/>
        <v>.</v>
      </c>
      <c r="J9">
        <f t="shared" si="0"/>
        <v>0.67500000000000004</v>
      </c>
      <c r="K9" t="str">
        <f t="shared" si="7"/>
        <v>.</v>
      </c>
      <c r="L9">
        <f t="shared" si="1"/>
        <v>0.74187500000000006</v>
      </c>
      <c r="M9">
        <f t="shared" si="2"/>
        <v>0.35139788683788875</v>
      </c>
      <c r="N9" s="2"/>
      <c r="O9">
        <v>13</v>
      </c>
      <c r="P9">
        <v>7</v>
      </c>
      <c r="R9">
        <f t="shared" si="8"/>
        <v>0.65</v>
      </c>
      <c r="S9" s="2"/>
      <c r="T9">
        <v>10</v>
      </c>
      <c r="U9">
        <v>10</v>
      </c>
      <c r="W9">
        <f t="shared" si="9"/>
        <v>0.5</v>
      </c>
      <c r="X9" s="2"/>
      <c r="Y9" s="1"/>
      <c r="Z9" s="1">
        <f t="shared" si="3"/>
        <v>0.57499999999999996</v>
      </c>
      <c r="AA9" s="1">
        <f t="shared" si="4"/>
        <v>0.22500000000000001</v>
      </c>
      <c r="AB9">
        <f t="shared" si="10"/>
        <v>0.94453345263326149</v>
      </c>
    </row>
    <row r="10" spans="1:28" x14ac:dyDescent="0.25">
      <c r="A10">
        <v>9</v>
      </c>
      <c r="B10">
        <v>27</v>
      </c>
      <c r="C10">
        <v>13</v>
      </c>
      <c r="D10">
        <v>34</v>
      </c>
      <c r="E10">
        <v>6</v>
      </c>
      <c r="G10">
        <f t="shared" si="5"/>
        <v>0.67500000000000004</v>
      </c>
      <c r="H10">
        <f t="shared" si="6"/>
        <v>0.15</v>
      </c>
      <c r="I10" t="str">
        <f t="shared" si="7"/>
        <v>.</v>
      </c>
      <c r="J10">
        <f t="shared" si="0"/>
        <v>0.76249999999999996</v>
      </c>
      <c r="K10" t="str">
        <f t="shared" si="7"/>
        <v>.</v>
      </c>
      <c r="L10">
        <f t="shared" si="1"/>
        <v>0.83250000000000002</v>
      </c>
      <c r="M10">
        <f t="shared" si="2"/>
        <v>0.36290549368936831</v>
      </c>
      <c r="N10" s="2"/>
      <c r="O10">
        <v>20</v>
      </c>
      <c r="P10">
        <v>0</v>
      </c>
      <c r="R10">
        <f t="shared" si="8"/>
        <v>1</v>
      </c>
      <c r="S10" s="2"/>
      <c r="T10">
        <v>7</v>
      </c>
      <c r="U10">
        <v>13</v>
      </c>
      <c r="W10">
        <f t="shared" si="9"/>
        <v>0.35</v>
      </c>
      <c r="X10" s="2"/>
      <c r="Y10" s="1"/>
      <c r="Z10" s="1">
        <f t="shared" si="3"/>
        <v>0.67500000000000004</v>
      </c>
      <c r="AA10" s="1">
        <f t="shared" si="4"/>
        <v>0.15</v>
      </c>
      <c r="AB10">
        <f t="shared" si="10"/>
        <v>1.4901955796636694</v>
      </c>
    </row>
    <row r="11" spans="1:28" x14ac:dyDescent="0.25">
      <c r="A11">
        <v>10</v>
      </c>
      <c r="B11">
        <v>19</v>
      </c>
      <c r="C11">
        <v>21</v>
      </c>
      <c r="D11">
        <v>35</v>
      </c>
      <c r="E11">
        <v>5</v>
      </c>
      <c r="G11">
        <f t="shared" si="5"/>
        <v>0.47499999999999998</v>
      </c>
      <c r="H11">
        <f t="shared" si="6"/>
        <v>0.125</v>
      </c>
      <c r="I11" t="str">
        <f t="shared" si="7"/>
        <v>.</v>
      </c>
      <c r="J11">
        <f t="shared" si="0"/>
        <v>0.67500000000000004</v>
      </c>
      <c r="K11" t="str">
        <f t="shared" si="7"/>
        <v>.</v>
      </c>
      <c r="L11">
        <f t="shared" si="1"/>
        <v>0.77171052631578951</v>
      </c>
      <c r="M11">
        <f t="shared" si="2"/>
        <v>0.69225551754946368</v>
      </c>
      <c r="N11" s="2"/>
      <c r="O11">
        <v>14</v>
      </c>
      <c r="P11">
        <v>6</v>
      </c>
      <c r="R11">
        <f t="shared" si="8"/>
        <v>0.7</v>
      </c>
      <c r="S11" s="2"/>
      <c r="T11">
        <v>5</v>
      </c>
      <c r="U11">
        <v>15</v>
      </c>
      <c r="W11">
        <f t="shared" si="9"/>
        <v>0.25</v>
      </c>
      <c r="X11" s="2"/>
      <c r="Y11" s="1"/>
      <c r="Z11" s="1">
        <f t="shared" si="3"/>
        <v>0.47499999999999998</v>
      </c>
      <c r="AA11" s="1">
        <f t="shared" si="4"/>
        <v>0.125</v>
      </c>
      <c r="AB11">
        <f t="shared" si="10"/>
        <v>1.0876426024327945</v>
      </c>
    </row>
    <row r="12" spans="1:28" s="1" customFormat="1" x14ac:dyDescent="0.25">
      <c r="A12" s="1">
        <v>11</v>
      </c>
      <c r="B12" s="1">
        <v>26</v>
      </c>
      <c r="C12" s="1">
        <v>14</v>
      </c>
      <c r="D12" s="1">
        <v>32</v>
      </c>
      <c r="E12" s="1">
        <v>8</v>
      </c>
      <c r="G12" s="1">
        <f t="shared" si="5"/>
        <v>0.65</v>
      </c>
      <c r="H12" s="1">
        <f t="shared" si="6"/>
        <v>0.2</v>
      </c>
      <c r="I12" s="1" t="str">
        <f t="shared" si="7"/>
        <v>.</v>
      </c>
      <c r="J12">
        <f t="shared" si="0"/>
        <v>0.72500000000000009</v>
      </c>
      <c r="K12" s="1" t="str">
        <f t="shared" si="7"/>
        <v>.</v>
      </c>
      <c r="L12" s="1">
        <f t="shared" si="1"/>
        <v>0.79250000000000009</v>
      </c>
      <c r="M12" s="1">
        <f t="shared" si="2"/>
        <v>0.28768207245178085</v>
      </c>
      <c r="N12" s="3"/>
      <c r="O12" s="1">
        <v>12</v>
      </c>
      <c r="P12" s="1">
        <v>8</v>
      </c>
      <c r="R12" s="1">
        <f t="shared" si="8"/>
        <v>0.6</v>
      </c>
      <c r="S12" s="3"/>
      <c r="T12" s="1">
        <v>14</v>
      </c>
      <c r="U12" s="1">
        <v>6</v>
      </c>
      <c r="W12" s="1">
        <f t="shared" si="9"/>
        <v>0.7</v>
      </c>
      <c r="X12" s="3"/>
      <c r="Z12" s="1">
        <f t="shared" si="3"/>
        <v>0.65</v>
      </c>
      <c r="AA12" s="1">
        <f t="shared" si="4"/>
        <v>0.2</v>
      </c>
      <c r="AB12" s="1">
        <f t="shared" si="10"/>
        <v>1.2269416999804823</v>
      </c>
    </row>
    <row r="13" spans="1:28" s="1" customFormat="1" x14ac:dyDescent="0.25">
      <c r="A13" s="1">
        <v>12</v>
      </c>
      <c r="B13" s="1">
        <v>27</v>
      </c>
      <c r="C13" s="1">
        <v>13</v>
      </c>
      <c r="D13" s="1">
        <v>22</v>
      </c>
      <c r="E13" s="1">
        <v>18</v>
      </c>
      <c r="G13" s="1">
        <f t="shared" si="5"/>
        <v>0.67500000000000004</v>
      </c>
      <c r="H13" s="1">
        <f t="shared" si="6"/>
        <v>0.45</v>
      </c>
      <c r="I13" s="1" t="str">
        <f t="shared" si="7"/>
        <v>.</v>
      </c>
      <c r="J13">
        <f t="shared" si="0"/>
        <v>0.61250000000000004</v>
      </c>
      <c r="K13" s="1" t="str">
        <f t="shared" si="7"/>
        <v>.</v>
      </c>
      <c r="L13" s="1">
        <f t="shared" si="1"/>
        <v>0.66</v>
      </c>
      <c r="M13" s="1">
        <f t="shared" si="2"/>
        <v>-0.19671029424605427</v>
      </c>
      <c r="N13" s="3"/>
      <c r="O13" s="1">
        <v>19</v>
      </c>
      <c r="P13" s="1">
        <v>1</v>
      </c>
      <c r="R13" s="1">
        <f t="shared" si="8"/>
        <v>0.95</v>
      </c>
      <c r="S13" s="3"/>
      <c r="T13" s="1">
        <v>8</v>
      </c>
      <c r="U13" s="1">
        <v>12</v>
      </c>
      <c r="W13" s="1">
        <f t="shared" si="9"/>
        <v>0.4</v>
      </c>
      <c r="X13" s="3"/>
      <c r="Z13" s="1">
        <f t="shared" si="3"/>
        <v>0.67500000000000004</v>
      </c>
      <c r="AA13" s="1">
        <f t="shared" si="4"/>
        <v>0.45</v>
      </c>
      <c r="AB13" s="1">
        <f t="shared" si="10"/>
        <v>0.57942353702495364</v>
      </c>
    </row>
    <row r="14" spans="1:28" s="1" customFormat="1" x14ac:dyDescent="0.25">
      <c r="A14" s="1">
        <v>13</v>
      </c>
      <c r="B14" s="1">
        <v>27</v>
      </c>
      <c r="C14" s="1">
        <v>13</v>
      </c>
      <c r="D14" s="1">
        <v>35</v>
      </c>
      <c r="E14" s="1">
        <v>5</v>
      </c>
      <c r="G14" s="1">
        <f t="shared" si="5"/>
        <v>0.67500000000000004</v>
      </c>
      <c r="H14" s="1">
        <f t="shared" si="6"/>
        <v>0.125</v>
      </c>
      <c r="I14" s="1" t="str">
        <f t="shared" si="7"/>
        <v>.</v>
      </c>
      <c r="J14">
        <f t="shared" si="0"/>
        <v>0.77500000000000002</v>
      </c>
      <c r="K14" s="1" t="str">
        <f t="shared" si="7"/>
        <v>.</v>
      </c>
      <c r="L14" s="1">
        <f t="shared" si="1"/>
        <v>0.84687499999999993</v>
      </c>
      <c r="M14" s="1">
        <f t="shared" si="2"/>
        <v>0.42744401482693956</v>
      </c>
      <c r="N14" s="3"/>
      <c r="O14" s="1">
        <v>18</v>
      </c>
      <c r="P14" s="1">
        <v>2</v>
      </c>
      <c r="R14" s="1">
        <f t="shared" si="8"/>
        <v>0.9</v>
      </c>
      <c r="S14" s="3"/>
      <c r="T14" s="1">
        <v>9</v>
      </c>
      <c r="U14" s="1">
        <v>11</v>
      </c>
      <c r="W14" s="1">
        <f t="shared" si="9"/>
        <v>0.45</v>
      </c>
      <c r="X14" s="3"/>
      <c r="Z14" s="1">
        <f t="shared" si="3"/>
        <v>0.67500000000000004</v>
      </c>
      <c r="AA14" s="1">
        <f t="shared" si="4"/>
        <v>0.125</v>
      </c>
      <c r="AB14" s="1">
        <f t="shared" si="10"/>
        <v>1.6041115705458879</v>
      </c>
    </row>
    <row r="15" spans="1:28" s="1" customFormat="1" x14ac:dyDescent="0.25">
      <c r="A15" s="1">
        <v>14</v>
      </c>
      <c r="B15" s="1">
        <v>28</v>
      </c>
      <c r="C15" s="1">
        <v>12</v>
      </c>
      <c r="D15" s="1">
        <v>34</v>
      </c>
      <c r="E15" s="1">
        <v>6</v>
      </c>
      <c r="G15" s="1">
        <f t="shared" si="5"/>
        <v>0.7</v>
      </c>
      <c r="H15" s="1">
        <f t="shared" si="6"/>
        <v>0.15</v>
      </c>
      <c r="I15" s="1" t="str">
        <f t="shared" si="7"/>
        <v>.</v>
      </c>
      <c r="J15">
        <f t="shared" si="0"/>
        <v>0.77499999999999991</v>
      </c>
      <c r="K15" s="1" t="str">
        <f t="shared" si="7"/>
        <v>.</v>
      </c>
      <c r="L15" s="1">
        <f t="shared" si="1"/>
        <v>0.84249999999999992</v>
      </c>
      <c r="M15" s="1">
        <f t="shared" si="2"/>
        <v>0.31845373111853459</v>
      </c>
      <c r="N15" s="3"/>
      <c r="O15" s="1">
        <v>20</v>
      </c>
      <c r="P15" s="1">
        <v>0</v>
      </c>
      <c r="R15" s="1">
        <f t="shared" si="8"/>
        <v>1</v>
      </c>
      <c r="S15" s="3"/>
      <c r="T15" s="1">
        <v>8</v>
      </c>
      <c r="U15" s="1">
        <v>12</v>
      </c>
      <c r="W15" s="1">
        <f t="shared" si="9"/>
        <v>0.4</v>
      </c>
      <c r="X15" s="3"/>
      <c r="Z15" s="1">
        <f t="shared" si="3"/>
        <v>0.7</v>
      </c>
      <c r="AA15" s="1">
        <f t="shared" si="4"/>
        <v>0.15</v>
      </c>
      <c r="AB15" s="1">
        <f t="shared" si="10"/>
        <v>1.5608339022018307</v>
      </c>
    </row>
    <row r="16" spans="1:28" s="1" customFormat="1" x14ac:dyDescent="0.25">
      <c r="A16" s="1">
        <v>15</v>
      </c>
      <c r="B16" s="1">
        <v>25</v>
      </c>
      <c r="C16" s="1">
        <v>15</v>
      </c>
      <c r="D16" s="1">
        <v>31</v>
      </c>
      <c r="E16" s="1">
        <v>9</v>
      </c>
      <c r="G16" s="1">
        <f t="shared" si="5"/>
        <v>0.625</v>
      </c>
      <c r="H16" s="1">
        <f t="shared" si="6"/>
        <v>0.22500000000000001</v>
      </c>
      <c r="I16" s="1" t="str">
        <f t="shared" si="7"/>
        <v>.</v>
      </c>
      <c r="J16">
        <f t="shared" si="0"/>
        <v>0.7</v>
      </c>
      <c r="K16" s="1" t="str">
        <f t="shared" si="7"/>
        <v>.</v>
      </c>
      <c r="L16" s="1">
        <f t="shared" si="1"/>
        <v>0.765625</v>
      </c>
      <c r="M16" s="1">
        <f t="shared" si="2"/>
        <v>0.27443684570176036</v>
      </c>
      <c r="N16" s="3"/>
      <c r="O16" s="1">
        <v>14</v>
      </c>
      <c r="P16" s="1">
        <v>6</v>
      </c>
      <c r="R16" s="1">
        <f t="shared" si="8"/>
        <v>0.7</v>
      </c>
      <c r="S16" s="3"/>
      <c r="T16" s="1">
        <v>11</v>
      </c>
      <c r="U16" s="1">
        <v>9</v>
      </c>
      <c r="W16" s="1">
        <f t="shared" si="9"/>
        <v>0.55000000000000004</v>
      </c>
      <c r="X16" s="3"/>
      <c r="Z16" s="1">
        <f t="shared" si="3"/>
        <v>0.625</v>
      </c>
      <c r="AA16" s="1">
        <f t="shared" si="4"/>
        <v>0.22500000000000001</v>
      </c>
      <c r="AB16" s="1">
        <f t="shared" si="10"/>
        <v>1.0740543903248443</v>
      </c>
    </row>
    <row r="17" spans="1:28" s="1" customFormat="1" x14ac:dyDescent="0.25">
      <c r="A17" s="1">
        <v>16</v>
      </c>
      <c r="B17" s="1">
        <v>28</v>
      </c>
      <c r="C17" s="1">
        <v>12</v>
      </c>
      <c r="D17" s="1">
        <v>30</v>
      </c>
      <c r="E17" s="1">
        <v>10</v>
      </c>
      <c r="G17" s="1">
        <f t="shared" si="5"/>
        <v>0.7</v>
      </c>
      <c r="H17" s="1">
        <f t="shared" si="6"/>
        <v>0.25</v>
      </c>
      <c r="I17" s="1" t="str">
        <f t="shared" si="7"/>
        <v>.</v>
      </c>
      <c r="J17">
        <f t="shared" si="0"/>
        <v>0.72499999999999998</v>
      </c>
      <c r="K17" s="1" t="str">
        <f t="shared" si="7"/>
        <v>.</v>
      </c>
      <c r="L17" s="1">
        <f t="shared" si="1"/>
        <v>0.78750000000000009</v>
      </c>
      <c r="M17" s="1">
        <f t="shared" si="2"/>
        <v>9.5310179804324935E-2</v>
      </c>
      <c r="N17" s="3"/>
      <c r="O17" s="1">
        <v>18</v>
      </c>
      <c r="P17" s="1">
        <v>2</v>
      </c>
      <c r="R17" s="1">
        <f t="shared" si="8"/>
        <v>0.9</v>
      </c>
      <c r="S17" s="3"/>
      <c r="T17" s="1">
        <v>10</v>
      </c>
      <c r="U17" s="1">
        <v>10</v>
      </c>
      <c r="W17" s="1">
        <f t="shared" si="9"/>
        <v>0.5</v>
      </c>
      <c r="X17" s="3"/>
      <c r="Z17" s="1">
        <f t="shared" si="3"/>
        <v>0.7</v>
      </c>
      <c r="AA17" s="1">
        <f t="shared" si="4"/>
        <v>0.25</v>
      </c>
      <c r="AB17" s="1">
        <f t="shared" si="10"/>
        <v>1.1988902629041227</v>
      </c>
    </row>
    <row r="18" spans="1:28" s="1" customFormat="1" x14ac:dyDescent="0.25">
      <c r="A18" s="1">
        <v>17</v>
      </c>
      <c r="B18" s="1">
        <v>23</v>
      </c>
      <c r="C18" s="1">
        <v>17</v>
      </c>
      <c r="D18" s="1">
        <v>20</v>
      </c>
      <c r="E18" s="1">
        <v>20</v>
      </c>
      <c r="G18" s="1">
        <f t="shared" si="5"/>
        <v>0.57499999999999996</v>
      </c>
      <c r="H18" s="1">
        <f t="shared" si="6"/>
        <v>0.5</v>
      </c>
      <c r="I18" s="1" t="str">
        <f t="shared" si="7"/>
        <v>.</v>
      </c>
      <c r="J18">
        <f t="shared" si="0"/>
        <v>0.53749999999999998</v>
      </c>
      <c r="K18" s="1" t="str">
        <f t="shared" si="7"/>
        <v>.</v>
      </c>
      <c r="L18" s="1">
        <f t="shared" si="1"/>
        <v>0.55625000000000002</v>
      </c>
      <c r="M18" s="1">
        <f t="shared" si="2"/>
        <v>-0.10536051565782628</v>
      </c>
      <c r="N18" s="3"/>
      <c r="O18" s="1">
        <v>16</v>
      </c>
      <c r="P18" s="1">
        <v>4</v>
      </c>
      <c r="R18" s="1">
        <f t="shared" si="8"/>
        <v>0.8</v>
      </c>
      <c r="S18" s="3"/>
      <c r="T18" s="1">
        <v>7</v>
      </c>
      <c r="U18" s="1">
        <v>13</v>
      </c>
      <c r="W18" s="1">
        <f t="shared" si="9"/>
        <v>0.35</v>
      </c>
      <c r="X18" s="3"/>
      <c r="Z18" s="1">
        <f t="shared" si="3"/>
        <v>0.57499999999999996</v>
      </c>
      <c r="AA18" s="1">
        <f t="shared" si="4"/>
        <v>0.5</v>
      </c>
      <c r="AB18" s="1">
        <f t="shared" si="10"/>
        <v>0.18911842627279243</v>
      </c>
    </row>
    <row r="19" spans="1:28" x14ac:dyDescent="0.25">
      <c r="A19">
        <v>18</v>
      </c>
      <c r="B19">
        <v>28</v>
      </c>
      <c r="C19">
        <v>12</v>
      </c>
      <c r="D19">
        <v>30</v>
      </c>
      <c r="E19">
        <v>10</v>
      </c>
      <c r="G19">
        <f t="shared" si="5"/>
        <v>0.7</v>
      </c>
      <c r="H19">
        <f t="shared" si="6"/>
        <v>0.25</v>
      </c>
      <c r="I19" t="str">
        <f t="shared" si="7"/>
        <v>.</v>
      </c>
      <c r="J19">
        <f t="shared" si="0"/>
        <v>0.72499999999999998</v>
      </c>
      <c r="K19" t="str">
        <f t="shared" si="7"/>
        <v>.</v>
      </c>
      <c r="L19">
        <f t="shared" si="1"/>
        <v>0.78750000000000009</v>
      </c>
      <c r="M19">
        <f t="shared" si="2"/>
        <v>9.5310179804324935E-2</v>
      </c>
      <c r="N19" s="2"/>
      <c r="O19">
        <v>15</v>
      </c>
      <c r="P19">
        <v>5</v>
      </c>
      <c r="R19">
        <f t="shared" si="8"/>
        <v>0.75</v>
      </c>
      <c r="S19" s="2"/>
      <c r="T19">
        <v>13</v>
      </c>
      <c r="U19">
        <v>7</v>
      </c>
      <c r="W19">
        <f t="shared" si="9"/>
        <v>0.65</v>
      </c>
      <c r="X19" s="2"/>
      <c r="Y19" s="1"/>
      <c r="Z19" s="1">
        <f t="shared" si="3"/>
        <v>0.7</v>
      </c>
      <c r="AA19" s="1">
        <f t="shared" si="4"/>
        <v>0.25</v>
      </c>
      <c r="AB19">
        <f t="shared" si="10"/>
        <v>1.1988902629041227</v>
      </c>
    </row>
    <row r="20" spans="1:28" s="1" customFormat="1" x14ac:dyDescent="0.25">
      <c r="A20" s="1">
        <v>19</v>
      </c>
      <c r="B20" s="1">
        <v>21</v>
      </c>
      <c r="C20" s="1">
        <v>19</v>
      </c>
      <c r="D20" s="1">
        <v>27</v>
      </c>
      <c r="E20" s="1">
        <v>13</v>
      </c>
      <c r="G20" s="1">
        <f t="shared" si="5"/>
        <v>0.52500000000000002</v>
      </c>
      <c r="H20" s="1">
        <f t="shared" si="6"/>
        <v>0.32500000000000001</v>
      </c>
      <c r="I20" s="1" t="str">
        <f t="shared" si="7"/>
        <v>.</v>
      </c>
      <c r="J20" s="1">
        <f t="shared" si="0"/>
        <v>0.60000000000000009</v>
      </c>
      <c r="K20" s="1" t="str">
        <f t="shared" si="7"/>
        <v>.</v>
      </c>
      <c r="L20" s="1">
        <f t="shared" si="1"/>
        <v>0.64562500000000012</v>
      </c>
      <c r="M20" s="1">
        <f t="shared" si="2"/>
        <v>0.23180161405732438</v>
      </c>
      <c r="N20" s="3"/>
      <c r="O20" s="1">
        <v>14</v>
      </c>
      <c r="P20" s="1">
        <v>6</v>
      </c>
      <c r="R20" s="1">
        <f t="shared" si="8"/>
        <v>0.7</v>
      </c>
      <c r="S20" s="3"/>
      <c r="T20" s="1">
        <v>7</v>
      </c>
      <c r="U20" s="1">
        <v>13</v>
      </c>
      <c r="W20" s="1">
        <f t="shared" si="9"/>
        <v>0.35</v>
      </c>
      <c r="X20" s="3"/>
      <c r="Z20" s="1">
        <f t="shared" si="3"/>
        <v>0.52500000000000002</v>
      </c>
      <c r="AA20" s="1">
        <f t="shared" si="4"/>
        <v>0.32500000000000001</v>
      </c>
      <c r="AB20" s="1">
        <f t="shared" si="10"/>
        <v>0.5164689681130934</v>
      </c>
    </row>
    <row r="21" spans="1:28" s="1" customFormat="1" x14ac:dyDescent="0.25">
      <c r="A21" s="1">
        <v>20</v>
      </c>
      <c r="B21" s="1">
        <v>19</v>
      </c>
      <c r="C21" s="1">
        <v>21</v>
      </c>
      <c r="D21" s="1">
        <v>33</v>
      </c>
      <c r="E21" s="1">
        <v>7</v>
      </c>
      <c r="G21" s="1">
        <f t="shared" si="5"/>
        <v>0.47499999999999998</v>
      </c>
      <c r="H21" s="1">
        <f t="shared" si="6"/>
        <v>0.17499999999999999</v>
      </c>
      <c r="I21" s="1" t="str">
        <f t="shared" si="7"/>
        <v>.</v>
      </c>
      <c r="J21">
        <f t="shared" si="0"/>
        <v>0.64999999999999991</v>
      </c>
      <c r="K21" s="1" t="str">
        <f t="shared" si="7"/>
        <v>.</v>
      </c>
      <c r="L21" s="1">
        <f t="shared" si="1"/>
        <v>0.73289473684210527</v>
      </c>
      <c r="M21" s="1">
        <f t="shared" si="2"/>
        <v>0.55894696615148975</v>
      </c>
      <c r="N21" s="3"/>
      <c r="O21" s="1">
        <v>12</v>
      </c>
      <c r="P21" s="1">
        <v>8</v>
      </c>
      <c r="R21" s="1">
        <f t="shared" si="8"/>
        <v>0.6</v>
      </c>
      <c r="S21" s="3"/>
      <c r="T21" s="1">
        <v>7</v>
      </c>
      <c r="U21" s="1">
        <v>13</v>
      </c>
      <c r="W21" s="1">
        <f t="shared" si="9"/>
        <v>0.35</v>
      </c>
      <c r="X21" s="3"/>
      <c r="Z21" s="1">
        <f t="shared" si="3"/>
        <v>0.47499999999999998</v>
      </c>
      <c r="AA21" s="1">
        <f t="shared" si="4"/>
        <v>0.17499999999999999</v>
      </c>
      <c r="AB21" s="1">
        <f t="shared" si="10"/>
        <v>0.87188251313026555</v>
      </c>
    </row>
    <row r="22" spans="1:28" x14ac:dyDescent="0.25">
      <c r="A22">
        <v>21</v>
      </c>
      <c r="B22">
        <v>26</v>
      </c>
      <c r="C22">
        <v>14</v>
      </c>
      <c r="D22">
        <v>28</v>
      </c>
      <c r="E22">
        <v>12</v>
      </c>
      <c r="G22">
        <f t="shared" si="5"/>
        <v>0.65</v>
      </c>
      <c r="H22">
        <f t="shared" si="6"/>
        <v>0.3</v>
      </c>
      <c r="I22" t="str">
        <f t="shared" si="7"/>
        <v>.</v>
      </c>
      <c r="J22">
        <f t="shared" si="0"/>
        <v>0.67500000000000004</v>
      </c>
      <c r="K22" t="str">
        <f t="shared" si="7"/>
        <v>.</v>
      </c>
      <c r="L22">
        <f t="shared" si="1"/>
        <v>0.73250000000000004</v>
      </c>
      <c r="M22">
        <f t="shared" si="2"/>
        <v>8.7011376989629699E-2</v>
      </c>
      <c r="N22" s="2"/>
      <c r="O22">
        <v>19</v>
      </c>
      <c r="P22">
        <v>1</v>
      </c>
      <c r="R22">
        <f t="shared" si="8"/>
        <v>0.95</v>
      </c>
      <c r="S22" s="2"/>
      <c r="T22">
        <v>7</v>
      </c>
      <c r="U22">
        <v>13</v>
      </c>
      <c r="W22">
        <f t="shared" si="9"/>
        <v>0.35</v>
      </c>
      <c r="X22" s="2"/>
      <c r="Y22" s="1"/>
      <c r="Z22" s="1">
        <f t="shared" si="3"/>
        <v>0.65</v>
      </c>
      <c r="AA22" s="1">
        <f t="shared" si="4"/>
        <v>0.3</v>
      </c>
      <c r="AB22">
        <f t="shared" si="10"/>
        <v>0.90972097911560867</v>
      </c>
    </row>
    <row r="23" spans="1:28" x14ac:dyDescent="0.25">
      <c r="A23">
        <v>22</v>
      </c>
      <c r="B23">
        <v>33</v>
      </c>
      <c r="C23">
        <v>7</v>
      </c>
      <c r="D23">
        <v>31</v>
      </c>
      <c r="E23">
        <v>9</v>
      </c>
      <c r="G23">
        <f t="shared" si="5"/>
        <v>0.82499999999999996</v>
      </c>
      <c r="H23">
        <f t="shared" si="6"/>
        <v>0.22500000000000001</v>
      </c>
      <c r="I23" t="str">
        <f t="shared" si="7"/>
        <v>.</v>
      </c>
      <c r="J23">
        <f t="shared" si="0"/>
        <v>0.8</v>
      </c>
      <c r="K23" t="str">
        <f t="shared" si="7"/>
        <v>.</v>
      </c>
      <c r="L23">
        <f t="shared" si="1"/>
        <v>0.86062499999999997</v>
      </c>
      <c r="M23">
        <f t="shared" si="2"/>
        <v>-0.11122563511022425</v>
      </c>
      <c r="N23" s="2"/>
      <c r="O23">
        <v>20</v>
      </c>
      <c r="P23">
        <v>0</v>
      </c>
      <c r="R23">
        <f t="shared" si="8"/>
        <v>1</v>
      </c>
      <c r="S23" s="2"/>
      <c r="T23">
        <v>13</v>
      </c>
      <c r="U23">
        <v>7</v>
      </c>
      <c r="W23">
        <f t="shared" si="9"/>
        <v>0.65</v>
      </c>
      <c r="X23" s="2"/>
      <c r="Y23" s="1"/>
      <c r="Z23" s="1">
        <f t="shared" si="3"/>
        <v>0.82499999999999996</v>
      </c>
      <c r="AA23" s="1">
        <f t="shared" si="4"/>
        <v>0.22500000000000001</v>
      </c>
      <c r="AB23">
        <f t="shared" si="10"/>
        <v>1.6900043174339492</v>
      </c>
    </row>
    <row r="24" spans="1:28" x14ac:dyDescent="0.25">
      <c r="A24">
        <v>23</v>
      </c>
      <c r="B24">
        <v>24</v>
      </c>
      <c r="C24">
        <v>16</v>
      </c>
      <c r="D24">
        <v>32</v>
      </c>
      <c r="E24">
        <v>8</v>
      </c>
      <c r="G24">
        <f t="shared" si="5"/>
        <v>0.6</v>
      </c>
      <c r="H24">
        <f t="shared" si="6"/>
        <v>0.2</v>
      </c>
      <c r="I24" t="str">
        <f t="shared" si="7"/>
        <v>.</v>
      </c>
      <c r="J24">
        <f t="shared" si="0"/>
        <v>0.7</v>
      </c>
      <c r="K24" t="str">
        <f t="shared" si="7"/>
        <v>.</v>
      </c>
      <c r="L24">
        <f t="shared" si="1"/>
        <v>0.77</v>
      </c>
      <c r="M24">
        <f t="shared" si="2"/>
        <v>0.36772478012531734</v>
      </c>
      <c r="N24" s="2"/>
      <c r="O24">
        <v>13</v>
      </c>
      <c r="P24">
        <v>7</v>
      </c>
      <c r="R24">
        <f t="shared" si="8"/>
        <v>0.65</v>
      </c>
      <c r="S24" s="2"/>
      <c r="T24">
        <v>11</v>
      </c>
      <c r="U24">
        <v>9</v>
      </c>
      <c r="W24">
        <f t="shared" si="9"/>
        <v>0.55000000000000004</v>
      </c>
      <c r="X24" s="2"/>
      <c r="Y24" s="1"/>
      <c r="Z24" s="1">
        <f t="shared" si="3"/>
        <v>0.6</v>
      </c>
      <c r="AA24" s="1">
        <f t="shared" si="4"/>
        <v>0.2</v>
      </c>
      <c r="AB24">
        <f t="shared" si="10"/>
        <v>1.0949683367087144</v>
      </c>
    </row>
    <row r="25" spans="1:28" x14ac:dyDescent="0.25">
      <c r="A25">
        <v>24</v>
      </c>
      <c r="B25">
        <v>29</v>
      </c>
      <c r="C25">
        <v>11</v>
      </c>
      <c r="D25">
        <v>30</v>
      </c>
      <c r="E25">
        <v>10</v>
      </c>
      <c r="G25">
        <f t="shared" si="5"/>
        <v>0.72499999999999998</v>
      </c>
      <c r="H25">
        <f t="shared" si="6"/>
        <v>0.25</v>
      </c>
      <c r="I25" t="str">
        <f t="shared" si="7"/>
        <v>.</v>
      </c>
      <c r="J25">
        <f t="shared" si="0"/>
        <v>0.73750000000000004</v>
      </c>
      <c r="K25" t="str">
        <f t="shared" si="7"/>
        <v>.</v>
      </c>
      <c r="L25">
        <f t="shared" si="1"/>
        <v>0.8</v>
      </c>
      <c r="M25">
        <f t="shared" si="2"/>
        <v>4.8790164169432049E-2</v>
      </c>
      <c r="N25" s="2"/>
      <c r="O25">
        <v>19</v>
      </c>
      <c r="P25">
        <v>1</v>
      </c>
      <c r="R25">
        <f t="shared" si="8"/>
        <v>0.95</v>
      </c>
      <c r="S25" s="2"/>
      <c r="T25">
        <v>10</v>
      </c>
      <c r="U25">
        <v>10</v>
      </c>
      <c r="W25">
        <f t="shared" si="9"/>
        <v>0.5</v>
      </c>
      <c r="X25" s="2"/>
      <c r="Y25" s="1"/>
      <c r="Z25" s="1">
        <f t="shared" si="3"/>
        <v>0.72499999999999998</v>
      </c>
      <c r="AA25" s="1">
        <f t="shared" si="4"/>
        <v>0.25</v>
      </c>
      <c r="AB25">
        <f t="shared" si="10"/>
        <v>1.2722498762385603</v>
      </c>
    </row>
    <row r="26" spans="1:28" x14ac:dyDescent="0.25">
      <c r="A26">
        <v>25</v>
      </c>
      <c r="B26">
        <v>33</v>
      </c>
      <c r="C26">
        <v>7</v>
      </c>
      <c r="D26">
        <v>35</v>
      </c>
      <c r="E26">
        <v>5</v>
      </c>
      <c r="G26">
        <f t="shared" si="5"/>
        <v>0.82499999999999996</v>
      </c>
      <c r="H26">
        <f t="shared" si="6"/>
        <v>0.125</v>
      </c>
      <c r="I26" t="str">
        <f t="shared" si="7"/>
        <v>.</v>
      </c>
      <c r="J26">
        <f t="shared" si="0"/>
        <v>0.85</v>
      </c>
      <c r="K26" t="str">
        <f t="shared" si="7"/>
        <v>.</v>
      </c>
      <c r="L26">
        <f t="shared" si="1"/>
        <v>0.90312500000000007</v>
      </c>
      <c r="M26">
        <f t="shared" si="2"/>
        <v>0.12516314295400618</v>
      </c>
      <c r="N26" s="2"/>
      <c r="O26">
        <v>16</v>
      </c>
      <c r="P26">
        <v>4</v>
      </c>
      <c r="R26">
        <f t="shared" si="8"/>
        <v>0.8</v>
      </c>
      <c r="S26" s="2"/>
      <c r="T26">
        <v>17</v>
      </c>
      <c r="U26">
        <v>3</v>
      </c>
      <c r="W26">
        <f t="shared" si="9"/>
        <v>0.85</v>
      </c>
      <c r="X26" s="2"/>
      <c r="Y26" s="1"/>
      <c r="Z26" s="1">
        <f t="shared" si="3"/>
        <v>0.82499999999999996</v>
      </c>
      <c r="AA26" s="1">
        <f t="shared" si="4"/>
        <v>0.125</v>
      </c>
      <c r="AB26">
        <f t="shared" si="10"/>
        <v>2.0849386714494882</v>
      </c>
    </row>
    <row r="27" spans="1:28" x14ac:dyDescent="0.25">
      <c r="A27">
        <v>26</v>
      </c>
      <c r="B27">
        <v>27</v>
      </c>
      <c r="C27">
        <v>13</v>
      </c>
      <c r="D27">
        <v>38</v>
      </c>
      <c r="E27">
        <v>2</v>
      </c>
      <c r="G27">
        <f t="shared" si="5"/>
        <v>0.67500000000000004</v>
      </c>
      <c r="H27">
        <f t="shared" si="6"/>
        <v>0.05</v>
      </c>
      <c r="I27" t="str">
        <f t="shared" si="7"/>
        <v>.</v>
      </c>
      <c r="J27">
        <f t="shared" si="0"/>
        <v>0.8125</v>
      </c>
      <c r="K27" t="str">
        <f t="shared" si="7"/>
        <v>.</v>
      </c>
      <c r="L27">
        <f t="shared" si="1"/>
        <v>0.89</v>
      </c>
      <c r="M27">
        <f t="shared" si="2"/>
        <v>0.65058756614114932</v>
      </c>
      <c r="N27" s="2"/>
      <c r="O27">
        <v>18</v>
      </c>
      <c r="P27">
        <v>2</v>
      </c>
      <c r="R27">
        <f t="shared" si="8"/>
        <v>0.9</v>
      </c>
      <c r="S27" s="2"/>
      <c r="T27">
        <v>9</v>
      </c>
      <c r="U27">
        <v>11</v>
      </c>
      <c r="W27">
        <f t="shared" si="9"/>
        <v>0.45</v>
      </c>
      <c r="X27" s="2"/>
      <c r="Y27" s="1"/>
      <c r="Z27" s="1">
        <f t="shared" si="3"/>
        <v>0.67500000000000004</v>
      </c>
      <c r="AA27" s="1">
        <f t="shared" si="4"/>
        <v>0.05</v>
      </c>
      <c r="AB27">
        <f t="shared" si="10"/>
        <v>2.0986158171213525</v>
      </c>
    </row>
    <row r="28" spans="1:28" x14ac:dyDescent="0.25">
      <c r="A28">
        <v>27</v>
      </c>
      <c r="B28">
        <v>26</v>
      </c>
      <c r="C28">
        <v>14</v>
      </c>
      <c r="D28">
        <v>34</v>
      </c>
      <c r="E28">
        <v>6</v>
      </c>
      <c r="G28">
        <f t="shared" si="5"/>
        <v>0.65</v>
      </c>
      <c r="H28">
        <f t="shared" si="6"/>
        <v>0.15</v>
      </c>
      <c r="I28" t="str">
        <f t="shared" si="7"/>
        <v>.</v>
      </c>
      <c r="J28">
        <f t="shared" si="0"/>
        <v>0.75</v>
      </c>
      <c r="K28" t="str">
        <f t="shared" si="7"/>
        <v>.</v>
      </c>
      <c r="L28">
        <f t="shared" si="1"/>
        <v>0.82250000000000001</v>
      </c>
      <c r="M28">
        <f t="shared" si="2"/>
        <v>0.40546510810816422</v>
      </c>
      <c r="N28" s="2"/>
      <c r="O28">
        <v>18</v>
      </c>
      <c r="P28">
        <v>2</v>
      </c>
      <c r="R28">
        <f t="shared" si="8"/>
        <v>0.9</v>
      </c>
      <c r="S28" s="2"/>
      <c r="T28">
        <v>8</v>
      </c>
      <c r="U28">
        <v>12</v>
      </c>
      <c r="W28">
        <f t="shared" si="9"/>
        <v>0.4</v>
      </c>
      <c r="X28" s="2"/>
      <c r="Y28" s="1"/>
      <c r="Z28" s="1">
        <f t="shared" si="3"/>
        <v>0.65</v>
      </c>
      <c r="AA28" s="1">
        <f t="shared" si="4"/>
        <v>0.15</v>
      </c>
      <c r="AB28">
        <f t="shared" si="10"/>
        <v>1.4217538559013576</v>
      </c>
    </row>
    <row r="29" spans="1:28" x14ac:dyDescent="0.25">
      <c r="Y29" s="1"/>
      <c r="Z29" s="1"/>
      <c r="AA29" s="1"/>
    </row>
    <row r="30" spans="1:28" x14ac:dyDescent="0.25">
      <c r="Y30" s="1"/>
      <c r="Z30" s="1"/>
      <c r="AA30" s="1"/>
    </row>
    <row r="31" spans="1:28" x14ac:dyDescent="0.25">
      <c r="Y31" s="1"/>
      <c r="Z31" s="1"/>
      <c r="AA31" s="1"/>
    </row>
    <row r="32" spans="1:28" x14ac:dyDescent="0.25">
      <c r="Y32" s="1"/>
      <c r="Z32" s="1"/>
      <c r="AA32" s="1"/>
    </row>
    <row r="33" spans="25:27" x14ac:dyDescent="0.25">
      <c r="Y33" s="1"/>
      <c r="Z33" s="1"/>
      <c r="AA33" s="1"/>
    </row>
    <row r="34" spans="25:27" x14ac:dyDescent="0.25">
      <c r="Y34" s="1"/>
      <c r="Z34" s="1"/>
      <c r="AA34" s="1"/>
    </row>
  </sheetData>
  <pageMargins left="0.7" right="0.7" top="0.75" bottom="0.75" header="0.3" footer="0.3"/>
  <pageSetup orientation="portrait" r:id="rId1"/>
  <ignoredErrors>
    <ignoredError sqref="J2:J2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zoomScale="75" zoomScaleNormal="75" workbookViewId="0">
      <selection activeCell="T37" sqref="T37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/>
      <c r="T1" t="s">
        <v>10</v>
      </c>
      <c r="U1" t="s">
        <v>11</v>
      </c>
      <c r="W1" t="s">
        <v>7</v>
      </c>
      <c r="X1" s="2"/>
      <c r="Z1" t="s">
        <v>33</v>
      </c>
      <c r="AA1" t="s">
        <v>34</v>
      </c>
      <c r="AB1" t="s">
        <v>3</v>
      </c>
    </row>
    <row r="2" spans="1:28" x14ac:dyDescent="0.25">
      <c r="A2">
        <v>1</v>
      </c>
      <c r="B2">
        <v>29</v>
      </c>
      <c r="C2">
        <v>11</v>
      </c>
      <c r="D2">
        <v>32</v>
      </c>
      <c r="E2">
        <v>8</v>
      </c>
      <c r="G2">
        <f>B2/(B2+C2)</f>
        <v>0.72499999999999998</v>
      </c>
      <c r="H2">
        <f>E2/(D2+E2)</f>
        <v>0.2</v>
      </c>
      <c r="I2" t="str">
        <f>IF(J2&lt;0.5,"REJECT", ".")</f>
        <v>.</v>
      </c>
      <c r="J2">
        <f>(G2+(1-H2))/2</f>
        <v>0.76249999999999996</v>
      </c>
      <c r="K2" t="str">
        <f>IF(L2&lt;0.5,"REJECT", ".")</f>
        <v>.</v>
      </c>
      <c r="L2">
        <f t="shared" ref="L2:L29" si="0">IF(AND(H2&lt;=0.5,G2&gt;=0.5),3/4+(G2-H2)/4-H2*(1-G2),IF(AND(H2&lt;=G2,G2&lt;0.5),3/4+(G2-H2)/4-H2/(4*G2),IF(AND(H2&gt;0.5,G2&gt;=H2),3/4+(G2-H2)/4-(1-G2)/(4*(1-H2)),0)))</f>
        <v>0.82624999999999993</v>
      </c>
      <c r="M2">
        <f t="shared" ref="M2:M29" si="1">LN(IF(AND(H2&lt;=0.5,G2&gt;=0.5),(5-4*G2)/(1+4*H2),IF(AND(H2&lt;=G2,G2&lt;0.5),(G2^2+G2)/(G2^2+H2),IF(AND(H2&gt;0.5,G2&gt;H2),((1-H2)^2+(1-G2))/((1-H2)^2+(1-H2)),0))))</f>
        <v>0.15415067982725836</v>
      </c>
      <c r="N2" s="2"/>
      <c r="O2">
        <v>18</v>
      </c>
      <c r="P2">
        <v>2</v>
      </c>
      <c r="R2">
        <f>O2/(O2+P2)</f>
        <v>0.9</v>
      </c>
      <c r="S2" s="2"/>
      <c r="T2">
        <v>11</v>
      </c>
      <c r="U2">
        <v>9</v>
      </c>
      <c r="W2">
        <f>T2/(T2+U2)</f>
        <v>0.55000000000000004</v>
      </c>
      <c r="X2" s="2"/>
      <c r="Z2">
        <f t="shared" ref="Z2:Z29" si="2">IF(G2=1,0.975,G2)</f>
        <v>0.72499999999999998</v>
      </c>
      <c r="AA2">
        <f t="shared" ref="AA2:AA29" si="3">IF(H2=0,0.025,H2)</f>
        <v>0.2</v>
      </c>
      <c r="AB2">
        <f>NORMSINV(Z2)-NORMSINV(AA2)</f>
        <v>1.439381359615393</v>
      </c>
    </row>
    <row r="3" spans="1:28" x14ac:dyDescent="0.25">
      <c r="A3">
        <v>2</v>
      </c>
      <c r="B3">
        <v>29</v>
      </c>
      <c r="C3">
        <v>11</v>
      </c>
      <c r="D3">
        <v>38</v>
      </c>
      <c r="E3">
        <v>2</v>
      </c>
      <c r="G3">
        <f t="shared" ref="G3:G28" si="4">B3/(B3+C3)</f>
        <v>0.72499999999999998</v>
      </c>
      <c r="H3">
        <f t="shared" ref="H3:H28" si="5">E3/(D3+E3)</f>
        <v>0.05</v>
      </c>
      <c r="I3" t="str">
        <f t="shared" ref="I3:K29" si="6">IF(J3&lt;0.5,"REJECT", ".")</f>
        <v>.</v>
      </c>
      <c r="J3">
        <f t="shared" ref="J3:J29" si="7">(G3+(1-H3))/2</f>
        <v>0.83749999999999991</v>
      </c>
      <c r="K3" t="str">
        <f t="shared" si="6"/>
        <v>.</v>
      </c>
      <c r="L3">
        <f t="shared" si="0"/>
        <v>0.90499999999999992</v>
      </c>
      <c r="M3">
        <f t="shared" si="1"/>
        <v>0.55961578793542277</v>
      </c>
      <c r="N3" s="2"/>
      <c r="O3">
        <v>20</v>
      </c>
      <c r="P3">
        <v>0</v>
      </c>
      <c r="R3">
        <f t="shared" ref="R3:R28" si="8">O3/(O3+P3)</f>
        <v>1</v>
      </c>
      <c r="S3" s="2"/>
      <c r="T3">
        <v>9</v>
      </c>
      <c r="U3">
        <v>11</v>
      </c>
      <c r="W3">
        <f t="shared" ref="W3:W28" si="9">T3/(T3+U3)</f>
        <v>0.45</v>
      </c>
      <c r="X3" s="2"/>
      <c r="Z3">
        <f t="shared" si="2"/>
        <v>0.72499999999999998</v>
      </c>
      <c r="AA3">
        <f t="shared" si="3"/>
        <v>0.05</v>
      </c>
      <c r="AB3">
        <f t="shared" ref="AB3:AB29" si="10">NORMSINV(Z3)-NORMSINV(AA3)</f>
        <v>2.2426137529939512</v>
      </c>
    </row>
    <row r="4" spans="1:28" x14ac:dyDescent="0.25">
      <c r="A4">
        <v>3</v>
      </c>
      <c r="B4">
        <v>30</v>
      </c>
      <c r="C4">
        <v>10</v>
      </c>
      <c r="D4">
        <v>34</v>
      </c>
      <c r="E4">
        <v>6</v>
      </c>
      <c r="G4">
        <f t="shared" si="4"/>
        <v>0.75</v>
      </c>
      <c r="H4">
        <f t="shared" si="5"/>
        <v>0.15</v>
      </c>
      <c r="I4" t="str">
        <f t="shared" si="6"/>
        <v>.</v>
      </c>
      <c r="J4">
        <f t="shared" si="7"/>
        <v>0.8</v>
      </c>
      <c r="K4" t="str">
        <f t="shared" si="6"/>
        <v>.</v>
      </c>
      <c r="L4">
        <f t="shared" si="0"/>
        <v>0.86250000000000004</v>
      </c>
      <c r="M4">
        <f t="shared" si="1"/>
        <v>0.22314355131420976</v>
      </c>
      <c r="N4" s="2"/>
      <c r="O4">
        <v>18</v>
      </c>
      <c r="P4">
        <v>2</v>
      </c>
      <c r="R4">
        <f t="shared" si="8"/>
        <v>0.9</v>
      </c>
      <c r="S4" s="2"/>
      <c r="T4">
        <v>12</v>
      </c>
      <c r="U4">
        <v>8</v>
      </c>
      <c r="W4">
        <f t="shared" si="9"/>
        <v>0.6</v>
      </c>
      <c r="X4" s="2"/>
      <c r="Z4">
        <f t="shared" si="2"/>
        <v>0.75</v>
      </c>
      <c r="AA4">
        <f t="shared" si="3"/>
        <v>0.15</v>
      </c>
      <c r="AB4">
        <f t="shared" si="10"/>
        <v>1.7109231396898719</v>
      </c>
    </row>
    <row r="5" spans="1:28" x14ac:dyDescent="0.25">
      <c r="A5">
        <v>4</v>
      </c>
      <c r="B5">
        <v>36</v>
      </c>
      <c r="C5">
        <v>4</v>
      </c>
      <c r="D5">
        <v>35</v>
      </c>
      <c r="E5">
        <v>5</v>
      </c>
      <c r="G5">
        <f t="shared" si="4"/>
        <v>0.9</v>
      </c>
      <c r="H5">
        <f t="shared" si="5"/>
        <v>0.125</v>
      </c>
      <c r="I5" t="str">
        <f t="shared" si="6"/>
        <v>.</v>
      </c>
      <c r="J5">
        <f t="shared" si="7"/>
        <v>0.88749999999999996</v>
      </c>
      <c r="K5" t="str">
        <f t="shared" si="6"/>
        <v>.</v>
      </c>
      <c r="L5">
        <f t="shared" si="0"/>
        <v>0.93125000000000002</v>
      </c>
      <c r="M5">
        <f t="shared" si="1"/>
        <v>-6.899287148695156E-2</v>
      </c>
      <c r="N5" s="2"/>
      <c r="O5">
        <v>20</v>
      </c>
      <c r="P5">
        <v>0</v>
      </c>
      <c r="R5">
        <f t="shared" si="8"/>
        <v>1</v>
      </c>
      <c r="S5" s="2"/>
      <c r="T5">
        <v>16</v>
      </c>
      <c r="U5">
        <v>4</v>
      </c>
      <c r="W5">
        <f t="shared" si="9"/>
        <v>0.8</v>
      </c>
      <c r="X5" s="2"/>
      <c r="Z5">
        <f t="shared" si="2"/>
        <v>0.9</v>
      </c>
      <c r="AA5">
        <f t="shared" si="3"/>
        <v>0.125</v>
      </c>
      <c r="AB5">
        <f t="shared" si="10"/>
        <v>2.4319009459206091</v>
      </c>
    </row>
    <row r="6" spans="1:28" x14ac:dyDescent="0.25">
      <c r="A6">
        <v>5</v>
      </c>
      <c r="B6">
        <v>25</v>
      </c>
      <c r="C6">
        <v>15</v>
      </c>
      <c r="D6">
        <v>34</v>
      </c>
      <c r="E6">
        <v>6</v>
      </c>
      <c r="G6">
        <f t="shared" si="4"/>
        <v>0.625</v>
      </c>
      <c r="H6">
        <f t="shared" si="5"/>
        <v>0.15</v>
      </c>
      <c r="I6" t="str">
        <f t="shared" si="6"/>
        <v>.</v>
      </c>
      <c r="J6">
        <f t="shared" si="7"/>
        <v>0.73750000000000004</v>
      </c>
      <c r="K6" t="str">
        <f t="shared" si="6"/>
        <v>.</v>
      </c>
      <c r="L6">
        <f t="shared" si="0"/>
        <v>0.8125</v>
      </c>
      <c r="M6">
        <f t="shared" si="1"/>
        <v>0.44628710262841953</v>
      </c>
      <c r="N6" s="2"/>
      <c r="O6">
        <v>17</v>
      </c>
      <c r="P6">
        <v>3</v>
      </c>
      <c r="R6">
        <f t="shared" si="8"/>
        <v>0.85</v>
      </c>
      <c r="S6" s="2"/>
      <c r="T6">
        <v>8</v>
      </c>
      <c r="U6">
        <v>13</v>
      </c>
      <c r="W6">
        <f t="shared" si="9"/>
        <v>0.38095238095238093</v>
      </c>
      <c r="X6" s="2"/>
      <c r="Z6">
        <f t="shared" si="2"/>
        <v>0.625</v>
      </c>
      <c r="AA6">
        <f t="shared" si="3"/>
        <v>0.15</v>
      </c>
      <c r="AB6">
        <f t="shared" si="10"/>
        <v>1.355072753458165</v>
      </c>
    </row>
    <row r="7" spans="1:28" x14ac:dyDescent="0.25">
      <c r="A7">
        <v>6</v>
      </c>
      <c r="B7">
        <v>21</v>
      </c>
      <c r="C7">
        <v>19</v>
      </c>
      <c r="D7">
        <v>36</v>
      </c>
      <c r="E7">
        <v>4</v>
      </c>
      <c r="G7">
        <f t="shared" si="4"/>
        <v>0.52500000000000002</v>
      </c>
      <c r="H7">
        <f t="shared" si="5"/>
        <v>0.1</v>
      </c>
      <c r="I7" t="str">
        <f t="shared" si="6"/>
        <v>.</v>
      </c>
      <c r="J7">
        <f t="shared" si="7"/>
        <v>0.71250000000000002</v>
      </c>
      <c r="K7" t="str">
        <f t="shared" si="6"/>
        <v>.</v>
      </c>
      <c r="L7">
        <f t="shared" si="0"/>
        <v>0.80874999999999997</v>
      </c>
      <c r="M7">
        <f t="shared" si="1"/>
        <v>0.72823850037121551</v>
      </c>
      <c r="N7" s="2"/>
      <c r="O7">
        <v>16</v>
      </c>
      <c r="P7">
        <v>4</v>
      </c>
      <c r="R7">
        <f t="shared" si="8"/>
        <v>0.8</v>
      </c>
      <c r="S7" s="2"/>
      <c r="T7">
        <v>5</v>
      </c>
      <c r="U7">
        <v>15</v>
      </c>
      <c r="W7">
        <f t="shared" si="9"/>
        <v>0.25</v>
      </c>
      <c r="X7" s="2"/>
      <c r="Z7">
        <f t="shared" si="2"/>
        <v>0.52500000000000002</v>
      </c>
      <c r="AA7">
        <f t="shared" si="3"/>
        <v>0.1</v>
      </c>
      <c r="AB7">
        <f t="shared" si="10"/>
        <v>1.3442583434878144</v>
      </c>
    </row>
    <row r="8" spans="1:28" x14ac:dyDescent="0.25">
      <c r="A8">
        <v>7</v>
      </c>
      <c r="B8">
        <v>33</v>
      </c>
      <c r="C8">
        <v>7</v>
      </c>
      <c r="D8">
        <v>32</v>
      </c>
      <c r="E8">
        <v>8</v>
      </c>
      <c r="G8">
        <f t="shared" si="4"/>
        <v>0.82499999999999996</v>
      </c>
      <c r="H8">
        <f t="shared" si="5"/>
        <v>0.2</v>
      </c>
      <c r="I8" t="str">
        <f t="shared" si="6"/>
        <v>.</v>
      </c>
      <c r="J8">
        <f t="shared" si="7"/>
        <v>0.8125</v>
      </c>
      <c r="K8" t="str">
        <f t="shared" si="6"/>
        <v>.</v>
      </c>
      <c r="L8">
        <f t="shared" si="0"/>
        <v>0.87124999999999997</v>
      </c>
      <c r="M8">
        <f t="shared" si="1"/>
        <v>-5.7158413839948519E-2</v>
      </c>
      <c r="N8" s="2"/>
      <c r="O8">
        <v>20</v>
      </c>
      <c r="P8">
        <v>0</v>
      </c>
      <c r="R8">
        <f t="shared" si="8"/>
        <v>1</v>
      </c>
      <c r="S8" s="2"/>
      <c r="T8">
        <v>13</v>
      </c>
      <c r="U8">
        <v>7</v>
      </c>
      <c r="W8">
        <f t="shared" si="9"/>
        <v>0.65</v>
      </c>
      <c r="X8" s="2"/>
      <c r="Z8">
        <f t="shared" si="2"/>
        <v>0.82499999999999996</v>
      </c>
      <c r="AA8">
        <f t="shared" si="3"/>
        <v>0.2</v>
      </c>
      <c r="AB8">
        <f t="shared" si="10"/>
        <v>1.7762105246463946</v>
      </c>
    </row>
    <row r="9" spans="1:28" s="1" customFormat="1" x14ac:dyDescent="0.25">
      <c r="A9" s="1">
        <v>8</v>
      </c>
      <c r="B9" s="1">
        <v>24</v>
      </c>
      <c r="C9" s="1">
        <v>16</v>
      </c>
      <c r="D9" s="1">
        <v>28</v>
      </c>
      <c r="E9" s="1">
        <v>12</v>
      </c>
      <c r="G9" s="1">
        <f t="shared" si="4"/>
        <v>0.6</v>
      </c>
      <c r="H9" s="1">
        <f t="shared" si="5"/>
        <v>0.3</v>
      </c>
      <c r="I9" s="1" t="str">
        <f t="shared" si="6"/>
        <v>.</v>
      </c>
      <c r="J9">
        <f t="shared" si="7"/>
        <v>0.64999999999999991</v>
      </c>
      <c r="K9" s="1" t="str">
        <f t="shared" si="6"/>
        <v>.</v>
      </c>
      <c r="L9" s="1">
        <f t="shared" si="0"/>
        <v>0.70499999999999996</v>
      </c>
      <c r="M9" s="1">
        <f t="shared" si="1"/>
        <v>0.16705408466316607</v>
      </c>
      <c r="N9" s="3"/>
      <c r="O9" s="1">
        <v>14</v>
      </c>
      <c r="P9" s="1">
        <v>6</v>
      </c>
      <c r="R9" s="1">
        <f t="shared" si="8"/>
        <v>0.7</v>
      </c>
      <c r="S9" s="3"/>
      <c r="T9" s="1">
        <v>10</v>
      </c>
      <c r="U9" s="1">
        <v>10</v>
      </c>
      <c r="W9" s="1">
        <f t="shared" si="9"/>
        <v>0.5</v>
      </c>
      <c r="X9" s="3"/>
      <c r="Z9" s="1">
        <f t="shared" si="2"/>
        <v>0.6</v>
      </c>
      <c r="AA9" s="1">
        <f t="shared" si="3"/>
        <v>0.3</v>
      </c>
      <c r="AB9" s="1">
        <f t="shared" si="10"/>
        <v>0.77774761584384067</v>
      </c>
    </row>
    <row r="10" spans="1:28" s="1" customFormat="1" x14ac:dyDescent="0.25">
      <c r="A10" s="1">
        <v>9</v>
      </c>
      <c r="B10" s="1">
        <v>37</v>
      </c>
      <c r="C10" s="1">
        <v>3</v>
      </c>
      <c r="D10" s="1">
        <v>33</v>
      </c>
      <c r="E10" s="1">
        <v>7</v>
      </c>
      <c r="G10" s="1">
        <f t="shared" si="4"/>
        <v>0.92500000000000004</v>
      </c>
      <c r="H10" s="1">
        <f t="shared" si="5"/>
        <v>0.17499999999999999</v>
      </c>
      <c r="I10" s="1" t="str">
        <f t="shared" si="6"/>
        <v>.</v>
      </c>
      <c r="J10">
        <f t="shared" si="7"/>
        <v>0.875</v>
      </c>
      <c r="K10" s="1" t="str">
        <f t="shared" si="6"/>
        <v>.</v>
      </c>
      <c r="L10" s="1">
        <f t="shared" si="0"/>
        <v>0.92437500000000006</v>
      </c>
      <c r="M10" s="1">
        <f t="shared" si="1"/>
        <v>-0.26826398659467943</v>
      </c>
      <c r="N10" s="3"/>
      <c r="O10" s="1">
        <v>20</v>
      </c>
      <c r="P10" s="1">
        <v>0</v>
      </c>
      <c r="R10" s="1">
        <f t="shared" si="8"/>
        <v>1</v>
      </c>
      <c r="S10" s="3"/>
      <c r="T10" s="1">
        <v>17</v>
      </c>
      <c r="U10" s="1">
        <v>3</v>
      </c>
      <c r="W10" s="1">
        <f t="shared" si="9"/>
        <v>0.85</v>
      </c>
      <c r="X10" s="3"/>
      <c r="Z10" s="1">
        <f t="shared" si="2"/>
        <v>0.92500000000000004</v>
      </c>
      <c r="AA10" s="1">
        <f t="shared" si="3"/>
        <v>0.17499999999999999</v>
      </c>
      <c r="AB10" s="1">
        <f t="shared" si="10"/>
        <v>2.3741207620119358</v>
      </c>
    </row>
    <row r="11" spans="1:28" s="1" customFormat="1" x14ac:dyDescent="0.25">
      <c r="A11" s="1">
        <v>10</v>
      </c>
      <c r="B11" s="1">
        <v>29</v>
      </c>
      <c r="C11" s="1">
        <v>11</v>
      </c>
      <c r="D11" s="1">
        <v>30</v>
      </c>
      <c r="E11" s="1">
        <v>10</v>
      </c>
      <c r="G11" s="1">
        <f t="shared" si="4"/>
        <v>0.72499999999999998</v>
      </c>
      <c r="H11" s="1">
        <f t="shared" si="5"/>
        <v>0.25</v>
      </c>
      <c r="I11" s="1" t="str">
        <f t="shared" si="6"/>
        <v>.</v>
      </c>
      <c r="J11">
        <f t="shared" si="7"/>
        <v>0.73750000000000004</v>
      </c>
      <c r="K11" s="1" t="str">
        <f t="shared" si="6"/>
        <v>.</v>
      </c>
      <c r="L11" s="1">
        <f t="shared" si="0"/>
        <v>0.8</v>
      </c>
      <c r="M11" s="1">
        <f t="shared" si="1"/>
        <v>4.8790164169432049E-2</v>
      </c>
      <c r="N11" s="3"/>
      <c r="O11" s="1">
        <v>19</v>
      </c>
      <c r="P11" s="1">
        <v>1</v>
      </c>
      <c r="R11" s="1">
        <f t="shared" si="8"/>
        <v>0.95</v>
      </c>
      <c r="S11" s="3"/>
      <c r="T11" s="1">
        <v>10</v>
      </c>
      <c r="U11" s="1">
        <v>10</v>
      </c>
      <c r="W11" s="1">
        <f t="shared" si="9"/>
        <v>0.5</v>
      </c>
      <c r="X11" s="3"/>
      <c r="Z11" s="1">
        <f t="shared" si="2"/>
        <v>0.72499999999999998</v>
      </c>
      <c r="AA11" s="1">
        <f t="shared" si="3"/>
        <v>0.25</v>
      </c>
      <c r="AB11" s="1">
        <f t="shared" si="10"/>
        <v>1.2722498762385603</v>
      </c>
    </row>
    <row r="12" spans="1:28" s="1" customFormat="1" x14ac:dyDescent="0.25">
      <c r="A12" s="1">
        <v>11</v>
      </c>
      <c r="B12" s="1">
        <v>16</v>
      </c>
      <c r="C12" s="1">
        <v>24</v>
      </c>
      <c r="D12" s="1">
        <v>35</v>
      </c>
      <c r="E12" s="1">
        <v>5</v>
      </c>
      <c r="G12" s="1">
        <f t="shared" si="4"/>
        <v>0.4</v>
      </c>
      <c r="H12" s="1">
        <f t="shared" si="5"/>
        <v>0.125</v>
      </c>
      <c r="I12" s="1" t="str">
        <f t="shared" si="6"/>
        <v>.</v>
      </c>
      <c r="J12">
        <f t="shared" si="7"/>
        <v>0.63749999999999996</v>
      </c>
      <c r="K12" s="1" t="str">
        <f t="shared" si="6"/>
        <v>.</v>
      </c>
      <c r="L12" s="1">
        <f t="shared" si="0"/>
        <v>0.74062499999999998</v>
      </c>
      <c r="M12" s="1">
        <f t="shared" si="1"/>
        <v>0.67544760346054433</v>
      </c>
      <c r="N12" s="3"/>
      <c r="O12" s="1">
        <v>13</v>
      </c>
      <c r="P12" s="1">
        <v>7</v>
      </c>
      <c r="R12" s="1">
        <f t="shared" si="8"/>
        <v>0.65</v>
      </c>
      <c r="S12" s="3"/>
      <c r="T12" s="1">
        <v>3</v>
      </c>
      <c r="U12" s="1">
        <v>17</v>
      </c>
      <c r="W12" s="1">
        <f t="shared" si="9"/>
        <v>0.15</v>
      </c>
      <c r="X12" s="3"/>
      <c r="Z12" s="1">
        <f t="shared" si="2"/>
        <v>0.4</v>
      </c>
      <c r="AA12" s="1">
        <f t="shared" si="3"/>
        <v>0.125</v>
      </c>
      <c r="AB12" s="1">
        <f t="shared" si="10"/>
        <v>0.89700227724020853</v>
      </c>
    </row>
    <row r="13" spans="1:28" s="1" customFormat="1" x14ac:dyDescent="0.25">
      <c r="A13" s="1">
        <v>12</v>
      </c>
      <c r="B13" s="1">
        <v>29</v>
      </c>
      <c r="C13" s="1">
        <v>11</v>
      </c>
      <c r="D13" s="1">
        <v>36</v>
      </c>
      <c r="E13" s="1">
        <v>4</v>
      </c>
      <c r="G13" s="1">
        <f t="shared" si="4"/>
        <v>0.72499999999999998</v>
      </c>
      <c r="H13" s="1">
        <f t="shared" si="5"/>
        <v>0.1</v>
      </c>
      <c r="I13" s="1" t="str">
        <f t="shared" si="6"/>
        <v>.</v>
      </c>
      <c r="J13">
        <f t="shared" si="7"/>
        <v>0.8125</v>
      </c>
      <c r="K13" s="1" t="str">
        <f t="shared" si="6"/>
        <v>.</v>
      </c>
      <c r="L13" s="1">
        <f t="shared" si="0"/>
        <v>0.87875000000000003</v>
      </c>
      <c r="M13" s="1">
        <f t="shared" si="1"/>
        <v>0.40546510810816455</v>
      </c>
      <c r="N13" s="3"/>
      <c r="O13" s="1">
        <v>19</v>
      </c>
      <c r="P13" s="1">
        <v>1</v>
      </c>
      <c r="R13" s="1">
        <f t="shared" si="8"/>
        <v>0.95</v>
      </c>
      <c r="S13" s="3"/>
      <c r="T13" s="1">
        <v>10</v>
      </c>
      <c r="U13" s="1">
        <v>10</v>
      </c>
      <c r="W13" s="1">
        <f t="shared" si="9"/>
        <v>0.5</v>
      </c>
      <c r="X13" s="3"/>
      <c r="Z13" s="1">
        <f t="shared" si="2"/>
        <v>0.72499999999999998</v>
      </c>
      <c r="AA13" s="1">
        <f t="shared" si="3"/>
        <v>0.1</v>
      </c>
      <c r="AB13" s="1">
        <f t="shared" si="10"/>
        <v>1.8793116915870791</v>
      </c>
    </row>
    <row r="14" spans="1:28" s="1" customFormat="1" x14ac:dyDescent="0.25">
      <c r="A14" s="1">
        <v>13</v>
      </c>
      <c r="B14" s="1">
        <v>35</v>
      </c>
      <c r="C14" s="1">
        <v>5</v>
      </c>
      <c r="D14" s="1">
        <v>31</v>
      </c>
      <c r="E14" s="1">
        <v>9</v>
      </c>
      <c r="G14" s="1">
        <f t="shared" si="4"/>
        <v>0.875</v>
      </c>
      <c r="H14" s="1">
        <f t="shared" si="5"/>
        <v>0.22500000000000001</v>
      </c>
      <c r="I14" s="1" t="str">
        <f t="shared" si="6"/>
        <v>.</v>
      </c>
      <c r="J14">
        <f t="shared" si="7"/>
        <v>0.82499999999999996</v>
      </c>
      <c r="K14" s="1" t="str">
        <f t="shared" si="6"/>
        <v>.</v>
      </c>
      <c r="L14" s="1">
        <f t="shared" si="0"/>
        <v>0.88437500000000002</v>
      </c>
      <c r="M14" s="1">
        <f t="shared" si="1"/>
        <v>-0.23638877806423039</v>
      </c>
      <c r="N14" s="3"/>
      <c r="O14" s="1">
        <v>20</v>
      </c>
      <c r="P14" s="1">
        <v>0</v>
      </c>
      <c r="R14" s="1">
        <f t="shared" si="8"/>
        <v>1</v>
      </c>
      <c r="S14" s="3"/>
      <c r="T14" s="1">
        <v>15</v>
      </c>
      <c r="U14" s="1">
        <v>5</v>
      </c>
      <c r="W14" s="1">
        <f t="shared" si="9"/>
        <v>0.75</v>
      </c>
      <c r="X14" s="3"/>
      <c r="Z14" s="1">
        <f t="shared" si="2"/>
        <v>0.875</v>
      </c>
      <c r="AA14" s="1">
        <f t="shared" si="3"/>
        <v>0.22500000000000001</v>
      </c>
      <c r="AB14" s="1">
        <f t="shared" si="10"/>
        <v>1.9057644067364774</v>
      </c>
    </row>
    <row r="15" spans="1:28" s="1" customFormat="1" x14ac:dyDescent="0.25">
      <c r="A15" s="1">
        <v>14</v>
      </c>
      <c r="B15" s="1">
        <v>34</v>
      </c>
      <c r="C15" s="1">
        <v>6</v>
      </c>
      <c r="D15" s="1">
        <v>31</v>
      </c>
      <c r="E15" s="1">
        <v>9</v>
      </c>
      <c r="G15" s="1">
        <f t="shared" si="4"/>
        <v>0.85</v>
      </c>
      <c r="H15" s="1">
        <f t="shared" si="5"/>
        <v>0.22500000000000001</v>
      </c>
      <c r="I15" s="1" t="str">
        <f t="shared" si="6"/>
        <v>.</v>
      </c>
      <c r="J15">
        <f t="shared" si="7"/>
        <v>0.8125</v>
      </c>
      <c r="K15" s="1" t="str">
        <f t="shared" si="6"/>
        <v>.</v>
      </c>
      <c r="L15" s="1">
        <f t="shared" si="0"/>
        <v>0.87249999999999994</v>
      </c>
      <c r="M15" s="1">
        <f t="shared" si="1"/>
        <v>-0.17185025692665915</v>
      </c>
      <c r="N15" s="3"/>
      <c r="O15" s="1">
        <v>18</v>
      </c>
      <c r="P15" s="1">
        <v>2</v>
      </c>
      <c r="R15" s="1">
        <f t="shared" si="8"/>
        <v>0.9</v>
      </c>
      <c r="S15" s="3"/>
      <c r="T15" s="1">
        <v>16</v>
      </c>
      <c r="U15" s="1">
        <v>4</v>
      </c>
      <c r="W15" s="1">
        <f t="shared" si="9"/>
        <v>0.8</v>
      </c>
      <c r="X15" s="3"/>
      <c r="Z15" s="1">
        <f t="shared" si="2"/>
        <v>0.85</v>
      </c>
      <c r="AA15" s="1">
        <f t="shared" si="3"/>
        <v>0.22500000000000001</v>
      </c>
      <c r="AB15" s="1">
        <f t="shared" si="10"/>
        <v>1.7918484158542589</v>
      </c>
    </row>
    <row r="16" spans="1:28" s="1" customFormat="1" x14ac:dyDescent="0.25">
      <c r="A16" s="1">
        <v>15</v>
      </c>
      <c r="B16" s="1">
        <v>31</v>
      </c>
      <c r="C16" s="1">
        <v>9</v>
      </c>
      <c r="D16" s="1">
        <v>37</v>
      </c>
      <c r="E16" s="1">
        <v>3</v>
      </c>
      <c r="G16" s="1">
        <f t="shared" si="4"/>
        <v>0.77500000000000002</v>
      </c>
      <c r="H16" s="1">
        <f t="shared" si="5"/>
        <v>7.4999999999999997E-2</v>
      </c>
      <c r="I16" s="1" t="str">
        <f t="shared" si="6"/>
        <v>.</v>
      </c>
      <c r="J16">
        <f t="shared" si="7"/>
        <v>0.85000000000000009</v>
      </c>
      <c r="K16" s="1" t="str">
        <f t="shared" si="6"/>
        <v>.</v>
      </c>
      <c r="L16" s="1">
        <f t="shared" si="0"/>
        <v>0.90812500000000007</v>
      </c>
      <c r="M16" s="1">
        <f t="shared" si="1"/>
        <v>0.37948962170490369</v>
      </c>
      <c r="N16" s="3"/>
      <c r="O16" s="1">
        <v>18</v>
      </c>
      <c r="P16" s="1">
        <v>2</v>
      </c>
      <c r="R16" s="1">
        <f t="shared" si="8"/>
        <v>0.9</v>
      </c>
      <c r="S16" s="3"/>
      <c r="T16" s="1">
        <v>13</v>
      </c>
      <c r="U16" s="1">
        <v>7</v>
      </c>
      <c r="W16" s="1">
        <f t="shared" si="9"/>
        <v>0.65</v>
      </c>
      <c r="X16" s="3"/>
      <c r="Z16" s="1">
        <f t="shared" si="2"/>
        <v>0.77500000000000002</v>
      </c>
      <c r="AA16" s="1">
        <f t="shared" si="3"/>
        <v>7.4999999999999997E-2</v>
      </c>
      <c r="AB16" s="1">
        <f t="shared" si="10"/>
        <v>2.1949464972989263</v>
      </c>
    </row>
    <row r="17" spans="1:28" s="1" customFormat="1" x14ac:dyDescent="0.25">
      <c r="A17" s="1">
        <v>16</v>
      </c>
      <c r="B17" s="1">
        <v>26</v>
      </c>
      <c r="C17" s="1">
        <v>14</v>
      </c>
      <c r="D17" s="1">
        <v>32</v>
      </c>
      <c r="E17" s="1">
        <v>8</v>
      </c>
      <c r="G17" s="1">
        <f t="shared" si="4"/>
        <v>0.65</v>
      </c>
      <c r="H17" s="1">
        <f t="shared" si="5"/>
        <v>0.2</v>
      </c>
      <c r="I17" s="1" t="str">
        <f t="shared" si="6"/>
        <v>.</v>
      </c>
      <c r="J17">
        <f t="shared" si="7"/>
        <v>0.72500000000000009</v>
      </c>
      <c r="K17" s="1" t="str">
        <f t="shared" si="6"/>
        <v>.</v>
      </c>
      <c r="L17" s="1">
        <f t="shared" si="0"/>
        <v>0.79250000000000009</v>
      </c>
      <c r="M17" s="1">
        <f t="shared" si="1"/>
        <v>0.28768207245178085</v>
      </c>
      <c r="N17" s="3"/>
      <c r="O17" s="1">
        <v>20</v>
      </c>
      <c r="P17" s="1">
        <v>0</v>
      </c>
      <c r="R17" s="1">
        <f t="shared" si="8"/>
        <v>1</v>
      </c>
      <c r="S17" s="3"/>
      <c r="T17" s="1">
        <v>6</v>
      </c>
      <c r="U17" s="1">
        <v>14</v>
      </c>
      <c r="W17" s="1">
        <f t="shared" si="9"/>
        <v>0.3</v>
      </c>
      <c r="X17" s="3"/>
      <c r="Z17" s="1">
        <f t="shared" si="2"/>
        <v>0.65</v>
      </c>
      <c r="AA17" s="1">
        <f t="shared" si="3"/>
        <v>0.2</v>
      </c>
      <c r="AB17" s="1">
        <f t="shared" si="10"/>
        <v>1.2269416999804823</v>
      </c>
    </row>
    <row r="18" spans="1:28" s="1" customFormat="1" x14ac:dyDescent="0.25">
      <c r="A18" s="1">
        <v>17</v>
      </c>
      <c r="B18" s="1">
        <v>22</v>
      </c>
      <c r="C18" s="1">
        <v>18</v>
      </c>
      <c r="D18" s="1">
        <v>38</v>
      </c>
      <c r="E18" s="1">
        <v>2</v>
      </c>
      <c r="G18" s="1">
        <f t="shared" si="4"/>
        <v>0.55000000000000004</v>
      </c>
      <c r="H18" s="1">
        <f t="shared" si="5"/>
        <v>0.05</v>
      </c>
      <c r="I18" s="1" t="str">
        <f t="shared" si="6"/>
        <v>.</v>
      </c>
      <c r="J18">
        <f t="shared" si="7"/>
        <v>0.75</v>
      </c>
      <c r="K18" s="1" t="str">
        <f t="shared" si="6"/>
        <v>.</v>
      </c>
      <c r="L18" s="1">
        <f t="shared" si="0"/>
        <v>0.85250000000000004</v>
      </c>
      <c r="M18" s="1">
        <f t="shared" si="1"/>
        <v>0.84729786038720367</v>
      </c>
      <c r="N18" s="3"/>
      <c r="O18" s="1">
        <v>17</v>
      </c>
      <c r="P18" s="1">
        <v>3</v>
      </c>
      <c r="R18" s="1">
        <f t="shared" si="8"/>
        <v>0.85</v>
      </c>
      <c r="S18" s="3"/>
      <c r="T18" s="1">
        <v>5</v>
      </c>
      <c r="U18" s="1">
        <v>15</v>
      </c>
      <c r="W18" s="1">
        <f t="shared" si="9"/>
        <v>0.25</v>
      </c>
      <c r="X18" s="3"/>
      <c r="Z18" s="1">
        <f t="shared" si="2"/>
        <v>0.55000000000000004</v>
      </c>
      <c r="AA18" s="1">
        <f t="shared" si="3"/>
        <v>0.05</v>
      </c>
      <c r="AB18" s="1">
        <f t="shared" si="10"/>
        <v>1.7705149738065469</v>
      </c>
    </row>
    <row r="19" spans="1:28" s="1" customFormat="1" x14ac:dyDescent="0.25">
      <c r="A19" s="1">
        <v>18</v>
      </c>
      <c r="B19" s="1">
        <v>30</v>
      </c>
      <c r="C19" s="1">
        <v>10</v>
      </c>
      <c r="D19" s="1">
        <v>33</v>
      </c>
      <c r="E19" s="1">
        <v>7</v>
      </c>
      <c r="G19" s="1">
        <f t="shared" si="4"/>
        <v>0.75</v>
      </c>
      <c r="H19" s="1">
        <f t="shared" si="5"/>
        <v>0.17499999999999999</v>
      </c>
      <c r="I19" s="1" t="str">
        <f t="shared" si="6"/>
        <v>.</v>
      </c>
      <c r="J19">
        <f t="shared" si="7"/>
        <v>0.78749999999999998</v>
      </c>
      <c r="K19" s="1" t="str">
        <f t="shared" si="6"/>
        <v>.</v>
      </c>
      <c r="L19" s="1">
        <f t="shared" si="0"/>
        <v>0.85000000000000009</v>
      </c>
      <c r="M19" s="1">
        <f t="shared" si="1"/>
        <v>0.16251892949777494</v>
      </c>
      <c r="N19" s="3"/>
      <c r="O19" s="1">
        <v>18</v>
      </c>
      <c r="P19" s="1">
        <v>2</v>
      </c>
      <c r="R19" s="1">
        <f t="shared" si="8"/>
        <v>0.9</v>
      </c>
      <c r="S19" s="3"/>
      <c r="T19" s="1">
        <v>12</v>
      </c>
      <c r="U19" s="1">
        <v>8</v>
      </c>
      <c r="W19" s="1">
        <f t="shared" si="9"/>
        <v>0.6</v>
      </c>
      <c r="X19" s="3"/>
      <c r="Z19" s="1">
        <f t="shared" si="2"/>
        <v>0.75</v>
      </c>
      <c r="AA19" s="1">
        <f t="shared" si="3"/>
        <v>0.17499999999999999</v>
      </c>
      <c r="AB19" s="1">
        <f t="shared" si="10"/>
        <v>1.6090790412695615</v>
      </c>
    </row>
    <row r="20" spans="1:28" s="1" customFormat="1" x14ac:dyDescent="0.25">
      <c r="A20" s="1">
        <v>19</v>
      </c>
      <c r="B20" s="1">
        <v>25</v>
      </c>
      <c r="C20" s="1">
        <v>15</v>
      </c>
      <c r="D20" s="1">
        <v>31</v>
      </c>
      <c r="E20" s="1">
        <v>9</v>
      </c>
      <c r="G20" s="1">
        <f t="shared" si="4"/>
        <v>0.625</v>
      </c>
      <c r="H20" s="1">
        <f t="shared" si="5"/>
        <v>0.22500000000000001</v>
      </c>
      <c r="I20" s="1" t="str">
        <f t="shared" si="6"/>
        <v>.</v>
      </c>
      <c r="J20">
        <f t="shared" si="7"/>
        <v>0.7</v>
      </c>
      <c r="K20" s="1" t="str">
        <f t="shared" si="6"/>
        <v>.</v>
      </c>
      <c r="L20" s="1">
        <f t="shared" si="0"/>
        <v>0.765625</v>
      </c>
      <c r="M20" s="1">
        <f t="shared" si="1"/>
        <v>0.27443684570176036</v>
      </c>
      <c r="N20" s="3"/>
      <c r="O20" s="1">
        <v>19</v>
      </c>
      <c r="P20" s="1">
        <v>1</v>
      </c>
      <c r="R20" s="1">
        <f t="shared" si="8"/>
        <v>0.95</v>
      </c>
      <c r="S20" s="3"/>
      <c r="T20" s="1">
        <v>6</v>
      </c>
      <c r="U20" s="1">
        <v>14</v>
      </c>
      <c r="W20" s="1">
        <f t="shared" si="9"/>
        <v>0.3</v>
      </c>
      <c r="X20" s="3"/>
      <c r="Z20" s="1">
        <f t="shared" si="2"/>
        <v>0.625</v>
      </c>
      <c r="AA20" s="1">
        <f t="shared" si="3"/>
        <v>0.22500000000000001</v>
      </c>
      <c r="AB20" s="1">
        <f t="shared" si="10"/>
        <v>1.0740543903248443</v>
      </c>
    </row>
    <row r="21" spans="1:28" s="1" customFormat="1" x14ac:dyDescent="0.25">
      <c r="A21" s="1">
        <v>20</v>
      </c>
      <c r="B21" s="1">
        <v>23</v>
      </c>
      <c r="C21" s="1">
        <v>17</v>
      </c>
      <c r="D21" s="1">
        <v>38</v>
      </c>
      <c r="E21" s="1">
        <v>2</v>
      </c>
      <c r="G21" s="1">
        <f t="shared" si="4"/>
        <v>0.57499999999999996</v>
      </c>
      <c r="H21" s="1">
        <f t="shared" si="5"/>
        <v>0.05</v>
      </c>
      <c r="I21" s="1" t="str">
        <f t="shared" si="6"/>
        <v>.</v>
      </c>
      <c r="J21">
        <f t="shared" si="7"/>
        <v>0.76249999999999996</v>
      </c>
      <c r="K21" s="1" t="str">
        <f t="shared" si="6"/>
        <v>.</v>
      </c>
      <c r="L21" s="1">
        <f t="shared" si="0"/>
        <v>0.86</v>
      </c>
      <c r="M21" s="1">
        <f t="shared" si="1"/>
        <v>0.81093021621632899</v>
      </c>
      <c r="N21" s="3"/>
      <c r="O21" s="1">
        <v>12</v>
      </c>
      <c r="P21" s="1">
        <v>8</v>
      </c>
      <c r="R21" s="1">
        <f t="shared" si="8"/>
        <v>0.6</v>
      </c>
      <c r="S21" s="3"/>
      <c r="T21" s="1">
        <v>11</v>
      </c>
      <c r="U21" s="1">
        <v>9</v>
      </c>
      <c r="W21" s="1">
        <f t="shared" si="9"/>
        <v>0.55000000000000004</v>
      </c>
      <c r="X21" s="3"/>
      <c r="Z21" s="1">
        <f t="shared" si="2"/>
        <v>0.57499999999999996</v>
      </c>
      <c r="AA21" s="1">
        <f t="shared" si="3"/>
        <v>0.05</v>
      </c>
      <c r="AB21" s="1">
        <f t="shared" si="10"/>
        <v>1.8339720532242652</v>
      </c>
    </row>
    <row r="22" spans="1:28" s="1" customFormat="1" x14ac:dyDescent="0.25">
      <c r="A22" s="1">
        <v>21</v>
      </c>
      <c r="B22" s="1">
        <v>28</v>
      </c>
      <c r="C22" s="1">
        <v>12</v>
      </c>
      <c r="D22" s="1">
        <v>28</v>
      </c>
      <c r="E22" s="1">
        <v>12</v>
      </c>
      <c r="G22" s="1">
        <f t="shared" si="4"/>
        <v>0.7</v>
      </c>
      <c r="H22" s="1">
        <f t="shared" si="5"/>
        <v>0.3</v>
      </c>
      <c r="I22" s="1" t="str">
        <f t="shared" si="6"/>
        <v>.</v>
      </c>
      <c r="J22">
        <f t="shared" si="7"/>
        <v>0.7</v>
      </c>
      <c r="K22" s="1" t="str">
        <f t="shared" si="6"/>
        <v>.</v>
      </c>
      <c r="L22" s="1">
        <f t="shared" si="0"/>
        <v>0.76</v>
      </c>
      <c r="M22" s="1">
        <f t="shared" si="1"/>
        <v>0</v>
      </c>
      <c r="N22" s="3"/>
      <c r="O22" s="1">
        <v>19</v>
      </c>
      <c r="P22" s="1">
        <v>1</v>
      </c>
      <c r="R22" s="1">
        <f t="shared" si="8"/>
        <v>0.95</v>
      </c>
      <c r="S22" s="3"/>
      <c r="T22" s="1">
        <v>9</v>
      </c>
      <c r="U22" s="1">
        <v>11</v>
      </c>
      <c r="W22" s="1">
        <f t="shared" si="9"/>
        <v>0.45</v>
      </c>
      <c r="X22" s="3"/>
      <c r="Z22" s="1">
        <f t="shared" si="2"/>
        <v>0.7</v>
      </c>
      <c r="AA22" s="1">
        <f t="shared" si="3"/>
        <v>0.3</v>
      </c>
      <c r="AB22" s="1">
        <f t="shared" si="10"/>
        <v>1.0488010254160818</v>
      </c>
    </row>
    <row r="23" spans="1:28" s="1" customFormat="1" x14ac:dyDescent="0.25">
      <c r="A23" s="1">
        <v>22</v>
      </c>
      <c r="B23" s="1">
        <v>28</v>
      </c>
      <c r="C23" s="1">
        <v>12</v>
      </c>
      <c r="D23" s="1">
        <v>33</v>
      </c>
      <c r="E23" s="1">
        <v>7</v>
      </c>
      <c r="G23" s="1">
        <f t="shared" si="4"/>
        <v>0.7</v>
      </c>
      <c r="H23" s="1">
        <f t="shared" si="5"/>
        <v>0.17499999999999999</v>
      </c>
      <c r="I23" s="1" t="str">
        <f t="shared" si="6"/>
        <v>.</v>
      </c>
      <c r="J23">
        <f t="shared" si="7"/>
        <v>0.76249999999999996</v>
      </c>
      <c r="K23" s="1" t="str">
        <f t="shared" si="6"/>
        <v>.</v>
      </c>
      <c r="L23" s="1">
        <f t="shared" si="0"/>
        <v>0.82874999999999999</v>
      </c>
      <c r="M23" s="1">
        <f t="shared" si="1"/>
        <v>0.25782910930209985</v>
      </c>
      <c r="N23" s="3"/>
      <c r="O23" s="1">
        <v>15</v>
      </c>
      <c r="P23" s="1">
        <v>5</v>
      </c>
      <c r="R23" s="1">
        <f t="shared" si="8"/>
        <v>0.75</v>
      </c>
      <c r="S23" s="3"/>
      <c r="T23" s="1">
        <v>13</v>
      </c>
      <c r="U23" s="1">
        <v>7</v>
      </c>
      <c r="W23" s="1">
        <f t="shared" si="9"/>
        <v>0.65</v>
      </c>
      <c r="X23" s="3"/>
      <c r="Z23" s="1">
        <f t="shared" si="2"/>
        <v>0.7</v>
      </c>
      <c r="AA23" s="1">
        <f t="shared" si="3"/>
        <v>0.17499999999999999</v>
      </c>
      <c r="AB23" s="1">
        <f t="shared" si="10"/>
        <v>1.4589898037815203</v>
      </c>
    </row>
    <row r="24" spans="1:28" s="1" customFormat="1" x14ac:dyDescent="0.25">
      <c r="A24" s="1">
        <v>23</v>
      </c>
      <c r="B24" s="1">
        <v>25</v>
      </c>
      <c r="C24" s="1">
        <v>15</v>
      </c>
      <c r="D24" s="1">
        <v>38</v>
      </c>
      <c r="E24" s="1">
        <v>2</v>
      </c>
      <c r="G24" s="1">
        <f t="shared" si="4"/>
        <v>0.625</v>
      </c>
      <c r="H24" s="1">
        <f t="shared" si="5"/>
        <v>0.05</v>
      </c>
      <c r="I24" s="1" t="str">
        <f t="shared" si="6"/>
        <v>.</v>
      </c>
      <c r="J24">
        <f t="shared" si="7"/>
        <v>0.78749999999999998</v>
      </c>
      <c r="K24" s="1" t="str">
        <f t="shared" si="6"/>
        <v>.</v>
      </c>
      <c r="L24" s="1">
        <f t="shared" si="0"/>
        <v>0.875</v>
      </c>
      <c r="M24" s="1">
        <f t="shared" si="1"/>
        <v>0.73396917508020054</v>
      </c>
      <c r="N24" s="3"/>
      <c r="O24" s="1">
        <v>17</v>
      </c>
      <c r="P24" s="1">
        <v>3</v>
      </c>
      <c r="R24" s="1">
        <f t="shared" si="8"/>
        <v>0.85</v>
      </c>
      <c r="S24" s="3"/>
      <c r="T24" s="1">
        <v>8</v>
      </c>
      <c r="U24" s="1">
        <v>12</v>
      </c>
      <c r="W24" s="1">
        <f t="shared" si="9"/>
        <v>0.4</v>
      </c>
      <c r="X24" s="3"/>
      <c r="Z24" s="1">
        <f t="shared" si="2"/>
        <v>0.625</v>
      </c>
      <c r="AA24" s="1">
        <f t="shared" si="3"/>
        <v>0.05</v>
      </c>
      <c r="AB24" s="1">
        <f t="shared" si="10"/>
        <v>1.9634929909158478</v>
      </c>
    </row>
    <row r="25" spans="1:28" s="1" customFormat="1" x14ac:dyDescent="0.25">
      <c r="A25" s="1">
        <v>24</v>
      </c>
      <c r="B25" s="1">
        <v>24</v>
      </c>
      <c r="C25" s="1">
        <v>16</v>
      </c>
      <c r="D25" s="1">
        <v>29</v>
      </c>
      <c r="E25" s="1">
        <v>11</v>
      </c>
      <c r="G25" s="1">
        <f t="shared" si="4"/>
        <v>0.6</v>
      </c>
      <c r="H25" s="1">
        <f t="shared" si="5"/>
        <v>0.27500000000000002</v>
      </c>
      <c r="I25" s="1" t="str">
        <f t="shared" si="6"/>
        <v>.</v>
      </c>
      <c r="J25">
        <f t="shared" si="7"/>
        <v>0.66249999999999998</v>
      </c>
      <c r="K25" s="1" t="str">
        <f t="shared" si="6"/>
        <v>.</v>
      </c>
      <c r="L25" s="1">
        <f t="shared" si="0"/>
        <v>0.72125000000000006</v>
      </c>
      <c r="M25" s="1">
        <f t="shared" si="1"/>
        <v>0.21357410029805909</v>
      </c>
      <c r="N25" s="3"/>
      <c r="O25" s="1">
        <v>16</v>
      </c>
      <c r="P25" s="1">
        <v>4</v>
      </c>
      <c r="R25" s="1">
        <f t="shared" si="8"/>
        <v>0.8</v>
      </c>
      <c r="S25" s="3"/>
      <c r="T25" s="1">
        <v>8</v>
      </c>
      <c r="U25" s="1">
        <v>12</v>
      </c>
      <c r="W25" s="1">
        <f t="shared" si="9"/>
        <v>0.4</v>
      </c>
      <c r="X25" s="3"/>
      <c r="Z25" s="1">
        <f t="shared" si="2"/>
        <v>0.6</v>
      </c>
      <c r="AA25" s="1">
        <f t="shared" si="3"/>
        <v>0.27500000000000002</v>
      </c>
      <c r="AB25" s="1">
        <f t="shared" si="10"/>
        <v>0.85110722917827819</v>
      </c>
    </row>
    <row r="26" spans="1:28" s="1" customFormat="1" x14ac:dyDescent="0.25">
      <c r="A26" s="1">
        <v>25</v>
      </c>
      <c r="B26" s="1">
        <v>18</v>
      </c>
      <c r="C26" s="1">
        <v>22</v>
      </c>
      <c r="D26" s="1">
        <v>27</v>
      </c>
      <c r="E26" s="1">
        <v>13</v>
      </c>
      <c r="G26" s="1">
        <f t="shared" si="4"/>
        <v>0.45</v>
      </c>
      <c r="H26" s="1">
        <f t="shared" si="5"/>
        <v>0.32500000000000001</v>
      </c>
      <c r="I26" s="1" t="str">
        <f t="shared" si="6"/>
        <v>.</v>
      </c>
      <c r="J26">
        <f t="shared" si="7"/>
        <v>0.5625</v>
      </c>
      <c r="K26" s="1" t="str">
        <f t="shared" si="6"/>
        <v>.</v>
      </c>
      <c r="L26" s="1">
        <f t="shared" si="0"/>
        <v>0.60069444444444442</v>
      </c>
      <c r="M26" s="1">
        <f t="shared" si="1"/>
        <v>0.21266227384662692</v>
      </c>
      <c r="N26" s="3"/>
      <c r="O26" s="1">
        <v>8</v>
      </c>
      <c r="P26" s="1">
        <v>12</v>
      </c>
      <c r="R26" s="1">
        <f t="shared" si="8"/>
        <v>0.4</v>
      </c>
      <c r="S26" s="3"/>
      <c r="T26" s="1">
        <v>10</v>
      </c>
      <c r="U26" s="1">
        <v>10</v>
      </c>
      <c r="W26" s="1">
        <f t="shared" si="9"/>
        <v>0.5</v>
      </c>
      <c r="X26" s="3"/>
      <c r="Z26" s="1">
        <f t="shared" si="2"/>
        <v>0.45</v>
      </c>
      <c r="AA26" s="1">
        <f t="shared" si="3"/>
        <v>0.32500000000000001</v>
      </c>
      <c r="AB26" s="1">
        <f t="shared" si="10"/>
        <v>0.32810084331480549</v>
      </c>
    </row>
    <row r="27" spans="1:28" s="1" customFormat="1" x14ac:dyDescent="0.25">
      <c r="A27" s="1">
        <v>26</v>
      </c>
      <c r="B27" s="1">
        <v>20</v>
      </c>
      <c r="C27" s="1">
        <v>20</v>
      </c>
      <c r="D27" s="1">
        <v>37</v>
      </c>
      <c r="E27" s="1">
        <v>3</v>
      </c>
      <c r="G27" s="1">
        <f t="shared" si="4"/>
        <v>0.5</v>
      </c>
      <c r="H27" s="1">
        <f t="shared" si="5"/>
        <v>7.4999999999999997E-2</v>
      </c>
      <c r="I27" s="1" t="str">
        <f t="shared" si="6"/>
        <v>.</v>
      </c>
      <c r="J27" s="1">
        <f t="shared" si="7"/>
        <v>0.71250000000000002</v>
      </c>
      <c r="K27" s="1" t="str">
        <f t="shared" si="6"/>
        <v>.</v>
      </c>
      <c r="L27" s="1">
        <f t="shared" si="0"/>
        <v>0.81874999999999998</v>
      </c>
      <c r="M27" s="1">
        <f t="shared" si="1"/>
        <v>0.8362480242006185</v>
      </c>
      <c r="N27" s="3"/>
      <c r="O27" s="1">
        <v>17</v>
      </c>
      <c r="P27" s="1">
        <v>3</v>
      </c>
      <c r="R27" s="1">
        <f t="shared" si="8"/>
        <v>0.85</v>
      </c>
      <c r="S27" s="3"/>
      <c r="T27" s="1">
        <v>3</v>
      </c>
      <c r="U27" s="1">
        <v>17</v>
      </c>
      <c r="W27" s="1">
        <f t="shared" si="9"/>
        <v>0.15</v>
      </c>
      <c r="X27" s="3"/>
      <c r="Z27" s="1">
        <f t="shared" si="2"/>
        <v>0.5</v>
      </c>
      <c r="AA27" s="1">
        <f t="shared" si="3"/>
        <v>7.4999999999999997E-2</v>
      </c>
      <c r="AB27" s="1">
        <f t="shared" si="10"/>
        <v>1.4395314709384572</v>
      </c>
    </row>
    <row r="28" spans="1:28" s="1" customFormat="1" x14ac:dyDescent="0.25">
      <c r="A28" s="1">
        <v>27</v>
      </c>
      <c r="B28" s="1">
        <v>18</v>
      </c>
      <c r="C28" s="1">
        <v>22</v>
      </c>
      <c r="D28" s="1">
        <v>31</v>
      </c>
      <c r="E28" s="1">
        <v>9</v>
      </c>
      <c r="G28" s="1">
        <f t="shared" si="4"/>
        <v>0.45</v>
      </c>
      <c r="H28" s="1">
        <f t="shared" si="5"/>
        <v>0.22500000000000001</v>
      </c>
      <c r="I28" s="1" t="str">
        <f t="shared" si="6"/>
        <v>.</v>
      </c>
      <c r="J28">
        <f t="shared" si="7"/>
        <v>0.61250000000000004</v>
      </c>
      <c r="K28" s="1" t="str">
        <f t="shared" si="6"/>
        <v>.</v>
      </c>
      <c r="L28" s="1">
        <f t="shared" si="0"/>
        <v>0.68125000000000002</v>
      </c>
      <c r="M28" s="1">
        <f t="shared" si="1"/>
        <v>0.42285685082003377</v>
      </c>
      <c r="N28" s="3"/>
      <c r="O28" s="1">
        <v>15</v>
      </c>
      <c r="P28" s="1">
        <v>5</v>
      </c>
      <c r="R28" s="1">
        <f t="shared" si="8"/>
        <v>0.75</v>
      </c>
      <c r="S28" s="3"/>
      <c r="T28" s="1">
        <v>3</v>
      </c>
      <c r="U28" s="1">
        <v>17</v>
      </c>
      <c r="W28" s="1">
        <f t="shared" si="9"/>
        <v>0.15</v>
      </c>
      <c r="X28" s="3"/>
      <c r="Z28" s="1">
        <f t="shared" si="2"/>
        <v>0.45</v>
      </c>
      <c r="AA28" s="1">
        <f t="shared" si="3"/>
        <v>0.22500000000000001</v>
      </c>
      <c r="AB28" s="1">
        <f t="shared" si="10"/>
        <v>0.62975367950539507</v>
      </c>
    </row>
    <row r="29" spans="1:28" x14ac:dyDescent="0.25">
      <c r="A29">
        <v>28</v>
      </c>
      <c r="B29">
        <v>28</v>
      </c>
      <c r="C29">
        <v>12</v>
      </c>
      <c r="D29">
        <v>35</v>
      </c>
      <c r="E29">
        <v>5</v>
      </c>
      <c r="G29">
        <f t="shared" ref="G29" si="11">B29/(B29+C29)</f>
        <v>0.7</v>
      </c>
      <c r="H29">
        <f t="shared" ref="H29" si="12">E29/(D29+E29)</f>
        <v>0.125</v>
      </c>
      <c r="I29" t="str">
        <f t="shared" si="6"/>
        <v>.</v>
      </c>
      <c r="J29">
        <f t="shared" si="7"/>
        <v>0.78749999999999998</v>
      </c>
      <c r="K29" s="1" t="str">
        <f t="shared" si="6"/>
        <v>.</v>
      </c>
      <c r="L29">
        <f t="shared" si="0"/>
        <v>0.85625000000000007</v>
      </c>
      <c r="M29">
        <f t="shared" si="1"/>
        <v>0.38299225225610589</v>
      </c>
      <c r="N29" s="2"/>
      <c r="O29">
        <v>15</v>
      </c>
      <c r="P29">
        <v>5</v>
      </c>
      <c r="R29">
        <f t="shared" ref="R29" si="13">O29/(O29+P29)</f>
        <v>0.75</v>
      </c>
      <c r="S29" s="2"/>
      <c r="T29">
        <v>13</v>
      </c>
      <c r="U29">
        <v>7</v>
      </c>
      <c r="W29">
        <f t="shared" ref="W29" si="14">T29/(T29+U29)</f>
        <v>0.65</v>
      </c>
      <c r="X29" s="2"/>
      <c r="Z29">
        <f t="shared" si="2"/>
        <v>0.7</v>
      </c>
      <c r="AA29">
        <f t="shared" si="3"/>
        <v>0.125</v>
      </c>
      <c r="AB29">
        <f t="shared" si="10"/>
        <v>1.6747498930840492</v>
      </c>
    </row>
    <row r="30" spans="1:28" x14ac:dyDescent="0.25">
      <c r="K30" s="1"/>
      <c r="N30" s="2"/>
      <c r="S30" s="2"/>
      <c r="X30" s="2"/>
    </row>
  </sheetData>
  <pageMargins left="0.7" right="0.7" top="0.75" bottom="0.75" header="0.3" footer="0.3"/>
  <pageSetup orientation="portrait" r:id="rId1"/>
  <ignoredErrors>
    <ignoredError sqref="J2:J29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zoomScale="75" zoomScaleNormal="75" workbookViewId="0">
      <selection activeCell="A27" sqref="A27:XFD27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/>
      <c r="T1" t="s">
        <v>10</v>
      </c>
      <c r="U1" t="s">
        <v>11</v>
      </c>
      <c r="W1" t="s">
        <v>7</v>
      </c>
      <c r="Y1" s="4"/>
      <c r="Z1" t="s">
        <v>33</v>
      </c>
      <c r="AA1" t="s">
        <v>34</v>
      </c>
      <c r="AB1" t="s">
        <v>3</v>
      </c>
    </row>
    <row r="2" spans="1:28" x14ac:dyDescent="0.25">
      <c r="A2">
        <v>1</v>
      </c>
      <c r="B2">
        <v>29</v>
      </c>
      <c r="C2">
        <v>11</v>
      </c>
      <c r="D2">
        <v>31</v>
      </c>
      <c r="E2">
        <v>9</v>
      </c>
      <c r="G2">
        <f>B2/(B2+C2)</f>
        <v>0.72499999999999998</v>
      </c>
      <c r="H2">
        <f>E2/(D2+E2)</f>
        <v>0.22500000000000001</v>
      </c>
      <c r="I2" t="str">
        <f>IF(J2&lt;0.5,"REJECT", ".")</f>
        <v>.</v>
      </c>
      <c r="J2">
        <f>(G2+(1-H2))/2</f>
        <v>0.75</v>
      </c>
      <c r="K2" t="str">
        <f>IF(L2&lt;0.5,"REJECT", ".")</f>
        <v>.</v>
      </c>
      <c r="L2">
        <f t="shared" ref="L2:L29" si="0">IF(AND(H2&lt;=0.5,G2&gt;=0.5),3/4+(G2-H2)/4-H2*(1-G2),IF(AND(H2&lt;=G2,G2&lt;0.5),3/4+(G2-H2)/4-H2/(4*G2),IF(AND(H2&gt;0.5,G2&gt;=H2),3/4+(G2-H2)/4-(1-G2)/(4*(1-H2)),0)))</f>
        <v>0.81312499999999999</v>
      </c>
      <c r="M2">
        <f t="shared" ref="M2:M29" si="1">LN(IF(AND(H2&lt;=0.5,G2&gt;=0.5),(5-4*G2)/(1+4*H2),IF(AND(H2&lt;=G2,G2&lt;0.5),(G2^2+G2)/(G2^2+H2),IF(AND(H2&gt;0.5,G2&gt;H2),((1-H2)^2+(1-G2))/((1-H2)^2+(1-H2)),0))))</f>
        <v>0.10008345855698263</v>
      </c>
      <c r="N2" s="2"/>
      <c r="O2">
        <v>15</v>
      </c>
      <c r="P2">
        <v>5</v>
      </c>
      <c r="R2">
        <f>O2/(O2+P2)</f>
        <v>0.75</v>
      </c>
      <c r="S2" s="2"/>
      <c r="T2">
        <v>14</v>
      </c>
      <c r="U2">
        <v>6</v>
      </c>
      <c r="W2">
        <f>T2/(T2+U2)</f>
        <v>0.7</v>
      </c>
      <c r="Y2" s="4"/>
      <c r="Z2" s="1">
        <f t="shared" ref="Z2:Z29" si="2">IF(G2=1,0.975,G2)</f>
        <v>0.72499999999999998</v>
      </c>
      <c r="AA2" s="1">
        <f t="shared" ref="AA2:AA29" si="3">IF(H2=0,0.025,H2)</f>
        <v>0.22500000000000001</v>
      </c>
      <c r="AB2" s="1">
        <f>NORMSINV(Z2)-NORMSINV(AA2)</f>
        <v>1.3531751524029474</v>
      </c>
    </row>
    <row r="3" spans="1:28" x14ac:dyDescent="0.25">
      <c r="A3">
        <v>2</v>
      </c>
      <c r="B3">
        <v>30</v>
      </c>
      <c r="C3">
        <v>10</v>
      </c>
      <c r="D3">
        <v>35</v>
      </c>
      <c r="E3">
        <v>5</v>
      </c>
      <c r="G3">
        <f t="shared" ref="G3:G29" si="4">B3/(B3+C3)</f>
        <v>0.75</v>
      </c>
      <c r="H3">
        <f t="shared" ref="H3:H29" si="5">E3/(D3+E3)</f>
        <v>0.125</v>
      </c>
      <c r="I3" t="str">
        <f t="shared" ref="I3:K29" si="6">IF(J3&lt;0.5,"REJECT", ".")</f>
        <v>.</v>
      </c>
      <c r="J3">
        <f t="shared" ref="J3:J29" si="7">(G3+(1-H3))/2</f>
        <v>0.8125</v>
      </c>
      <c r="K3" t="str">
        <f t="shared" si="6"/>
        <v>.</v>
      </c>
      <c r="L3">
        <f t="shared" si="0"/>
        <v>0.875</v>
      </c>
      <c r="M3">
        <f t="shared" si="1"/>
        <v>0.28768207245178085</v>
      </c>
      <c r="N3" s="2"/>
      <c r="O3">
        <v>19</v>
      </c>
      <c r="P3">
        <v>1</v>
      </c>
      <c r="R3">
        <f t="shared" ref="R3:R28" si="8">O3/(O3+P3)</f>
        <v>0.95</v>
      </c>
      <c r="S3" s="2"/>
      <c r="T3">
        <v>11</v>
      </c>
      <c r="U3">
        <v>9</v>
      </c>
      <c r="W3">
        <f t="shared" ref="W3:W28" si="9">T3/(T3+U3)</f>
        <v>0.55000000000000004</v>
      </c>
      <c r="Y3" s="4"/>
      <c r="Z3" s="1">
        <f t="shared" si="2"/>
        <v>0.75</v>
      </c>
      <c r="AA3" s="1">
        <f t="shared" si="3"/>
        <v>0.125</v>
      </c>
      <c r="AB3" s="1">
        <f t="shared" ref="AB3:AB29" si="10">NORMSINV(Z3)-NORMSINV(AA3)</f>
        <v>1.8248391305720904</v>
      </c>
    </row>
    <row r="4" spans="1:28" x14ac:dyDescent="0.25">
      <c r="A4">
        <v>3</v>
      </c>
      <c r="B4">
        <v>19</v>
      </c>
      <c r="C4">
        <v>21</v>
      </c>
      <c r="D4">
        <v>36</v>
      </c>
      <c r="E4">
        <v>4</v>
      </c>
      <c r="G4">
        <f t="shared" si="4"/>
        <v>0.47499999999999998</v>
      </c>
      <c r="H4">
        <f t="shared" si="5"/>
        <v>0.1</v>
      </c>
      <c r="I4" t="str">
        <f t="shared" si="6"/>
        <v>.</v>
      </c>
      <c r="J4">
        <f t="shared" si="7"/>
        <v>0.6875</v>
      </c>
      <c r="K4" t="str">
        <f t="shared" si="6"/>
        <v>.</v>
      </c>
      <c r="L4">
        <f t="shared" si="0"/>
        <v>0.79111842105263153</v>
      </c>
      <c r="M4">
        <f t="shared" si="1"/>
        <v>0.76622638131879295</v>
      </c>
      <c r="N4" s="2"/>
      <c r="O4">
        <v>11</v>
      </c>
      <c r="P4">
        <v>9</v>
      </c>
      <c r="R4">
        <f t="shared" si="8"/>
        <v>0.55000000000000004</v>
      </c>
      <c r="S4" s="2"/>
      <c r="T4">
        <v>8</v>
      </c>
      <c r="U4">
        <v>12</v>
      </c>
      <c r="W4">
        <f t="shared" si="9"/>
        <v>0.4</v>
      </c>
      <c r="Y4" s="4"/>
      <c r="Z4" s="1">
        <f t="shared" si="2"/>
        <v>0.47499999999999998</v>
      </c>
      <c r="AA4" s="1">
        <f t="shared" si="3"/>
        <v>0.1</v>
      </c>
      <c r="AB4" s="1">
        <f t="shared" si="10"/>
        <v>1.2188447876013868</v>
      </c>
    </row>
    <row r="5" spans="1:28" x14ac:dyDescent="0.25">
      <c r="A5">
        <v>4</v>
      </c>
      <c r="B5">
        <v>36</v>
      </c>
      <c r="C5">
        <v>4</v>
      </c>
      <c r="D5">
        <v>39</v>
      </c>
      <c r="E5">
        <v>1</v>
      </c>
      <c r="G5">
        <f t="shared" si="4"/>
        <v>0.9</v>
      </c>
      <c r="H5">
        <f t="shared" si="5"/>
        <v>2.5000000000000001E-2</v>
      </c>
      <c r="I5" t="str">
        <f t="shared" si="6"/>
        <v>.</v>
      </c>
      <c r="J5">
        <f t="shared" si="7"/>
        <v>0.9375</v>
      </c>
      <c r="K5" t="str">
        <f t="shared" si="6"/>
        <v>.</v>
      </c>
      <c r="L5">
        <f t="shared" si="0"/>
        <v>0.96625000000000005</v>
      </c>
      <c r="M5">
        <f t="shared" si="1"/>
        <v>0.24116205681688788</v>
      </c>
      <c r="N5" s="2"/>
      <c r="O5">
        <v>20</v>
      </c>
      <c r="P5">
        <v>0</v>
      </c>
      <c r="R5">
        <f t="shared" si="8"/>
        <v>1</v>
      </c>
      <c r="S5" s="2"/>
      <c r="T5">
        <v>16</v>
      </c>
      <c r="U5">
        <v>4</v>
      </c>
      <c r="W5">
        <f t="shared" si="9"/>
        <v>0.8</v>
      </c>
      <c r="Y5" s="4"/>
      <c r="Z5" s="1">
        <f t="shared" si="2"/>
        <v>0.9</v>
      </c>
      <c r="AA5" s="1">
        <f t="shared" si="3"/>
        <v>2.5000000000000001E-2</v>
      </c>
      <c r="AB5" s="1">
        <f t="shared" si="10"/>
        <v>3.2415155500846544</v>
      </c>
    </row>
    <row r="6" spans="1:28" x14ac:dyDescent="0.25">
      <c r="A6">
        <v>5</v>
      </c>
      <c r="B6">
        <v>33</v>
      </c>
      <c r="C6">
        <v>7</v>
      </c>
      <c r="D6">
        <v>30</v>
      </c>
      <c r="E6">
        <v>10</v>
      </c>
      <c r="G6">
        <f t="shared" si="4"/>
        <v>0.82499999999999996</v>
      </c>
      <c r="H6">
        <f t="shared" si="5"/>
        <v>0.25</v>
      </c>
      <c r="I6" t="str">
        <f t="shared" si="6"/>
        <v>.</v>
      </c>
      <c r="J6">
        <f t="shared" si="7"/>
        <v>0.78749999999999998</v>
      </c>
      <c r="K6" t="str">
        <f t="shared" si="6"/>
        <v>.</v>
      </c>
      <c r="L6">
        <f t="shared" si="0"/>
        <v>0.85000000000000009</v>
      </c>
      <c r="M6">
        <f t="shared" si="1"/>
        <v>-0.1625189294977748</v>
      </c>
      <c r="N6" s="2"/>
      <c r="O6">
        <v>19</v>
      </c>
      <c r="P6">
        <v>1</v>
      </c>
      <c r="R6">
        <f t="shared" si="8"/>
        <v>0.95</v>
      </c>
      <c r="S6" s="2"/>
      <c r="T6">
        <v>14</v>
      </c>
      <c r="U6">
        <v>9</v>
      </c>
      <c r="W6">
        <f t="shared" si="9"/>
        <v>0.60869565217391308</v>
      </c>
      <c r="Y6" s="4"/>
      <c r="Z6" s="1">
        <f t="shared" si="2"/>
        <v>0.82499999999999996</v>
      </c>
      <c r="AA6" s="1">
        <f t="shared" si="3"/>
        <v>0.25</v>
      </c>
      <c r="AB6" s="1">
        <f t="shared" si="10"/>
        <v>1.6090790412695619</v>
      </c>
    </row>
    <row r="7" spans="1:28" x14ac:dyDescent="0.25">
      <c r="A7">
        <v>6</v>
      </c>
      <c r="B7">
        <v>27</v>
      </c>
      <c r="C7">
        <v>13</v>
      </c>
      <c r="D7">
        <v>35</v>
      </c>
      <c r="E7">
        <v>5</v>
      </c>
      <c r="G7">
        <f t="shared" si="4"/>
        <v>0.67500000000000004</v>
      </c>
      <c r="H7">
        <f t="shared" si="5"/>
        <v>0.125</v>
      </c>
      <c r="I7" t="str">
        <f t="shared" si="6"/>
        <v>.</v>
      </c>
      <c r="J7">
        <f t="shared" si="7"/>
        <v>0.77500000000000002</v>
      </c>
      <c r="K7" t="str">
        <f t="shared" si="6"/>
        <v>.</v>
      </c>
      <c r="L7">
        <f t="shared" si="0"/>
        <v>0.84687499999999993</v>
      </c>
      <c r="M7">
        <f t="shared" si="1"/>
        <v>0.42744401482693956</v>
      </c>
      <c r="N7" s="2"/>
      <c r="O7">
        <v>17</v>
      </c>
      <c r="P7">
        <v>3</v>
      </c>
      <c r="R7">
        <f t="shared" si="8"/>
        <v>0.85</v>
      </c>
      <c r="S7" s="2"/>
      <c r="T7">
        <v>10</v>
      </c>
      <c r="U7">
        <v>10</v>
      </c>
      <c r="W7">
        <f t="shared" si="9"/>
        <v>0.5</v>
      </c>
      <c r="Y7" s="4"/>
      <c r="Z7" s="1">
        <f t="shared" si="2"/>
        <v>0.67500000000000004</v>
      </c>
      <c r="AA7" s="1">
        <f t="shared" si="3"/>
        <v>0.125</v>
      </c>
      <c r="AB7" s="1">
        <f t="shared" si="10"/>
        <v>1.6041115705458879</v>
      </c>
    </row>
    <row r="8" spans="1:28" x14ac:dyDescent="0.25">
      <c r="A8">
        <v>7</v>
      </c>
      <c r="B8">
        <v>33</v>
      </c>
      <c r="C8">
        <v>7</v>
      </c>
      <c r="D8">
        <v>33</v>
      </c>
      <c r="E8">
        <v>7</v>
      </c>
      <c r="G8">
        <f t="shared" si="4"/>
        <v>0.82499999999999996</v>
      </c>
      <c r="H8">
        <f t="shared" si="5"/>
        <v>0.17499999999999999</v>
      </c>
      <c r="I8" t="str">
        <f t="shared" si="6"/>
        <v>.</v>
      </c>
      <c r="J8">
        <f t="shared" si="7"/>
        <v>0.82499999999999996</v>
      </c>
      <c r="K8" t="str">
        <f t="shared" si="6"/>
        <v>.</v>
      </c>
      <c r="L8">
        <f t="shared" si="0"/>
        <v>0.88187499999999996</v>
      </c>
      <c r="M8">
        <f t="shared" si="1"/>
        <v>2.2204460492503128E-16</v>
      </c>
      <c r="N8" s="2"/>
      <c r="O8">
        <v>19</v>
      </c>
      <c r="P8">
        <v>1</v>
      </c>
      <c r="R8">
        <f t="shared" si="8"/>
        <v>0.95</v>
      </c>
      <c r="S8" s="2"/>
      <c r="T8">
        <v>14</v>
      </c>
      <c r="U8">
        <v>6</v>
      </c>
      <c r="W8">
        <f t="shared" si="9"/>
        <v>0.7</v>
      </c>
      <c r="Y8" s="4"/>
      <c r="Z8" s="1">
        <f t="shared" si="2"/>
        <v>0.82499999999999996</v>
      </c>
      <c r="AA8" s="1">
        <f t="shared" si="3"/>
        <v>0.17499999999999999</v>
      </c>
      <c r="AB8" s="1">
        <f t="shared" si="10"/>
        <v>1.8691785821469595</v>
      </c>
    </row>
    <row r="9" spans="1:28" s="1" customFormat="1" x14ac:dyDescent="0.25">
      <c r="A9" s="1">
        <v>8</v>
      </c>
      <c r="B9" s="1">
        <v>21</v>
      </c>
      <c r="C9" s="1">
        <v>19</v>
      </c>
      <c r="D9" s="1">
        <v>29</v>
      </c>
      <c r="E9" s="1">
        <v>11</v>
      </c>
      <c r="G9" s="1">
        <f t="shared" si="4"/>
        <v>0.52500000000000002</v>
      </c>
      <c r="H9" s="1">
        <f t="shared" si="5"/>
        <v>0.27500000000000002</v>
      </c>
      <c r="I9" s="1" t="str">
        <f t="shared" si="6"/>
        <v>.</v>
      </c>
      <c r="J9">
        <f t="shared" si="7"/>
        <v>0.625</v>
      </c>
      <c r="K9" s="1" t="str">
        <f t="shared" si="6"/>
        <v>.</v>
      </c>
      <c r="L9" s="1">
        <f t="shared" si="0"/>
        <v>0.68187500000000001</v>
      </c>
      <c r="M9" s="1">
        <f t="shared" si="1"/>
        <v>0.32277339226305102</v>
      </c>
      <c r="N9" s="3"/>
      <c r="O9" s="1">
        <v>16</v>
      </c>
      <c r="P9" s="1">
        <v>4</v>
      </c>
      <c r="R9" s="1">
        <f t="shared" si="8"/>
        <v>0.8</v>
      </c>
      <c r="S9" s="3"/>
      <c r="T9" s="1">
        <v>5</v>
      </c>
      <c r="U9" s="1">
        <v>15</v>
      </c>
      <c r="W9" s="1">
        <f t="shared" si="9"/>
        <v>0.25</v>
      </c>
      <c r="Y9" s="5"/>
      <c r="Z9" s="1">
        <f t="shared" si="2"/>
        <v>0.52500000000000002</v>
      </c>
      <c r="AA9" s="1">
        <f t="shared" si="3"/>
        <v>0.27500000000000002</v>
      </c>
      <c r="AB9" s="1">
        <f t="shared" si="10"/>
        <v>0.6604669039856923</v>
      </c>
    </row>
    <row r="10" spans="1:28" s="1" customFormat="1" x14ac:dyDescent="0.25">
      <c r="A10" s="1">
        <v>9</v>
      </c>
      <c r="B10" s="1">
        <v>37</v>
      </c>
      <c r="C10" s="1">
        <v>3</v>
      </c>
      <c r="D10" s="1">
        <v>37</v>
      </c>
      <c r="E10" s="1">
        <v>3</v>
      </c>
      <c r="G10" s="1">
        <f t="shared" si="4"/>
        <v>0.92500000000000004</v>
      </c>
      <c r="H10" s="1">
        <f t="shared" si="5"/>
        <v>7.4999999999999997E-2</v>
      </c>
      <c r="I10" s="1" t="str">
        <f t="shared" si="6"/>
        <v>.</v>
      </c>
      <c r="J10">
        <f t="shared" si="7"/>
        <v>0.92500000000000004</v>
      </c>
      <c r="K10" s="1" t="str">
        <f t="shared" si="6"/>
        <v>.</v>
      </c>
      <c r="L10" s="1">
        <f t="shared" si="0"/>
        <v>0.95687500000000003</v>
      </c>
      <c r="M10" s="1">
        <f t="shared" si="1"/>
        <v>-2.2204460492503131E-16</v>
      </c>
      <c r="N10" s="3"/>
      <c r="O10" s="1">
        <v>19</v>
      </c>
      <c r="P10" s="1">
        <v>1</v>
      </c>
      <c r="R10" s="1">
        <f t="shared" si="8"/>
        <v>0.95</v>
      </c>
      <c r="S10" s="3"/>
      <c r="T10" s="1">
        <v>18</v>
      </c>
      <c r="U10" s="1">
        <v>2</v>
      </c>
      <c r="W10" s="1">
        <f t="shared" si="9"/>
        <v>0.9</v>
      </c>
      <c r="Y10" s="5"/>
      <c r="Z10" s="1">
        <f t="shared" si="2"/>
        <v>0.92500000000000004</v>
      </c>
      <c r="AA10" s="1">
        <f t="shared" si="3"/>
        <v>7.4999999999999997E-2</v>
      </c>
      <c r="AB10" s="1">
        <f t="shared" si="10"/>
        <v>2.8790629418769136</v>
      </c>
    </row>
    <row r="11" spans="1:28" s="1" customFormat="1" x14ac:dyDescent="0.25">
      <c r="A11" s="1">
        <v>10</v>
      </c>
      <c r="B11" s="1">
        <v>31</v>
      </c>
      <c r="C11" s="1">
        <v>9</v>
      </c>
      <c r="D11" s="1">
        <v>38</v>
      </c>
      <c r="E11" s="1">
        <v>2</v>
      </c>
      <c r="G11" s="1">
        <f t="shared" si="4"/>
        <v>0.77500000000000002</v>
      </c>
      <c r="H11" s="1">
        <f t="shared" si="5"/>
        <v>0.05</v>
      </c>
      <c r="I11" s="1" t="str">
        <f t="shared" si="6"/>
        <v>.</v>
      </c>
      <c r="J11">
        <f t="shared" si="7"/>
        <v>0.86250000000000004</v>
      </c>
      <c r="K11" s="1" t="str">
        <f t="shared" si="6"/>
        <v>.</v>
      </c>
      <c r="L11" s="1">
        <f t="shared" si="0"/>
        <v>0.92</v>
      </c>
      <c r="M11" s="1">
        <f t="shared" si="1"/>
        <v>0.45953232937844013</v>
      </c>
      <c r="N11" s="3"/>
      <c r="O11" s="1">
        <v>18</v>
      </c>
      <c r="P11" s="1">
        <v>2</v>
      </c>
      <c r="R11" s="1">
        <f t="shared" si="8"/>
        <v>0.9</v>
      </c>
      <c r="S11" s="3"/>
      <c r="T11" s="1">
        <v>13</v>
      </c>
      <c r="U11" s="1">
        <v>7</v>
      </c>
      <c r="W11" s="1">
        <f t="shared" si="9"/>
        <v>0.65</v>
      </c>
      <c r="Y11" s="5"/>
      <c r="Z11" s="1">
        <f t="shared" si="2"/>
        <v>0.77500000000000002</v>
      </c>
      <c r="AA11" s="1">
        <f t="shared" si="3"/>
        <v>0.05</v>
      </c>
      <c r="AB11" s="1">
        <f t="shared" si="10"/>
        <v>2.4002686533119419</v>
      </c>
    </row>
    <row r="12" spans="1:28" s="1" customFormat="1" x14ac:dyDescent="0.25">
      <c r="A12" s="1">
        <v>11</v>
      </c>
      <c r="B12" s="1">
        <v>20</v>
      </c>
      <c r="C12" s="1">
        <v>20</v>
      </c>
      <c r="D12" s="1">
        <v>36</v>
      </c>
      <c r="E12" s="1">
        <v>4</v>
      </c>
      <c r="G12" s="1">
        <f t="shared" si="4"/>
        <v>0.5</v>
      </c>
      <c r="H12" s="1">
        <f t="shared" si="5"/>
        <v>0.1</v>
      </c>
      <c r="I12" s="1" t="str">
        <f t="shared" si="6"/>
        <v>.</v>
      </c>
      <c r="J12">
        <f t="shared" si="7"/>
        <v>0.7</v>
      </c>
      <c r="K12" s="1" t="str">
        <f t="shared" si="6"/>
        <v>.</v>
      </c>
      <c r="L12" s="1">
        <f t="shared" si="0"/>
        <v>0.79999999999999993</v>
      </c>
      <c r="M12" s="1">
        <f t="shared" si="1"/>
        <v>0.76214005204689672</v>
      </c>
      <c r="N12" s="3"/>
      <c r="O12" s="1">
        <v>14</v>
      </c>
      <c r="P12" s="1">
        <v>6</v>
      </c>
      <c r="R12" s="1">
        <f t="shared" si="8"/>
        <v>0.7</v>
      </c>
      <c r="S12" s="3"/>
      <c r="T12" s="1">
        <v>6</v>
      </c>
      <c r="U12" s="1">
        <v>14</v>
      </c>
      <c r="W12" s="1">
        <f t="shared" si="9"/>
        <v>0.3</v>
      </c>
      <c r="Y12" s="5"/>
      <c r="Z12" s="1">
        <f t="shared" si="2"/>
        <v>0.5</v>
      </c>
      <c r="AA12" s="1">
        <f t="shared" si="3"/>
        <v>0.1</v>
      </c>
      <c r="AB12" s="1">
        <f t="shared" si="10"/>
        <v>1.2815515655446006</v>
      </c>
    </row>
    <row r="13" spans="1:28" s="1" customFormat="1" x14ac:dyDescent="0.25">
      <c r="A13" s="1">
        <v>12</v>
      </c>
      <c r="B13" s="1">
        <v>32</v>
      </c>
      <c r="C13" s="1">
        <v>8</v>
      </c>
      <c r="D13" s="1">
        <v>34</v>
      </c>
      <c r="E13" s="1">
        <v>6</v>
      </c>
      <c r="G13" s="1">
        <f t="shared" si="4"/>
        <v>0.8</v>
      </c>
      <c r="H13" s="1">
        <f t="shared" si="5"/>
        <v>0.15</v>
      </c>
      <c r="I13" s="1" t="str">
        <f t="shared" si="6"/>
        <v>.</v>
      </c>
      <c r="J13">
        <f t="shared" si="7"/>
        <v>0.82499999999999996</v>
      </c>
      <c r="K13" s="1" t="str">
        <f t="shared" si="6"/>
        <v>.</v>
      </c>
      <c r="L13" s="1">
        <f t="shared" si="0"/>
        <v>0.88249999999999995</v>
      </c>
      <c r="M13" s="1">
        <f t="shared" si="1"/>
        <v>0.11778303565638326</v>
      </c>
      <c r="N13" s="3"/>
      <c r="O13" s="1">
        <v>17</v>
      </c>
      <c r="P13" s="1">
        <v>3</v>
      </c>
      <c r="R13" s="1">
        <f t="shared" si="8"/>
        <v>0.85</v>
      </c>
      <c r="S13" s="3"/>
      <c r="T13" s="1">
        <v>15</v>
      </c>
      <c r="U13" s="1">
        <v>5</v>
      </c>
      <c r="W13" s="1">
        <f t="shared" si="9"/>
        <v>0.75</v>
      </c>
      <c r="Y13" s="5"/>
      <c r="Z13" s="1">
        <f t="shared" si="2"/>
        <v>0.8</v>
      </c>
      <c r="AA13" s="1">
        <f t="shared" si="3"/>
        <v>0.15</v>
      </c>
      <c r="AB13" s="1">
        <f t="shared" si="10"/>
        <v>1.8780546230667046</v>
      </c>
    </row>
    <row r="14" spans="1:28" s="1" customFormat="1" x14ac:dyDescent="0.25">
      <c r="A14" s="1">
        <v>13</v>
      </c>
      <c r="B14" s="1">
        <v>34</v>
      </c>
      <c r="C14" s="1">
        <v>6</v>
      </c>
      <c r="D14" s="1">
        <v>35</v>
      </c>
      <c r="E14" s="1">
        <v>5</v>
      </c>
      <c r="G14" s="1">
        <f t="shared" si="4"/>
        <v>0.85</v>
      </c>
      <c r="H14" s="1">
        <f t="shared" si="5"/>
        <v>0.125</v>
      </c>
      <c r="I14" s="1" t="str">
        <f t="shared" si="6"/>
        <v>.</v>
      </c>
      <c r="J14">
        <f t="shared" si="7"/>
        <v>0.86250000000000004</v>
      </c>
      <c r="K14" s="1" t="str">
        <f t="shared" si="6"/>
        <v>.</v>
      </c>
      <c r="L14" s="1">
        <f t="shared" si="0"/>
        <v>0.91249999999999998</v>
      </c>
      <c r="M14" s="1">
        <f t="shared" si="1"/>
        <v>6.4538521137571164E-2</v>
      </c>
      <c r="N14" s="3"/>
      <c r="O14" s="1">
        <v>20</v>
      </c>
      <c r="P14" s="1">
        <v>0</v>
      </c>
      <c r="R14" s="1">
        <f t="shared" si="8"/>
        <v>1</v>
      </c>
      <c r="S14" s="3"/>
      <c r="T14" s="1">
        <v>14</v>
      </c>
      <c r="U14" s="1">
        <v>6</v>
      </c>
      <c r="W14" s="1">
        <f t="shared" si="9"/>
        <v>0.7</v>
      </c>
      <c r="Y14" s="5"/>
      <c r="Z14" s="1">
        <f t="shared" si="2"/>
        <v>0.85</v>
      </c>
      <c r="AA14" s="1">
        <f t="shared" si="3"/>
        <v>0.125</v>
      </c>
      <c r="AB14" s="1">
        <f t="shared" si="10"/>
        <v>2.1867827698697981</v>
      </c>
    </row>
    <row r="15" spans="1:28" s="1" customFormat="1" x14ac:dyDescent="0.25">
      <c r="A15" s="1">
        <v>14</v>
      </c>
      <c r="B15" s="1">
        <v>29</v>
      </c>
      <c r="C15" s="1">
        <v>11</v>
      </c>
      <c r="D15" s="1">
        <v>34</v>
      </c>
      <c r="E15" s="1">
        <v>6</v>
      </c>
      <c r="G15" s="1">
        <f t="shared" si="4"/>
        <v>0.72499999999999998</v>
      </c>
      <c r="H15" s="1">
        <f t="shared" si="5"/>
        <v>0.15</v>
      </c>
      <c r="I15" s="1" t="str">
        <f t="shared" si="6"/>
        <v>.</v>
      </c>
      <c r="J15">
        <f t="shared" si="7"/>
        <v>0.78749999999999998</v>
      </c>
      <c r="K15" s="1" t="str">
        <f t="shared" si="6"/>
        <v>.</v>
      </c>
      <c r="L15" s="1">
        <f t="shared" si="0"/>
        <v>0.85250000000000004</v>
      </c>
      <c r="M15" s="1">
        <f t="shared" si="1"/>
        <v>0.27193371548364176</v>
      </c>
      <c r="N15" s="3"/>
      <c r="O15" s="1">
        <v>16</v>
      </c>
      <c r="P15" s="1">
        <v>4</v>
      </c>
      <c r="R15" s="1">
        <f t="shared" si="8"/>
        <v>0.8</v>
      </c>
      <c r="S15" s="3"/>
      <c r="T15" s="1">
        <v>13</v>
      </c>
      <c r="U15" s="1">
        <v>7</v>
      </c>
      <c r="W15" s="1">
        <f t="shared" si="9"/>
        <v>0.65</v>
      </c>
      <c r="Y15" s="5"/>
      <c r="Z15" s="1">
        <f t="shared" si="2"/>
        <v>0.72499999999999998</v>
      </c>
      <c r="AA15" s="1">
        <f t="shared" si="3"/>
        <v>0.15</v>
      </c>
      <c r="AB15" s="1">
        <f t="shared" si="10"/>
        <v>1.6341935155362681</v>
      </c>
    </row>
    <row r="16" spans="1:28" s="1" customFormat="1" x14ac:dyDescent="0.25">
      <c r="A16" s="1">
        <v>15</v>
      </c>
      <c r="B16" s="1">
        <v>26</v>
      </c>
      <c r="C16" s="1">
        <v>14</v>
      </c>
      <c r="D16" s="1">
        <v>34</v>
      </c>
      <c r="E16" s="1">
        <v>6</v>
      </c>
      <c r="G16" s="1">
        <f t="shared" si="4"/>
        <v>0.65</v>
      </c>
      <c r="H16" s="1">
        <f t="shared" si="5"/>
        <v>0.15</v>
      </c>
      <c r="I16" s="1" t="str">
        <f t="shared" si="6"/>
        <v>.</v>
      </c>
      <c r="J16">
        <f t="shared" si="7"/>
        <v>0.75</v>
      </c>
      <c r="K16" s="1" t="str">
        <f t="shared" si="6"/>
        <v>.</v>
      </c>
      <c r="L16" s="1">
        <f t="shared" si="0"/>
        <v>0.82250000000000001</v>
      </c>
      <c r="M16" s="1">
        <f t="shared" si="1"/>
        <v>0.40546510810816422</v>
      </c>
      <c r="N16" s="3"/>
      <c r="O16" s="1">
        <v>14</v>
      </c>
      <c r="P16" s="1">
        <v>6</v>
      </c>
      <c r="R16" s="1">
        <f t="shared" si="8"/>
        <v>0.7</v>
      </c>
      <c r="S16" s="3"/>
      <c r="T16" s="1">
        <v>12</v>
      </c>
      <c r="U16" s="1">
        <v>8</v>
      </c>
      <c r="W16" s="1">
        <f t="shared" si="9"/>
        <v>0.6</v>
      </c>
      <c r="Y16" s="5"/>
      <c r="Z16" s="1">
        <f t="shared" si="2"/>
        <v>0.65</v>
      </c>
      <c r="AA16" s="1">
        <f t="shared" si="3"/>
        <v>0.15</v>
      </c>
      <c r="AB16" s="1">
        <f t="shared" si="10"/>
        <v>1.4217538559013576</v>
      </c>
    </row>
    <row r="17" spans="1:28" s="1" customFormat="1" x14ac:dyDescent="0.25">
      <c r="A17" s="1">
        <v>16</v>
      </c>
      <c r="B17" s="1">
        <v>30</v>
      </c>
      <c r="C17" s="1">
        <v>10</v>
      </c>
      <c r="D17" s="1">
        <v>36</v>
      </c>
      <c r="E17" s="1">
        <v>4</v>
      </c>
      <c r="G17" s="1">
        <f t="shared" si="4"/>
        <v>0.75</v>
      </c>
      <c r="H17" s="1">
        <f t="shared" si="5"/>
        <v>0.1</v>
      </c>
      <c r="I17" s="1" t="str">
        <f t="shared" si="6"/>
        <v>.</v>
      </c>
      <c r="J17">
        <f t="shared" si="7"/>
        <v>0.82499999999999996</v>
      </c>
      <c r="K17" s="1" t="str">
        <f t="shared" si="6"/>
        <v>.</v>
      </c>
      <c r="L17" s="1">
        <f t="shared" si="0"/>
        <v>0.88749999999999996</v>
      </c>
      <c r="M17" s="1">
        <f t="shared" si="1"/>
        <v>0.35667494393873239</v>
      </c>
      <c r="N17" s="3"/>
      <c r="O17" s="1">
        <v>20</v>
      </c>
      <c r="P17" s="1">
        <v>0</v>
      </c>
      <c r="R17" s="1">
        <f t="shared" si="8"/>
        <v>1</v>
      </c>
      <c r="S17" s="3"/>
      <c r="T17" s="1">
        <v>10</v>
      </c>
      <c r="U17" s="1">
        <v>10</v>
      </c>
      <c r="W17" s="1">
        <f t="shared" si="9"/>
        <v>0.5</v>
      </c>
      <c r="Y17" s="5"/>
      <c r="Z17" s="1">
        <f t="shared" si="2"/>
        <v>0.75</v>
      </c>
      <c r="AA17" s="1">
        <f t="shared" si="3"/>
        <v>0.1</v>
      </c>
      <c r="AB17" s="1">
        <f t="shared" si="10"/>
        <v>1.9560413157406824</v>
      </c>
    </row>
    <row r="18" spans="1:28" s="1" customFormat="1" x14ac:dyDescent="0.25">
      <c r="A18" s="1">
        <v>17</v>
      </c>
      <c r="B18" s="1">
        <v>27</v>
      </c>
      <c r="C18" s="1">
        <v>13</v>
      </c>
      <c r="D18" s="1">
        <v>35</v>
      </c>
      <c r="E18" s="1">
        <v>5</v>
      </c>
      <c r="G18" s="1">
        <f t="shared" si="4"/>
        <v>0.67500000000000004</v>
      </c>
      <c r="H18" s="1">
        <f t="shared" si="5"/>
        <v>0.125</v>
      </c>
      <c r="I18" s="1" t="str">
        <f t="shared" si="6"/>
        <v>.</v>
      </c>
      <c r="J18">
        <f t="shared" si="7"/>
        <v>0.77500000000000002</v>
      </c>
      <c r="K18" s="1" t="str">
        <f t="shared" si="6"/>
        <v>.</v>
      </c>
      <c r="L18" s="1">
        <f t="shared" si="0"/>
        <v>0.84687499999999993</v>
      </c>
      <c r="M18" s="1">
        <f t="shared" si="1"/>
        <v>0.42744401482693956</v>
      </c>
      <c r="N18" s="3"/>
      <c r="O18" s="1">
        <v>17</v>
      </c>
      <c r="P18" s="1">
        <v>3</v>
      </c>
      <c r="R18" s="1">
        <f t="shared" si="8"/>
        <v>0.85</v>
      </c>
      <c r="S18" s="3"/>
      <c r="T18" s="1">
        <v>10</v>
      </c>
      <c r="U18" s="1">
        <v>10</v>
      </c>
      <c r="W18" s="1">
        <f t="shared" si="9"/>
        <v>0.5</v>
      </c>
      <c r="Y18" s="5"/>
      <c r="Z18" s="1">
        <f t="shared" si="2"/>
        <v>0.67500000000000004</v>
      </c>
      <c r="AA18" s="1">
        <f t="shared" si="3"/>
        <v>0.125</v>
      </c>
      <c r="AB18" s="1">
        <f t="shared" si="10"/>
        <v>1.6041115705458879</v>
      </c>
    </row>
    <row r="19" spans="1:28" s="1" customFormat="1" x14ac:dyDescent="0.25">
      <c r="A19" s="1">
        <v>18</v>
      </c>
      <c r="B19" s="1">
        <v>28</v>
      </c>
      <c r="C19" s="1">
        <v>12</v>
      </c>
      <c r="D19" s="1">
        <v>28</v>
      </c>
      <c r="E19" s="1">
        <v>12</v>
      </c>
      <c r="G19" s="1">
        <f t="shared" si="4"/>
        <v>0.7</v>
      </c>
      <c r="H19" s="1">
        <f t="shared" si="5"/>
        <v>0.3</v>
      </c>
      <c r="I19" s="1" t="str">
        <f t="shared" si="6"/>
        <v>.</v>
      </c>
      <c r="J19">
        <f t="shared" si="7"/>
        <v>0.7</v>
      </c>
      <c r="K19" s="1" t="str">
        <f t="shared" si="6"/>
        <v>.</v>
      </c>
      <c r="L19" s="1">
        <f t="shared" si="0"/>
        <v>0.76</v>
      </c>
      <c r="M19" s="1">
        <f t="shared" si="1"/>
        <v>0</v>
      </c>
      <c r="N19" s="3"/>
      <c r="O19" s="1">
        <v>18</v>
      </c>
      <c r="P19" s="1">
        <v>2</v>
      </c>
      <c r="R19" s="1">
        <f t="shared" si="8"/>
        <v>0.9</v>
      </c>
      <c r="S19" s="3"/>
      <c r="T19" s="1">
        <v>10</v>
      </c>
      <c r="U19" s="1">
        <v>10</v>
      </c>
      <c r="W19" s="1">
        <f t="shared" si="9"/>
        <v>0.5</v>
      </c>
      <c r="Y19" s="5"/>
      <c r="Z19" s="1">
        <f t="shared" si="2"/>
        <v>0.7</v>
      </c>
      <c r="AA19" s="1">
        <f t="shared" si="3"/>
        <v>0.3</v>
      </c>
      <c r="AB19" s="1">
        <f t="shared" si="10"/>
        <v>1.0488010254160818</v>
      </c>
    </row>
    <row r="20" spans="1:28" s="1" customFormat="1" x14ac:dyDescent="0.25">
      <c r="A20" s="1">
        <v>19</v>
      </c>
      <c r="B20" s="1">
        <v>27</v>
      </c>
      <c r="C20" s="1">
        <v>13</v>
      </c>
      <c r="D20" s="1">
        <v>29</v>
      </c>
      <c r="E20" s="1">
        <v>11</v>
      </c>
      <c r="G20" s="1">
        <f t="shared" si="4"/>
        <v>0.67500000000000004</v>
      </c>
      <c r="H20" s="1">
        <f t="shared" si="5"/>
        <v>0.27500000000000002</v>
      </c>
      <c r="I20" s="1" t="str">
        <f t="shared" si="6"/>
        <v>.</v>
      </c>
      <c r="J20">
        <f t="shared" si="7"/>
        <v>0.7</v>
      </c>
      <c r="K20" s="1" t="str">
        <f t="shared" si="6"/>
        <v>.</v>
      </c>
      <c r="L20" s="1">
        <f t="shared" si="0"/>
        <v>0.760625</v>
      </c>
      <c r="M20" s="1">
        <f t="shared" si="1"/>
        <v>9.0971778205726592E-2</v>
      </c>
      <c r="N20" s="3"/>
      <c r="O20" s="1">
        <v>18</v>
      </c>
      <c r="P20" s="1">
        <v>2</v>
      </c>
      <c r="R20" s="1">
        <f t="shared" si="8"/>
        <v>0.9</v>
      </c>
      <c r="S20" s="3"/>
      <c r="T20" s="1">
        <v>9</v>
      </c>
      <c r="U20" s="1">
        <v>11</v>
      </c>
      <c r="W20" s="1">
        <f t="shared" si="9"/>
        <v>0.45</v>
      </c>
      <c r="Y20" s="5"/>
      <c r="Z20" s="1">
        <f t="shared" si="2"/>
        <v>0.67500000000000004</v>
      </c>
      <c r="AA20" s="1">
        <f t="shared" si="3"/>
        <v>0.27500000000000002</v>
      </c>
      <c r="AB20" s="1">
        <f t="shared" si="10"/>
        <v>1.0515223162123581</v>
      </c>
    </row>
    <row r="21" spans="1:28" s="1" customFormat="1" x14ac:dyDescent="0.25">
      <c r="A21" s="1">
        <v>20</v>
      </c>
      <c r="B21" s="1">
        <v>28</v>
      </c>
      <c r="C21" s="1">
        <v>12</v>
      </c>
      <c r="D21" s="1">
        <v>38</v>
      </c>
      <c r="E21" s="1">
        <v>2</v>
      </c>
      <c r="G21" s="1">
        <f t="shared" si="4"/>
        <v>0.7</v>
      </c>
      <c r="H21" s="1">
        <f t="shared" si="5"/>
        <v>0.05</v>
      </c>
      <c r="I21" s="1" t="str">
        <f t="shared" si="6"/>
        <v>.</v>
      </c>
      <c r="J21">
        <f t="shared" si="7"/>
        <v>0.82499999999999996</v>
      </c>
      <c r="K21" s="1" t="str">
        <f t="shared" si="6"/>
        <v>.</v>
      </c>
      <c r="L21" s="1">
        <f t="shared" si="0"/>
        <v>0.89749999999999996</v>
      </c>
      <c r="M21" s="1">
        <f t="shared" si="1"/>
        <v>0.6061358035703156</v>
      </c>
      <c r="N21" s="3"/>
      <c r="O21" s="1">
        <v>16</v>
      </c>
      <c r="P21" s="1">
        <v>4</v>
      </c>
      <c r="R21" s="1">
        <f t="shared" si="8"/>
        <v>0.8</v>
      </c>
      <c r="S21" s="3"/>
      <c r="T21" s="1">
        <v>12</v>
      </c>
      <c r="U21" s="1">
        <v>8</v>
      </c>
      <c r="W21" s="1">
        <f t="shared" si="9"/>
        <v>0.6</v>
      </c>
      <c r="Y21" s="5"/>
      <c r="Z21" s="1">
        <f t="shared" si="2"/>
        <v>0.7</v>
      </c>
      <c r="AA21" s="1">
        <f t="shared" si="3"/>
        <v>0.05</v>
      </c>
      <c r="AB21" s="1">
        <f t="shared" si="10"/>
        <v>2.1692541396595133</v>
      </c>
    </row>
    <row r="22" spans="1:28" s="1" customFormat="1" x14ac:dyDescent="0.25">
      <c r="A22" s="1">
        <v>21</v>
      </c>
      <c r="B22" s="1">
        <v>34</v>
      </c>
      <c r="C22" s="1">
        <v>6</v>
      </c>
      <c r="D22" s="1">
        <v>34</v>
      </c>
      <c r="E22" s="1">
        <v>6</v>
      </c>
      <c r="G22" s="1">
        <f t="shared" si="4"/>
        <v>0.85</v>
      </c>
      <c r="H22" s="1">
        <f t="shared" si="5"/>
        <v>0.15</v>
      </c>
      <c r="I22" s="1" t="str">
        <f t="shared" si="6"/>
        <v>.</v>
      </c>
      <c r="J22">
        <f t="shared" si="7"/>
        <v>0.85</v>
      </c>
      <c r="K22" s="1" t="str">
        <f t="shared" si="6"/>
        <v>.</v>
      </c>
      <c r="L22" s="1">
        <f t="shared" si="0"/>
        <v>0.90250000000000008</v>
      </c>
      <c r="M22" s="1">
        <f t="shared" si="1"/>
        <v>0</v>
      </c>
      <c r="N22" s="3"/>
      <c r="O22" s="1">
        <v>20</v>
      </c>
      <c r="P22" s="1">
        <v>0</v>
      </c>
      <c r="R22" s="1">
        <f t="shared" si="8"/>
        <v>1</v>
      </c>
      <c r="S22" s="3"/>
      <c r="T22" s="1">
        <v>14</v>
      </c>
      <c r="U22" s="1">
        <v>6</v>
      </c>
      <c r="W22" s="1">
        <f t="shared" si="9"/>
        <v>0.7</v>
      </c>
      <c r="Y22" s="5"/>
      <c r="Z22" s="1">
        <f t="shared" si="2"/>
        <v>0.85</v>
      </c>
      <c r="AA22" s="1">
        <f t="shared" si="3"/>
        <v>0.15</v>
      </c>
      <c r="AB22" s="1">
        <f t="shared" si="10"/>
        <v>2.0728667789875797</v>
      </c>
    </row>
    <row r="23" spans="1:28" s="1" customFormat="1" x14ac:dyDescent="0.25">
      <c r="A23" s="1">
        <v>22</v>
      </c>
      <c r="B23" s="1">
        <v>33</v>
      </c>
      <c r="C23" s="1">
        <v>7</v>
      </c>
      <c r="D23" s="1">
        <v>34</v>
      </c>
      <c r="E23" s="1">
        <v>6</v>
      </c>
      <c r="G23" s="1">
        <f t="shared" si="4"/>
        <v>0.82499999999999996</v>
      </c>
      <c r="H23" s="1">
        <f t="shared" si="5"/>
        <v>0.15</v>
      </c>
      <c r="I23" s="1" t="str">
        <f t="shared" si="6"/>
        <v>.</v>
      </c>
      <c r="J23">
        <f t="shared" si="7"/>
        <v>0.83749999999999991</v>
      </c>
      <c r="K23" s="1" t="str">
        <f t="shared" si="6"/>
        <v>.</v>
      </c>
      <c r="L23" s="1">
        <f t="shared" si="0"/>
        <v>0.89249999999999996</v>
      </c>
      <c r="M23" s="1">
        <f t="shared" si="1"/>
        <v>6.062462181643484E-2</v>
      </c>
      <c r="N23" s="3"/>
      <c r="O23" s="1">
        <v>14</v>
      </c>
      <c r="P23" s="1">
        <v>6</v>
      </c>
      <c r="R23" s="1">
        <f t="shared" si="8"/>
        <v>0.7</v>
      </c>
      <c r="S23" s="3"/>
      <c r="T23" s="1">
        <v>19</v>
      </c>
      <c r="U23" s="1">
        <v>1</v>
      </c>
      <c r="W23" s="1">
        <f t="shared" si="9"/>
        <v>0.95</v>
      </c>
      <c r="Y23" s="5"/>
      <c r="Z23" s="1">
        <f t="shared" si="2"/>
        <v>0.82499999999999996</v>
      </c>
      <c r="AA23" s="1">
        <f t="shared" si="3"/>
        <v>0.15</v>
      </c>
      <c r="AB23" s="1">
        <f t="shared" si="10"/>
        <v>1.9710226805672699</v>
      </c>
    </row>
    <row r="24" spans="1:28" s="1" customFormat="1" x14ac:dyDescent="0.25">
      <c r="A24" s="1">
        <v>23</v>
      </c>
      <c r="B24" s="1">
        <v>32</v>
      </c>
      <c r="C24" s="1">
        <v>8</v>
      </c>
      <c r="D24" s="1">
        <v>32</v>
      </c>
      <c r="E24" s="1">
        <v>8</v>
      </c>
      <c r="G24" s="1">
        <f t="shared" si="4"/>
        <v>0.8</v>
      </c>
      <c r="H24" s="1">
        <f t="shared" si="5"/>
        <v>0.2</v>
      </c>
      <c r="I24" s="1" t="str">
        <f t="shared" si="6"/>
        <v>.</v>
      </c>
      <c r="J24">
        <f t="shared" si="7"/>
        <v>0.8</v>
      </c>
      <c r="K24" s="1" t="str">
        <f t="shared" si="6"/>
        <v>.</v>
      </c>
      <c r="L24" s="1">
        <f t="shared" si="0"/>
        <v>0.86</v>
      </c>
      <c r="M24" s="1">
        <f t="shared" si="1"/>
        <v>-1.1102230246251565E-16</v>
      </c>
      <c r="N24" s="3"/>
      <c r="O24" s="1">
        <v>18</v>
      </c>
      <c r="P24" s="1">
        <v>2</v>
      </c>
      <c r="R24" s="1">
        <f t="shared" si="8"/>
        <v>0.9</v>
      </c>
      <c r="S24" s="3"/>
      <c r="T24" s="1">
        <v>14</v>
      </c>
      <c r="U24" s="1">
        <v>6</v>
      </c>
      <c r="W24" s="1">
        <f t="shared" si="9"/>
        <v>0.7</v>
      </c>
      <c r="Y24" s="5"/>
      <c r="Z24" s="1">
        <f t="shared" si="2"/>
        <v>0.8</v>
      </c>
      <c r="AA24" s="1">
        <f t="shared" si="3"/>
        <v>0.2</v>
      </c>
      <c r="AB24" s="1">
        <f t="shared" si="10"/>
        <v>1.6832424671458293</v>
      </c>
    </row>
    <row r="25" spans="1:28" s="1" customFormat="1" x14ac:dyDescent="0.25">
      <c r="A25" s="1">
        <v>24</v>
      </c>
      <c r="B25" s="1">
        <v>32</v>
      </c>
      <c r="C25" s="1">
        <v>8</v>
      </c>
      <c r="D25" s="1">
        <v>29</v>
      </c>
      <c r="E25" s="1">
        <v>11</v>
      </c>
      <c r="G25" s="1">
        <f t="shared" si="4"/>
        <v>0.8</v>
      </c>
      <c r="H25" s="1">
        <f t="shared" si="5"/>
        <v>0.27500000000000002</v>
      </c>
      <c r="I25" s="1" t="str">
        <f t="shared" si="6"/>
        <v>.</v>
      </c>
      <c r="J25">
        <f t="shared" si="7"/>
        <v>0.76249999999999996</v>
      </c>
      <c r="K25" s="1" t="str">
        <f t="shared" si="6"/>
        <v>.</v>
      </c>
      <c r="L25" s="1">
        <f t="shared" si="0"/>
        <v>0.82624999999999993</v>
      </c>
      <c r="M25" s="1">
        <f t="shared" si="1"/>
        <v>-0.1541506798272585</v>
      </c>
      <c r="N25" s="3"/>
      <c r="O25" s="1">
        <v>16</v>
      </c>
      <c r="P25" s="1">
        <v>4</v>
      </c>
      <c r="R25" s="1">
        <f t="shared" si="8"/>
        <v>0.8</v>
      </c>
      <c r="S25" s="3"/>
      <c r="T25" s="1">
        <v>16</v>
      </c>
      <c r="U25" s="1">
        <v>4</v>
      </c>
      <c r="W25" s="1">
        <f t="shared" si="9"/>
        <v>0.8</v>
      </c>
      <c r="Y25" s="5"/>
      <c r="Z25" s="1">
        <f t="shared" si="2"/>
        <v>0.8</v>
      </c>
      <c r="AA25" s="1">
        <f t="shared" si="3"/>
        <v>0.27500000000000002</v>
      </c>
      <c r="AB25" s="1">
        <f t="shared" si="10"/>
        <v>1.439381359615393</v>
      </c>
    </row>
    <row r="26" spans="1:28" s="1" customFormat="1" x14ac:dyDescent="0.25">
      <c r="A26" s="1">
        <v>25</v>
      </c>
      <c r="B26" s="1">
        <v>16</v>
      </c>
      <c r="C26" s="1">
        <v>24</v>
      </c>
      <c r="D26" s="1">
        <v>25</v>
      </c>
      <c r="E26" s="1">
        <v>15</v>
      </c>
      <c r="G26" s="1">
        <f t="shared" si="4"/>
        <v>0.4</v>
      </c>
      <c r="H26" s="1">
        <f t="shared" si="5"/>
        <v>0.375</v>
      </c>
      <c r="I26" s="1" t="str">
        <f t="shared" si="6"/>
        <v>.</v>
      </c>
      <c r="J26">
        <f t="shared" si="7"/>
        <v>0.51249999999999996</v>
      </c>
      <c r="K26" s="1" t="str">
        <f t="shared" si="6"/>
        <v>.</v>
      </c>
      <c r="L26" s="1">
        <f t="shared" si="0"/>
        <v>0.52187499999999998</v>
      </c>
      <c r="M26" s="1">
        <f t="shared" si="1"/>
        <v>4.5670036833188481E-2</v>
      </c>
      <c r="N26" s="3"/>
      <c r="O26" s="1">
        <v>11</v>
      </c>
      <c r="P26" s="1">
        <v>9</v>
      </c>
      <c r="R26" s="1">
        <f t="shared" si="8"/>
        <v>0.55000000000000004</v>
      </c>
      <c r="S26" s="3"/>
      <c r="T26" s="1">
        <v>5</v>
      </c>
      <c r="U26" s="1">
        <v>15</v>
      </c>
      <c r="W26" s="1">
        <f t="shared" si="9"/>
        <v>0.25</v>
      </c>
      <c r="Y26" s="5"/>
      <c r="Z26" s="1">
        <f t="shared" si="2"/>
        <v>0.4</v>
      </c>
      <c r="AA26" s="1">
        <f t="shared" si="3"/>
        <v>0.375</v>
      </c>
      <c r="AB26" s="1">
        <f t="shared" si="10"/>
        <v>6.5292260828575421E-2</v>
      </c>
    </row>
    <row r="27" spans="1:28" s="1" customFormat="1" x14ac:dyDescent="0.25">
      <c r="A27" s="1">
        <v>26</v>
      </c>
      <c r="B27" s="1">
        <v>31</v>
      </c>
      <c r="C27" s="1">
        <v>9</v>
      </c>
      <c r="D27" s="1">
        <v>33</v>
      </c>
      <c r="E27" s="1">
        <v>7</v>
      </c>
      <c r="G27" s="1">
        <f t="shared" si="4"/>
        <v>0.77500000000000002</v>
      </c>
      <c r="H27" s="1">
        <f t="shared" si="5"/>
        <v>0.17499999999999999</v>
      </c>
      <c r="I27" s="1" t="str">
        <f t="shared" si="6"/>
        <v>.</v>
      </c>
      <c r="J27" s="1">
        <f t="shared" si="7"/>
        <v>0.8</v>
      </c>
      <c r="K27" s="1" t="str">
        <f t="shared" si="6"/>
        <v>.</v>
      </c>
      <c r="L27" s="1">
        <f t="shared" si="0"/>
        <v>0.86062499999999997</v>
      </c>
      <c r="M27" s="1">
        <f t="shared" si="1"/>
        <v>0.1112256351102244</v>
      </c>
      <c r="N27" s="3"/>
      <c r="O27" s="1">
        <v>18</v>
      </c>
      <c r="P27" s="1">
        <v>2</v>
      </c>
      <c r="R27" s="1">
        <f t="shared" si="8"/>
        <v>0.9</v>
      </c>
      <c r="S27" s="3"/>
      <c r="T27" s="1">
        <v>13</v>
      </c>
      <c r="U27" s="1">
        <v>7</v>
      </c>
      <c r="W27" s="1">
        <f t="shared" si="9"/>
        <v>0.65</v>
      </c>
      <c r="Y27" s="5"/>
      <c r="Z27" s="1">
        <f t="shared" si="2"/>
        <v>0.77500000000000002</v>
      </c>
      <c r="AA27" s="1">
        <f t="shared" si="3"/>
        <v>0.17499999999999999</v>
      </c>
      <c r="AB27" s="1">
        <f t="shared" si="10"/>
        <v>1.6900043174339485</v>
      </c>
    </row>
    <row r="28" spans="1:28" s="1" customFormat="1" x14ac:dyDescent="0.25">
      <c r="A28" s="1">
        <v>27</v>
      </c>
      <c r="B28" s="1">
        <v>23</v>
      </c>
      <c r="C28" s="1">
        <v>17</v>
      </c>
      <c r="D28" s="1">
        <v>36</v>
      </c>
      <c r="E28" s="1">
        <v>4</v>
      </c>
      <c r="G28" s="1">
        <f t="shared" si="4"/>
        <v>0.57499999999999996</v>
      </c>
      <c r="H28" s="1">
        <f t="shared" si="5"/>
        <v>0.1</v>
      </c>
      <c r="I28" s="1" t="str">
        <f t="shared" si="6"/>
        <v>.</v>
      </c>
      <c r="J28">
        <f t="shared" si="7"/>
        <v>0.73750000000000004</v>
      </c>
      <c r="K28" s="1" t="str">
        <f t="shared" si="6"/>
        <v>.</v>
      </c>
      <c r="L28" s="1">
        <f t="shared" si="0"/>
        <v>0.82625000000000004</v>
      </c>
      <c r="M28" s="1">
        <f t="shared" si="1"/>
        <v>0.65677953638907061</v>
      </c>
      <c r="N28" s="3"/>
      <c r="O28" s="1">
        <v>12</v>
      </c>
      <c r="P28" s="1">
        <v>8</v>
      </c>
      <c r="R28" s="1">
        <f t="shared" si="8"/>
        <v>0.6</v>
      </c>
      <c r="S28" s="3"/>
      <c r="T28" s="1">
        <v>11</v>
      </c>
      <c r="U28" s="1">
        <v>9</v>
      </c>
      <c r="W28" s="1">
        <f t="shared" si="9"/>
        <v>0.55000000000000004</v>
      </c>
      <c r="Y28" s="5"/>
      <c r="Z28" s="1">
        <f t="shared" si="2"/>
        <v>0.57499999999999996</v>
      </c>
      <c r="AA28" s="1">
        <f t="shared" si="3"/>
        <v>0.1</v>
      </c>
      <c r="AB28" s="1">
        <f t="shared" si="10"/>
        <v>1.4706699918173931</v>
      </c>
    </row>
    <row r="29" spans="1:28" x14ac:dyDescent="0.25">
      <c r="A29">
        <v>28</v>
      </c>
      <c r="B29">
        <v>29</v>
      </c>
      <c r="C29">
        <v>11</v>
      </c>
      <c r="D29">
        <v>39</v>
      </c>
      <c r="E29">
        <v>1</v>
      </c>
      <c r="G29">
        <f t="shared" si="4"/>
        <v>0.72499999999999998</v>
      </c>
      <c r="H29">
        <f t="shared" si="5"/>
        <v>2.5000000000000001E-2</v>
      </c>
      <c r="I29" t="str">
        <f t="shared" si="6"/>
        <v>.</v>
      </c>
      <c r="J29">
        <f t="shared" si="7"/>
        <v>0.85</v>
      </c>
      <c r="K29" t="str">
        <f t="shared" si="6"/>
        <v>.</v>
      </c>
      <c r="L29">
        <f t="shared" si="0"/>
        <v>0.91812500000000008</v>
      </c>
      <c r="M29">
        <f t="shared" si="1"/>
        <v>0.64662716492505234</v>
      </c>
      <c r="N29" s="2"/>
      <c r="O29">
        <v>18</v>
      </c>
      <c r="P29">
        <v>2</v>
      </c>
      <c r="R29">
        <f t="shared" ref="R29" si="11">O29/(O29+P29)</f>
        <v>0.9</v>
      </c>
      <c r="S29" s="2"/>
      <c r="T29">
        <v>11</v>
      </c>
      <c r="U29">
        <v>9</v>
      </c>
      <c r="W29">
        <f t="shared" ref="W29" si="12">T29/(T29+U29)</f>
        <v>0.55000000000000004</v>
      </c>
      <c r="Y29" s="4"/>
      <c r="Z29" s="1">
        <f t="shared" si="2"/>
        <v>0.72499999999999998</v>
      </c>
      <c r="AA29" s="1">
        <f t="shared" si="3"/>
        <v>2.5000000000000001E-2</v>
      </c>
      <c r="AB29" s="1">
        <f t="shared" si="10"/>
        <v>2.5577241105825324</v>
      </c>
    </row>
    <row r="30" spans="1:28" x14ac:dyDescent="0.25">
      <c r="N30" s="2"/>
      <c r="S30" s="2"/>
      <c r="Y30" s="4"/>
      <c r="Z30" s="1"/>
      <c r="AA30" s="1"/>
      <c r="AB30" s="1"/>
    </row>
    <row r="31" spans="1:28" x14ac:dyDescent="0.25">
      <c r="Z31" s="1"/>
      <c r="AA31" s="1"/>
      <c r="AB31" s="1"/>
    </row>
    <row r="32" spans="1:28" x14ac:dyDescent="0.25">
      <c r="Z32" s="1"/>
      <c r="AA32" s="1"/>
      <c r="AB32" s="1"/>
    </row>
    <row r="33" spans="26:28" x14ac:dyDescent="0.25">
      <c r="Z33" s="1"/>
      <c r="AA33" s="1"/>
      <c r="AB33" s="1"/>
    </row>
    <row r="34" spans="26:28" x14ac:dyDescent="0.25">
      <c r="Z34" s="1"/>
      <c r="AA34" s="1"/>
      <c r="AB34" s="1"/>
    </row>
  </sheetData>
  <pageMargins left="0.7" right="0.7" top="0.75" bottom="0.75" header="0.3" footer="0.3"/>
  <pageSetup orientation="portrait" r:id="rId1"/>
  <ignoredErrors>
    <ignoredError sqref="J2:J29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zoomScale="75" zoomScaleNormal="75" workbookViewId="0">
      <selection activeCell="K32" sqref="K32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/>
      <c r="T1" t="s">
        <v>10</v>
      </c>
      <c r="U1" t="s">
        <v>11</v>
      </c>
      <c r="W1" t="s">
        <v>7</v>
      </c>
      <c r="Y1" s="4"/>
      <c r="Z1" t="s">
        <v>33</v>
      </c>
      <c r="AA1" t="s">
        <v>34</v>
      </c>
      <c r="AB1" t="s">
        <v>3</v>
      </c>
    </row>
    <row r="2" spans="1:28" x14ac:dyDescent="0.25">
      <c r="A2">
        <v>1</v>
      </c>
      <c r="B2">
        <v>28</v>
      </c>
      <c r="C2">
        <v>12</v>
      </c>
      <c r="D2">
        <v>36</v>
      </c>
      <c r="E2">
        <v>4</v>
      </c>
      <c r="G2">
        <f>B2/(B2+C2)</f>
        <v>0.7</v>
      </c>
      <c r="H2">
        <f>E2/(D2+E2)</f>
        <v>0.1</v>
      </c>
      <c r="I2" t="str">
        <f>IF(J2&lt;0.5,"REJECT", ".")</f>
        <v>.</v>
      </c>
      <c r="J2">
        <f>(G2+(1-H2))/2</f>
        <v>0.8</v>
      </c>
      <c r="K2" t="str">
        <f>IF(L2&lt;0.5,"REJECT", ".")</f>
        <v>.</v>
      </c>
      <c r="L2">
        <f t="shared" ref="L2:L29" si="0">IF(AND(H2&lt;=0.5,G2&gt;=0.5),3/4+(G2-H2)/4-H2*(1-G2),IF(AND(H2&lt;=G2,G2&lt;0.5),3/4+(G2-H2)/4-H2/(4*G2),IF(AND(H2&gt;0.5,G2&gt;=H2),3/4+(G2-H2)/4-(1-G2)/(4*(1-H2)),0)))</f>
        <v>0.87</v>
      </c>
      <c r="M2">
        <f t="shared" ref="M2:M29" si="1">LN(IF(AND(H2&lt;=0.5,G2&gt;=0.5),(5-4*G2)/(1+4*H2),IF(AND(H2&lt;=G2,G2&lt;0.5),(G2^2+G2)/(G2^2+H2),IF(AND(H2&gt;0.5,G2&gt;H2),((1-H2)^2+(1-G2))/((1-H2)^2+(1-H2)),0))))</f>
        <v>0.45198512374305738</v>
      </c>
      <c r="N2" s="2"/>
      <c r="O2">
        <v>13</v>
      </c>
      <c r="P2">
        <v>7</v>
      </c>
      <c r="R2">
        <f>O2/(O2+P2)</f>
        <v>0.65</v>
      </c>
      <c r="S2" s="2"/>
      <c r="T2">
        <v>15</v>
      </c>
      <c r="U2">
        <v>5</v>
      </c>
      <c r="W2">
        <f>T2/(T2+U2)</f>
        <v>0.75</v>
      </c>
      <c r="Y2" s="4"/>
      <c r="Z2" s="1">
        <f t="shared" ref="Z2:Z29" si="2">IF(G2=1,0.975,G2)</f>
        <v>0.7</v>
      </c>
      <c r="AA2" s="1">
        <f t="shared" ref="AA2:AA29" si="3">IF(H2=0,0.025,H2)</f>
        <v>0.1</v>
      </c>
      <c r="AB2" s="1">
        <f>NORMSINV(Z2)-NORMSINV(AA2)</f>
        <v>1.8059520782526413</v>
      </c>
    </row>
    <row r="3" spans="1:28" x14ac:dyDescent="0.25">
      <c r="A3">
        <v>2</v>
      </c>
      <c r="B3">
        <v>27</v>
      </c>
      <c r="C3">
        <v>13</v>
      </c>
      <c r="D3">
        <v>33</v>
      </c>
      <c r="E3">
        <v>7</v>
      </c>
      <c r="G3">
        <f t="shared" ref="G3:G29" si="4">B3/(B3+C3)</f>
        <v>0.67500000000000004</v>
      </c>
      <c r="H3">
        <f t="shared" ref="H3:H29" si="5">E3/(D3+E3)</f>
        <v>0.17499999999999999</v>
      </c>
      <c r="I3" t="str">
        <f t="shared" ref="I3:K29" si="6">IF(J3&lt;0.5,"REJECT", ".")</f>
        <v>.</v>
      </c>
      <c r="J3">
        <f t="shared" ref="J3:J29" si="7">(G3+(1-H3))/2</f>
        <v>0.75</v>
      </c>
      <c r="K3" t="str">
        <f t="shared" si="6"/>
        <v>.</v>
      </c>
      <c r="L3">
        <f t="shared" si="0"/>
        <v>0.81812499999999999</v>
      </c>
      <c r="M3">
        <f t="shared" si="1"/>
        <v>0.30228087187293351</v>
      </c>
      <c r="N3" s="2"/>
      <c r="O3">
        <v>15</v>
      </c>
      <c r="P3">
        <v>5</v>
      </c>
      <c r="R3">
        <f t="shared" ref="R3:R28" si="8">O3/(O3+P3)</f>
        <v>0.75</v>
      </c>
      <c r="S3" s="2"/>
      <c r="T3">
        <v>12</v>
      </c>
      <c r="U3">
        <v>8</v>
      </c>
      <c r="W3">
        <f t="shared" ref="W3:W28" si="9">T3/(T3+U3)</f>
        <v>0.6</v>
      </c>
      <c r="Y3" s="4"/>
      <c r="Z3" s="1">
        <f t="shared" si="2"/>
        <v>0.67500000000000004</v>
      </c>
      <c r="AA3" s="1">
        <f t="shared" si="3"/>
        <v>0.17499999999999999</v>
      </c>
      <c r="AB3" s="1">
        <f t="shared" ref="AB3:AB29" si="10">NORMSINV(Z3)-NORMSINV(AA3)</f>
        <v>1.3883514812433591</v>
      </c>
    </row>
    <row r="4" spans="1:28" x14ac:dyDescent="0.25">
      <c r="A4">
        <v>3</v>
      </c>
      <c r="B4">
        <v>12</v>
      </c>
      <c r="C4">
        <v>28</v>
      </c>
      <c r="D4">
        <v>37</v>
      </c>
      <c r="E4">
        <v>3</v>
      </c>
      <c r="G4">
        <f t="shared" si="4"/>
        <v>0.3</v>
      </c>
      <c r="H4">
        <f t="shared" si="5"/>
        <v>7.4999999999999997E-2</v>
      </c>
      <c r="I4" t="str">
        <f t="shared" si="6"/>
        <v>.</v>
      </c>
      <c r="J4">
        <f t="shared" si="7"/>
        <v>0.61250000000000004</v>
      </c>
      <c r="K4" t="str">
        <f t="shared" si="6"/>
        <v>.</v>
      </c>
      <c r="L4">
        <f t="shared" si="0"/>
        <v>0.74375000000000002</v>
      </c>
      <c r="M4">
        <f t="shared" si="1"/>
        <v>0.86020126522311169</v>
      </c>
      <c r="N4" s="2"/>
      <c r="O4">
        <v>7</v>
      </c>
      <c r="P4">
        <v>13</v>
      </c>
      <c r="R4">
        <f t="shared" si="8"/>
        <v>0.35</v>
      </c>
      <c r="S4" s="2"/>
      <c r="T4">
        <v>5</v>
      </c>
      <c r="U4">
        <v>15</v>
      </c>
      <c r="W4">
        <f t="shared" si="9"/>
        <v>0.25</v>
      </c>
      <c r="Y4" s="4"/>
      <c r="Z4" s="1">
        <f t="shared" si="2"/>
        <v>0.3</v>
      </c>
      <c r="AA4" s="1">
        <f t="shared" si="3"/>
        <v>7.4999999999999997E-2</v>
      </c>
      <c r="AB4" s="1">
        <f t="shared" si="10"/>
        <v>0.91513095823041635</v>
      </c>
    </row>
    <row r="5" spans="1:28" x14ac:dyDescent="0.25">
      <c r="A5">
        <v>4</v>
      </c>
      <c r="B5">
        <v>37</v>
      </c>
      <c r="C5">
        <v>3</v>
      </c>
      <c r="D5">
        <v>35</v>
      </c>
      <c r="E5">
        <v>5</v>
      </c>
      <c r="G5">
        <f t="shared" si="4"/>
        <v>0.92500000000000004</v>
      </c>
      <c r="H5">
        <f t="shared" si="5"/>
        <v>0.125</v>
      </c>
      <c r="I5" t="str">
        <f t="shared" si="6"/>
        <v>.</v>
      </c>
      <c r="J5">
        <f t="shared" si="7"/>
        <v>0.9</v>
      </c>
      <c r="K5" t="str">
        <f t="shared" si="6"/>
        <v>.</v>
      </c>
      <c r="L5">
        <f t="shared" si="0"/>
        <v>0.94062499999999993</v>
      </c>
      <c r="M5">
        <f t="shared" si="1"/>
        <v>-0.14310084364067344</v>
      </c>
      <c r="N5" s="2"/>
      <c r="O5">
        <v>18</v>
      </c>
      <c r="P5">
        <v>2</v>
      </c>
      <c r="R5">
        <f t="shared" si="8"/>
        <v>0.9</v>
      </c>
      <c r="S5" s="2"/>
      <c r="T5">
        <v>19</v>
      </c>
      <c r="U5">
        <v>1</v>
      </c>
      <c r="W5">
        <f t="shared" si="9"/>
        <v>0.95</v>
      </c>
      <c r="Y5" s="4"/>
      <c r="Z5" s="1">
        <f t="shared" si="2"/>
        <v>0.92500000000000004</v>
      </c>
      <c r="AA5" s="1">
        <f t="shared" si="3"/>
        <v>0.125</v>
      </c>
      <c r="AB5" s="1">
        <f t="shared" si="10"/>
        <v>2.5898808513144647</v>
      </c>
    </row>
    <row r="6" spans="1:28" x14ac:dyDescent="0.25">
      <c r="A6">
        <v>5</v>
      </c>
      <c r="B6">
        <v>33</v>
      </c>
      <c r="C6">
        <v>7</v>
      </c>
      <c r="D6">
        <v>32</v>
      </c>
      <c r="E6">
        <v>8</v>
      </c>
      <c r="G6">
        <f t="shared" si="4"/>
        <v>0.82499999999999996</v>
      </c>
      <c r="H6">
        <f t="shared" si="5"/>
        <v>0.2</v>
      </c>
      <c r="I6" t="str">
        <f t="shared" si="6"/>
        <v>.</v>
      </c>
      <c r="J6">
        <f t="shared" si="7"/>
        <v>0.8125</v>
      </c>
      <c r="K6" t="str">
        <f t="shared" si="6"/>
        <v>.</v>
      </c>
      <c r="L6">
        <f t="shared" si="0"/>
        <v>0.87124999999999997</v>
      </c>
      <c r="M6">
        <f t="shared" si="1"/>
        <v>-5.7158413839948519E-2</v>
      </c>
      <c r="N6" s="2"/>
      <c r="O6">
        <v>14</v>
      </c>
      <c r="P6">
        <v>6</v>
      </c>
      <c r="R6">
        <f t="shared" si="8"/>
        <v>0.7</v>
      </c>
      <c r="S6" s="2"/>
      <c r="T6">
        <v>19</v>
      </c>
      <c r="U6">
        <v>6</v>
      </c>
      <c r="W6">
        <f t="shared" si="9"/>
        <v>0.76</v>
      </c>
      <c r="Y6" s="4"/>
      <c r="Z6" s="1">
        <f t="shared" si="2"/>
        <v>0.82499999999999996</v>
      </c>
      <c r="AA6" s="1">
        <f t="shared" si="3"/>
        <v>0.2</v>
      </c>
      <c r="AB6" s="1">
        <f t="shared" si="10"/>
        <v>1.7762105246463946</v>
      </c>
    </row>
    <row r="7" spans="1:28" x14ac:dyDescent="0.25">
      <c r="A7">
        <v>6</v>
      </c>
      <c r="B7">
        <v>31</v>
      </c>
      <c r="C7">
        <v>9</v>
      </c>
      <c r="D7">
        <v>36</v>
      </c>
      <c r="E7">
        <v>4</v>
      </c>
      <c r="G7">
        <f t="shared" si="4"/>
        <v>0.77500000000000002</v>
      </c>
      <c r="H7">
        <f t="shared" si="5"/>
        <v>0.1</v>
      </c>
      <c r="I7" t="str">
        <f t="shared" si="6"/>
        <v>.</v>
      </c>
      <c r="J7">
        <f t="shared" si="7"/>
        <v>0.83750000000000002</v>
      </c>
      <c r="K7" t="str">
        <f t="shared" si="6"/>
        <v>.</v>
      </c>
      <c r="L7">
        <f t="shared" si="0"/>
        <v>0.89624999999999999</v>
      </c>
      <c r="M7">
        <f t="shared" si="1"/>
        <v>0.30538164955118191</v>
      </c>
      <c r="N7" s="2"/>
      <c r="O7">
        <v>18</v>
      </c>
      <c r="P7">
        <v>2</v>
      </c>
      <c r="R7">
        <f t="shared" si="8"/>
        <v>0.9</v>
      </c>
      <c r="S7" s="2"/>
      <c r="T7">
        <v>13</v>
      </c>
      <c r="U7">
        <v>7</v>
      </c>
      <c r="W7">
        <f t="shared" si="9"/>
        <v>0.65</v>
      </c>
      <c r="Y7" s="4"/>
      <c r="Z7" s="1">
        <f t="shared" si="2"/>
        <v>0.77500000000000002</v>
      </c>
      <c r="AA7" s="1">
        <f t="shared" si="3"/>
        <v>0.1</v>
      </c>
      <c r="AB7" s="1">
        <f t="shared" si="10"/>
        <v>2.0369665919050695</v>
      </c>
    </row>
    <row r="8" spans="1:28" x14ac:dyDescent="0.25">
      <c r="A8">
        <v>7</v>
      </c>
      <c r="B8">
        <v>37</v>
      </c>
      <c r="C8">
        <v>3</v>
      </c>
      <c r="D8">
        <v>37</v>
      </c>
      <c r="E8">
        <v>3</v>
      </c>
      <c r="G8">
        <f t="shared" si="4"/>
        <v>0.92500000000000004</v>
      </c>
      <c r="H8">
        <f t="shared" si="5"/>
        <v>7.4999999999999997E-2</v>
      </c>
      <c r="I8" t="str">
        <f t="shared" si="6"/>
        <v>.</v>
      </c>
      <c r="J8">
        <f t="shared" si="7"/>
        <v>0.92500000000000004</v>
      </c>
      <c r="K8" t="str">
        <f t="shared" si="6"/>
        <v>.</v>
      </c>
      <c r="L8">
        <f t="shared" si="0"/>
        <v>0.95687500000000003</v>
      </c>
      <c r="M8">
        <f t="shared" si="1"/>
        <v>-2.2204460492503131E-16</v>
      </c>
      <c r="N8" s="2"/>
      <c r="O8">
        <v>19</v>
      </c>
      <c r="P8">
        <v>1</v>
      </c>
      <c r="R8">
        <f t="shared" si="8"/>
        <v>0.95</v>
      </c>
      <c r="S8" s="2"/>
      <c r="T8">
        <v>18</v>
      </c>
      <c r="U8">
        <v>2</v>
      </c>
      <c r="W8">
        <f t="shared" si="9"/>
        <v>0.9</v>
      </c>
      <c r="Y8" s="4"/>
      <c r="Z8" s="1">
        <f t="shared" si="2"/>
        <v>0.92500000000000004</v>
      </c>
      <c r="AA8" s="1">
        <f t="shared" si="3"/>
        <v>7.4999999999999997E-2</v>
      </c>
      <c r="AB8" s="1">
        <f t="shared" si="10"/>
        <v>2.8790629418769136</v>
      </c>
    </row>
    <row r="9" spans="1:28" s="1" customFormat="1" x14ac:dyDescent="0.25">
      <c r="A9" s="1">
        <v>8</v>
      </c>
      <c r="B9" s="1">
        <v>19</v>
      </c>
      <c r="C9" s="1">
        <v>21</v>
      </c>
      <c r="D9" s="1">
        <v>33</v>
      </c>
      <c r="E9" s="1">
        <v>7</v>
      </c>
      <c r="G9" s="1">
        <f t="shared" si="4"/>
        <v>0.47499999999999998</v>
      </c>
      <c r="H9" s="1">
        <f t="shared" si="5"/>
        <v>0.17499999999999999</v>
      </c>
      <c r="I9" s="1" t="str">
        <f t="shared" si="6"/>
        <v>.</v>
      </c>
      <c r="J9">
        <f t="shared" si="7"/>
        <v>0.64999999999999991</v>
      </c>
      <c r="K9" s="1" t="str">
        <f t="shared" si="6"/>
        <v>.</v>
      </c>
      <c r="L9" s="1">
        <f t="shared" si="0"/>
        <v>0.73289473684210527</v>
      </c>
      <c r="M9" s="1">
        <f t="shared" si="1"/>
        <v>0.55894696615148975</v>
      </c>
      <c r="N9" s="3"/>
      <c r="O9" s="1">
        <v>14</v>
      </c>
      <c r="P9" s="1">
        <v>6</v>
      </c>
      <c r="R9" s="1">
        <f t="shared" si="8"/>
        <v>0.7</v>
      </c>
      <c r="S9" s="3"/>
      <c r="T9" s="1">
        <v>5</v>
      </c>
      <c r="U9" s="1">
        <v>15</v>
      </c>
      <c r="W9" s="1">
        <f t="shared" si="9"/>
        <v>0.25</v>
      </c>
      <c r="Y9" s="5"/>
      <c r="Z9" s="1">
        <f t="shared" si="2"/>
        <v>0.47499999999999998</v>
      </c>
      <c r="AA9" s="1">
        <f t="shared" si="3"/>
        <v>0.17499999999999999</v>
      </c>
      <c r="AB9" s="1">
        <f t="shared" si="10"/>
        <v>0.87188251313026555</v>
      </c>
    </row>
    <row r="10" spans="1:28" s="1" customFormat="1" x14ac:dyDescent="0.25">
      <c r="A10" s="1">
        <v>9</v>
      </c>
      <c r="B10" s="1">
        <v>37</v>
      </c>
      <c r="C10" s="1">
        <v>3</v>
      </c>
      <c r="D10" s="1">
        <v>33</v>
      </c>
      <c r="E10" s="1">
        <v>7</v>
      </c>
      <c r="G10" s="1">
        <f t="shared" si="4"/>
        <v>0.92500000000000004</v>
      </c>
      <c r="H10" s="1">
        <f t="shared" si="5"/>
        <v>0.17499999999999999</v>
      </c>
      <c r="I10" s="1" t="str">
        <f t="shared" si="6"/>
        <v>.</v>
      </c>
      <c r="J10">
        <f t="shared" si="7"/>
        <v>0.875</v>
      </c>
      <c r="K10" s="1" t="str">
        <f t="shared" si="6"/>
        <v>.</v>
      </c>
      <c r="L10" s="1">
        <f t="shared" si="0"/>
        <v>0.92437500000000006</v>
      </c>
      <c r="M10" s="1">
        <f t="shared" si="1"/>
        <v>-0.26826398659467943</v>
      </c>
      <c r="N10" s="3"/>
      <c r="O10" s="1">
        <v>20</v>
      </c>
      <c r="P10" s="1">
        <v>0</v>
      </c>
      <c r="R10" s="1">
        <f t="shared" si="8"/>
        <v>1</v>
      </c>
      <c r="S10" s="3"/>
      <c r="T10" s="1">
        <v>17</v>
      </c>
      <c r="U10" s="1">
        <v>3</v>
      </c>
      <c r="W10" s="1">
        <f t="shared" si="9"/>
        <v>0.85</v>
      </c>
      <c r="Y10" s="5"/>
      <c r="Z10" s="1">
        <f t="shared" si="2"/>
        <v>0.92500000000000004</v>
      </c>
      <c r="AA10" s="1">
        <f t="shared" si="3"/>
        <v>0.17499999999999999</v>
      </c>
      <c r="AB10" s="1">
        <f t="shared" si="10"/>
        <v>2.3741207620119358</v>
      </c>
    </row>
    <row r="11" spans="1:28" s="1" customFormat="1" x14ac:dyDescent="0.25">
      <c r="A11" s="1">
        <v>10</v>
      </c>
      <c r="B11" s="1">
        <v>32</v>
      </c>
      <c r="C11" s="1">
        <v>8</v>
      </c>
      <c r="D11" s="1">
        <v>40</v>
      </c>
      <c r="E11" s="1">
        <v>0</v>
      </c>
      <c r="G11" s="1">
        <f t="shared" si="4"/>
        <v>0.8</v>
      </c>
      <c r="H11" s="1">
        <f t="shared" si="5"/>
        <v>0</v>
      </c>
      <c r="I11" s="1" t="str">
        <f t="shared" si="6"/>
        <v>.</v>
      </c>
      <c r="J11">
        <f t="shared" si="7"/>
        <v>0.9</v>
      </c>
      <c r="K11" s="1" t="str">
        <f t="shared" si="6"/>
        <v>.</v>
      </c>
      <c r="L11" s="1">
        <f t="shared" si="0"/>
        <v>0.95</v>
      </c>
      <c r="M11" s="1">
        <f t="shared" si="1"/>
        <v>0.58778666490211895</v>
      </c>
      <c r="N11" s="3"/>
      <c r="O11" s="1">
        <v>15</v>
      </c>
      <c r="P11" s="1">
        <v>5</v>
      </c>
      <c r="R11" s="1">
        <f t="shared" si="8"/>
        <v>0.75</v>
      </c>
      <c r="S11" s="3"/>
      <c r="T11" s="1">
        <v>17</v>
      </c>
      <c r="U11" s="1">
        <v>3</v>
      </c>
      <c r="W11" s="1">
        <f t="shared" si="9"/>
        <v>0.85</v>
      </c>
      <c r="Y11" s="5"/>
      <c r="Z11" s="1">
        <f t="shared" si="2"/>
        <v>0.8</v>
      </c>
      <c r="AA11" s="1">
        <f t="shared" si="3"/>
        <v>2.5000000000000001E-2</v>
      </c>
      <c r="AB11" s="1">
        <f t="shared" si="10"/>
        <v>2.8015852181129688</v>
      </c>
    </row>
    <row r="12" spans="1:28" s="1" customFormat="1" x14ac:dyDescent="0.25">
      <c r="A12" s="1">
        <v>11</v>
      </c>
      <c r="B12" s="1">
        <v>27</v>
      </c>
      <c r="C12" s="1">
        <v>13</v>
      </c>
      <c r="D12" s="1">
        <v>28</v>
      </c>
      <c r="E12" s="1">
        <v>12</v>
      </c>
      <c r="G12" s="1">
        <f t="shared" si="4"/>
        <v>0.67500000000000004</v>
      </c>
      <c r="H12" s="1">
        <f t="shared" si="5"/>
        <v>0.3</v>
      </c>
      <c r="I12" s="1" t="str">
        <f t="shared" si="6"/>
        <v>.</v>
      </c>
      <c r="J12">
        <f t="shared" si="7"/>
        <v>0.6875</v>
      </c>
      <c r="K12" s="1" t="str">
        <f t="shared" si="6"/>
        <v>.</v>
      </c>
      <c r="L12" s="1">
        <f t="shared" si="0"/>
        <v>0.74624999999999997</v>
      </c>
      <c r="M12" s="1">
        <f t="shared" si="1"/>
        <v>4.4451762570833588E-2</v>
      </c>
      <c r="N12" s="3"/>
      <c r="O12" s="1">
        <v>20</v>
      </c>
      <c r="P12" s="1">
        <v>0</v>
      </c>
      <c r="R12" s="1">
        <f t="shared" si="8"/>
        <v>1</v>
      </c>
      <c r="S12" s="3"/>
      <c r="T12" s="1">
        <v>7</v>
      </c>
      <c r="U12" s="1">
        <v>13</v>
      </c>
      <c r="W12" s="1">
        <f t="shared" si="9"/>
        <v>0.35</v>
      </c>
      <c r="Y12" s="5"/>
      <c r="Z12" s="1">
        <f t="shared" si="2"/>
        <v>0.67500000000000004</v>
      </c>
      <c r="AA12" s="1">
        <f t="shared" si="3"/>
        <v>0.3</v>
      </c>
      <c r="AB12" s="1">
        <f t="shared" si="10"/>
        <v>0.97816270287792051</v>
      </c>
    </row>
    <row r="13" spans="1:28" s="1" customFormat="1" x14ac:dyDescent="0.25">
      <c r="A13" s="1">
        <v>12</v>
      </c>
      <c r="B13" s="1">
        <v>32</v>
      </c>
      <c r="C13" s="1">
        <v>8</v>
      </c>
      <c r="D13" s="1">
        <v>37</v>
      </c>
      <c r="E13" s="1">
        <v>3</v>
      </c>
      <c r="G13" s="1">
        <f t="shared" si="4"/>
        <v>0.8</v>
      </c>
      <c r="H13" s="1">
        <f t="shared" si="5"/>
        <v>7.4999999999999997E-2</v>
      </c>
      <c r="I13" s="1" t="str">
        <f t="shared" si="6"/>
        <v>.</v>
      </c>
      <c r="J13">
        <f t="shared" si="7"/>
        <v>0.86250000000000004</v>
      </c>
      <c r="K13" s="1" t="str">
        <f t="shared" si="6"/>
        <v>.</v>
      </c>
      <c r="L13" s="1">
        <f t="shared" si="0"/>
        <v>0.91625000000000001</v>
      </c>
      <c r="M13" s="1">
        <f t="shared" si="1"/>
        <v>0.32542240043462778</v>
      </c>
      <c r="N13" s="3"/>
      <c r="O13" s="1">
        <v>17</v>
      </c>
      <c r="P13" s="1">
        <v>3</v>
      </c>
      <c r="R13" s="1">
        <f t="shared" si="8"/>
        <v>0.85</v>
      </c>
      <c r="S13" s="3"/>
      <c r="T13" s="1">
        <v>15</v>
      </c>
      <c r="U13" s="1">
        <v>5</v>
      </c>
      <c r="W13" s="1">
        <f t="shared" si="9"/>
        <v>0.75</v>
      </c>
      <c r="Y13" s="5"/>
      <c r="Z13" s="1">
        <f t="shared" si="2"/>
        <v>0.8</v>
      </c>
      <c r="AA13" s="1">
        <f t="shared" si="3"/>
        <v>7.4999999999999997E-2</v>
      </c>
      <c r="AB13" s="1">
        <f t="shared" si="10"/>
        <v>2.281152704511372</v>
      </c>
    </row>
    <row r="14" spans="1:28" s="1" customFormat="1" x14ac:dyDescent="0.25">
      <c r="A14" s="1">
        <v>13</v>
      </c>
      <c r="B14" s="1">
        <v>35</v>
      </c>
      <c r="C14" s="1">
        <v>5</v>
      </c>
      <c r="D14" s="1">
        <v>32</v>
      </c>
      <c r="E14" s="1">
        <v>8</v>
      </c>
      <c r="G14" s="1">
        <f t="shared" si="4"/>
        <v>0.875</v>
      </c>
      <c r="H14" s="1">
        <f t="shared" si="5"/>
        <v>0.2</v>
      </c>
      <c r="I14" s="1" t="str">
        <f t="shared" si="6"/>
        <v>.</v>
      </c>
      <c r="J14">
        <f t="shared" si="7"/>
        <v>0.83750000000000002</v>
      </c>
      <c r="K14" s="1" t="str">
        <f t="shared" si="6"/>
        <v>.</v>
      </c>
      <c r="L14" s="1">
        <f t="shared" si="0"/>
        <v>0.89374999999999993</v>
      </c>
      <c r="M14" s="1">
        <f t="shared" si="1"/>
        <v>-0.1823215567939547</v>
      </c>
      <c r="N14" s="3"/>
      <c r="O14" s="1">
        <v>18</v>
      </c>
      <c r="P14" s="1">
        <v>2</v>
      </c>
      <c r="R14" s="1">
        <f t="shared" si="8"/>
        <v>0.9</v>
      </c>
      <c r="S14" s="3"/>
      <c r="T14" s="1">
        <v>17</v>
      </c>
      <c r="U14" s="1">
        <v>3</v>
      </c>
      <c r="W14" s="1">
        <f t="shared" si="9"/>
        <v>0.85</v>
      </c>
      <c r="Y14" s="5"/>
      <c r="Z14" s="1">
        <f t="shared" si="2"/>
        <v>0.875</v>
      </c>
      <c r="AA14" s="1">
        <f t="shared" si="3"/>
        <v>0.2</v>
      </c>
      <c r="AB14" s="1">
        <f t="shared" si="10"/>
        <v>1.9919706139489228</v>
      </c>
    </row>
    <row r="15" spans="1:28" s="1" customFormat="1" x14ac:dyDescent="0.25">
      <c r="A15" s="1">
        <v>14</v>
      </c>
      <c r="B15" s="1">
        <v>29</v>
      </c>
      <c r="C15" s="1">
        <v>11</v>
      </c>
      <c r="D15" s="1">
        <v>37</v>
      </c>
      <c r="E15" s="1">
        <v>3</v>
      </c>
      <c r="G15" s="1">
        <f t="shared" si="4"/>
        <v>0.72499999999999998</v>
      </c>
      <c r="H15" s="1">
        <f t="shared" si="5"/>
        <v>7.4999999999999997E-2</v>
      </c>
      <c r="I15" s="1" t="str">
        <f t="shared" si="6"/>
        <v>.</v>
      </c>
      <c r="J15">
        <f t="shared" si="7"/>
        <v>0.82499999999999996</v>
      </c>
      <c r="K15" s="1" t="str">
        <f t="shared" si="6"/>
        <v>.</v>
      </c>
      <c r="L15" s="1">
        <f t="shared" si="0"/>
        <v>0.89187499999999997</v>
      </c>
      <c r="M15" s="1">
        <f t="shared" si="1"/>
        <v>0.47957308026188628</v>
      </c>
      <c r="N15" s="3"/>
      <c r="O15" s="1">
        <v>16</v>
      </c>
      <c r="P15" s="1">
        <v>4</v>
      </c>
      <c r="R15" s="1">
        <f t="shared" si="8"/>
        <v>0.8</v>
      </c>
      <c r="S15" s="3"/>
      <c r="T15" s="1">
        <v>13</v>
      </c>
      <c r="U15" s="1">
        <v>7</v>
      </c>
      <c r="W15" s="1">
        <f t="shared" si="9"/>
        <v>0.65</v>
      </c>
      <c r="Y15" s="5"/>
      <c r="Z15" s="1">
        <f t="shared" si="2"/>
        <v>0.72499999999999998</v>
      </c>
      <c r="AA15" s="1">
        <f t="shared" si="3"/>
        <v>7.4999999999999997E-2</v>
      </c>
      <c r="AB15" s="1">
        <f t="shared" si="10"/>
        <v>2.0372915969809355</v>
      </c>
    </row>
    <row r="16" spans="1:28" s="1" customFormat="1" x14ac:dyDescent="0.25">
      <c r="A16" s="1">
        <v>15</v>
      </c>
      <c r="B16" s="1">
        <v>30</v>
      </c>
      <c r="C16" s="1">
        <v>10</v>
      </c>
      <c r="D16" s="1">
        <v>35</v>
      </c>
      <c r="E16" s="1">
        <v>5</v>
      </c>
      <c r="G16" s="1">
        <f t="shared" si="4"/>
        <v>0.75</v>
      </c>
      <c r="H16" s="1">
        <f t="shared" si="5"/>
        <v>0.125</v>
      </c>
      <c r="I16" s="1" t="str">
        <f t="shared" si="6"/>
        <v>.</v>
      </c>
      <c r="J16">
        <f t="shared" si="7"/>
        <v>0.8125</v>
      </c>
      <c r="K16" s="1" t="str">
        <f t="shared" si="6"/>
        <v>.</v>
      </c>
      <c r="L16" s="1">
        <f t="shared" si="0"/>
        <v>0.875</v>
      </c>
      <c r="M16" s="1">
        <f t="shared" si="1"/>
        <v>0.28768207245178085</v>
      </c>
      <c r="N16" s="3"/>
      <c r="O16" s="1">
        <v>16</v>
      </c>
      <c r="P16" s="1">
        <v>4</v>
      </c>
      <c r="R16" s="1">
        <f t="shared" si="8"/>
        <v>0.8</v>
      </c>
      <c r="S16" s="3"/>
      <c r="T16" s="1">
        <v>14</v>
      </c>
      <c r="U16" s="1">
        <v>6</v>
      </c>
      <c r="W16" s="1">
        <f t="shared" si="9"/>
        <v>0.7</v>
      </c>
      <c r="Y16" s="5"/>
      <c r="Z16" s="1">
        <f t="shared" si="2"/>
        <v>0.75</v>
      </c>
      <c r="AA16" s="1">
        <f t="shared" si="3"/>
        <v>0.125</v>
      </c>
      <c r="AB16" s="1">
        <f t="shared" si="10"/>
        <v>1.8248391305720904</v>
      </c>
    </row>
    <row r="17" spans="1:28" s="1" customFormat="1" x14ac:dyDescent="0.25">
      <c r="A17" s="1">
        <v>16</v>
      </c>
      <c r="B17" s="1">
        <v>28</v>
      </c>
      <c r="C17" s="1">
        <v>12</v>
      </c>
      <c r="D17" s="1">
        <v>32</v>
      </c>
      <c r="E17" s="1">
        <v>8</v>
      </c>
      <c r="G17" s="1">
        <f t="shared" si="4"/>
        <v>0.7</v>
      </c>
      <c r="H17" s="1">
        <f t="shared" si="5"/>
        <v>0.2</v>
      </c>
      <c r="I17" s="1" t="str">
        <f t="shared" si="6"/>
        <v>.</v>
      </c>
      <c r="J17">
        <f t="shared" si="7"/>
        <v>0.75</v>
      </c>
      <c r="K17" s="1" t="str">
        <f t="shared" si="6"/>
        <v>.</v>
      </c>
      <c r="L17" s="1">
        <f t="shared" si="0"/>
        <v>0.81499999999999995</v>
      </c>
      <c r="M17" s="1">
        <f t="shared" si="1"/>
        <v>0.20067069546215124</v>
      </c>
      <c r="N17" s="3"/>
      <c r="O17" s="1">
        <v>18</v>
      </c>
      <c r="P17" s="1">
        <v>2</v>
      </c>
      <c r="R17" s="1">
        <f t="shared" si="8"/>
        <v>0.9</v>
      </c>
      <c r="S17" s="3"/>
      <c r="T17" s="1">
        <v>10</v>
      </c>
      <c r="U17" s="1">
        <v>10</v>
      </c>
      <c r="W17" s="1">
        <f t="shared" si="9"/>
        <v>0.5</v>
      </c>
      <c r="Y17" s="5"/>
      <c r="Z17" s="1">
        <f t="shared" si="2"/>
        <v>0.7</v>
      </c>
      <c r="AA17" s="1">
        <f t="shared" si="3"/>
        <v>0.2</v>
      </c>
      <c r="AB17" s="1">
        <f t="shared" si="10"/>
        <v>1.3660217462809552</v>
      </c>
    </row>
    <row r="18" spans="1:28" s="1" customFormat="1" x14ac:dyDescent="0.25">
      <c r="A18" s="1">
        <v>17</v>
      </c>
      <c r="B18" s="1">
        <v>26</v>
      </c>
      <c r="C18" s="1">
        <v>14</v>
      </c>
      <c r="D18" s="1">
        <v>35</v>
      </c>
      <c r="E18" s="1">
        <v>5</v>
      </c>
      <c r="G18" s="1">
        <f t="shared" si="4"/>
        <v>0.65</v>
      </c>
      <c r="H18" s="1">
        <f t="shared" si="5"/>
        <v>0.125</v>
      </c>
      <c r="I18" s="1" t="str">
        <f t="shared" si="6"/>
        <v>.</v>
      </c>
      <c r="J18">
        <f t="shared" si="7"/>
        <v>0.76249999999999996</v>
      </c>
      <c r="K18" s="1" t="str">
        <f t="shared" si="6"/>
        <v>.</v>
      </c>
      <c r="L18" s="1">
        <f t="shared" si="0"/>
        <v>0.83750000000000002</v>
      </c>
      <c r="M18" s="1">
        <f t="shared" si="1"/>
        <v>0.47000362924573547</v>
      </c>
      <c r="N18" s="3"/>
      <c r="O18" s="1">
        <v>17</v>
      </c>
      <c r="P18" s="1">
        <v>3</v>
      </c>
      <c r="R18" s="1">
        <f t="shared" si="8"/>
        <v>0.85</v>
      </c>
      <c r="S18" s="3"/>
      <c r="T18" s="1">
        <v>9</v>
      </c>
      <c r="U18" s="1">
        <v>11</v>
      </c>
      <c r="W18" s="1">
        <f t="shared" si="9"/>
        <v>0.45</v>
      </c>
      <c r="Y18" s="5"/>
      <c r="Z18" s="1">
        <f t="shared" si="2"/>
        <v>0.65</v>
      </c>
      <c r="AA18" s="1">
        <f t="shared" si="3"/>
        <v>0.125</v>
      </c>
      <c r="AB18" s="1">
        <f t="shared" si="10"/>
        <v>1.5356698467835761</v>
      </c>
    </row>
    <row r="19" spans="1:28" s="1" customFormat="1" x14ac:dyDescent="0.25">
      <c r="A19" s="1">
        <v>18</v>
      </c>
      <c r="B19" s="1">
        <v>33</v>
      </c>
      <c r="C19" s="1">
        <v>7</v>
      </c>
      <c r="D19" s="1">
        <v>29</v>
      </c>
      <c r="E19" s="1">
        <v>11</v>
      </c>
      <c r="G19" s="1">
        <f t="shared" si="4"/>
        <v>0.82499999999999996</v>
      </c>
      <c r="H19" s="1">
        <f t="shared" si="5"/>
        <v>0.27500000000000002</v>
      </c>
      <c r="I19" s="1" t="str">
        <f t="shared" si="6"/>
        <v>.</v>
      </c>
      <c r="J19">
        <f t="shared" si="7"/>
        <v>0.77499999999999991</v>
      </c>
      <c r="K19" s="1" t="str">
        <f t="shared" si="6"/>
        <v>.</v>
      </c>
      <c r="L19" s="1">
        <f t="shared" si="0"/>
        <v>0.83937499999999998</v>
      </c>
      <c r="M19" s="1">
        <f t="shared" si="1"/>
        <v>-0.2113090936672069</v>
      </c>
      <c r="N19" s="3"/>
      <c r="O19" s="1">
        <v>18</v>
      </c>
      <c r="P19" s="1">
        <v>2</v>
      </c>
      <c r="R19" s="1">
        <f t="shared" si="8"/>
        <v>0.9</v>
      </c>
      <c r="S19" s="3"/>
      <c r="T19" s="1">
        <v>15</v>
      </c>
      <c r="U19" s="1">
        <v>5</v>
      </c>
      <c r="W19" s="1">
        <f t="shared" si="9"/>
        <v>0.75</v>
      </c>
      <c r="Y19" s="5"/>
      <c r="Z19" s="1">
        <f t="shared" si="2"/>
        <v>0.82499999999999996</v>
      </c>
      <c r="AA19" s="1">
        <f t="shared" si="3"/>
        <v>0.27500000000000002</v>
      </c>
      <c r="AB19" s="1">
        <f t="shared" si="10"/>
        <v>1.5323494171159586</v>
      </c>
    </row>
    <row r="20" spans="1:28" s="1" customFormat="1" x14ac:dyDescent="0.25">
      <c r="A20" s="1">
        <v>19</v>
      </c>
      <c r="B20" s="1">
        <v>34</v>
      </c>
      <c r="C20" s="1">
        <v>6</v>
      </c>
      <c r="D20" s="1">
        <v>30</v>
      </c>
      <c r="E20" s="1">
        <v>10</v>
      </c>
      <c r="G20" s="1">
        <f t="shared" si="4"/>
        <v>0.85</v>
      </c>
      <c r="H20" s="1">
        <f t="shared" si="5"/>
        <v>0.25</v>
      </c>
      <c r="I20" s="1" t="str">
        <f t="shared" si="6"/>
        <v>.</v>
      </c>
      <c r="J20">
        <f t="shared" si="7"/>
        <v>0.8</v>
      </c>
      <c r="K20" s="1" t="str">
        <f t="shared" si="6"/>
        <v>.</v>
      </c>
      <c r="L20" s="1">
        <f t="shared" si="0"/>
        <v>0.86250000000000004</v>
      </c>
      <c r="M20" s="1">
        <f t="shared" si="1"/>
        <v>-0.22314355131420971</v>
      </c>
      <c r="N20" s="3"/>
      <c r="O20" s="1">
        <v>18</v>
      </c>
      <c r="P20" s="1">
        <v>2</v>
      </c>
      <c r="R20" s="1">
        <f t="shared" si="8"/>
        <v>0.9</v>
      </c>
      <c r="S20" s="3"/>
      <c r="T20" s="1">
        <v>16</v>
      </c>
      <c r="U20" s="1">
        <v>4</v>
      </c>
      <c r="W20" s="1">
        <f t="shared" si="9"/>
        <v>0.8</v>
      </c>
      <c r="Y20" s="5"/>
      <c r="Z20" s="1">
        <f t="shared" si="2"/>
        <v>0.85</v>
      </c>
      <c r="AA20" s="1">
        <f t="shared" si="3"/>
        <v>0.25</v>
      </c>
      <c r="AB20" s="1">
        <f t="shared" si="10"/>
        <v>1.7109231396898719</v>
      </c>
    </row>
    <row r="21" spans="1:28" s="1" customFormat="1" x14ac:dyDescent="0.25">
      <c r="A21" s="1">
        <v>20</v>
      </c>
      <c r="B21" s="1">
        <v>30</v>
      </c>
      <c r="C21" s="1">
        <v>10</v>
      </c>
      <c r="D21" s="1">
        <v>39</v>
      </c>
      <c r="E21" s="1">
        <v>1</v>
      </c>
      <c r="G21" s="1">
        <f t="shared" si="4"/>
        <v>0.75</v>
      </c>
      <c r="H21" s="1">
        <f t="shared" si="5"/>
        <v>2.5000000000000001E-2</v>
      </c>
      <c r="I21" s="1" t="str">
        <f t="shared" si="6"/>
        <v>.</v>
      </c>
      <c r="J21">
        <f t="shared" si="7"/>
        <v>0.86250000000000004</v>
      </c>
      <c r="K21" s="1" t="str">
        <f t="shared" si="6"/>
        <v>.</v>
      </c>
      <c r="L21" s="1">
        <f t="shared" si="0"/>
        <v>0.92500000000000004</v>
      </c>
      <c r="M21" s="1">
        <f t="shared" si="1"/>
        <v>0.59783700075562041</v>
      </c>
      <c r="N21" s="3"/>
      <c r="O21" s="1">
        <v>14</v>
      </c>
      <c r="P21" s="1">
        <v>6</v>
      </c>
      <c r="R21" s="1">
        <f t="shared" si="8"/>
        <v>0.7</v>
      </c>
      <c r="S21" s="3"/>
      <c r="T21" s="1">
        <v>16</v>
      </c>
      <c r="U21" s="1">
        <v>4</v>
      </c>
      <c r="W21" s="1">
        <f t="shared" si="9"/>
        <v>0.8</v>
      </c>
      <c r="Y21" s="5"/>
      <c r="Z21" s="1">
        <f t="shared" si="2"/>
        <v>0.75</v>
      </c>
      <c r="AA21" s="1">
        <f t="shared" si="3"/>
        <v>2.5000000000000001E-2</v>
      </c>
      <c r="AB21" s="1">
        <f t="shared" si="10"/>
        <v>2.6344537347361356</v>
      </c>
    </row>
    <row r="22" spans="1:28" s="1" customFormat="1" x14ac:dyDescent="0.25">
      <c r="A22" s="1">
        <v>21</v>
      </c>
      <c r="B22" s="1">
        <v>33</v>
      </c>
      <c r="C22" s="1">
        <v>7</v>
      </c>
      <c r="D22" s="1">
        <v>35</v>
      </c>
      <c r="E22" s="1">
        <v>5</v>
      </c>
      <c r="G22" s="1">
        <f t="shared" si="4"/>
        <v>0.82499999999999996</v>
      </c>
      <c r="H22" s="1">
        <f t="shared" si="5"/>
        <v>0.125</v>
      </c>
      <c r="I22" s="1" t="str">
        <f t="shared" si="6"/>
        <v>.</v>
      </c>
      <c r="J22">
        <f t="shared" si="7"/>
        <v>0.85</v>
      </c>
      <c r="K22" s="1" t="str">
        <f t="shared" si="6"/>
        <v>.</v>
      </c>
      <c r="L22" s="1">
        <f t="shared" si="0"/>
        <v>0.90312500000000007</v>
      </c>
      <c r="M22" s="1">
        <f t="shared" si="1"/>
        <v>0.12516314295400618</v>
      </c>
      <c r="N22" s="3"/>
      <c r="O22" s="1">
        <v>19</v>
      </c>
      <c r="P22" s="1">
        <v>1</v>
      </c>
      <c r="R22" s="1">
        <f t="shared" si="8"/>
        <v>0.95</v>
      </c>
      <c r="S22" s="3"/>
      <c r="T22" s="1">
        <v>14</v>
      </c>
      <c r="U22" s="1">
        <v>6</v>
      </c>
      <c r="W22" s="1">
        <f t="shared" si="9"/>
        <v>0.7</v>
      </c>
      <c r="Y22" s="5"/>
      <c r="Z22" s="1">
        <f t="shared" si="2"/>
        <v>0.82499999999999996</v>
      </c>
      <c r="AA22" s="1">
        <f t="shared" si="3"/>
        <v>0.125</v>
      </c>
      <c r="AB22" s="1">
        <f t="shared" si="10"/>
        <v>2.0849386714494882</v>
      </c>
    </row>
    <row r="23" spans="1:28" s="1" customFormat="1" x14ac:dyDescent="0.25">
      <c r="A23" s="1">
        <v>22</v>
      </c>
      <c r="B23" s="1">
        <v>31</v>
      </c>
      <c r="C23" s="1">
        <v>9</v>
      </c>
      <c r="D23" s="1">
        <v>30</v>
      </c>
      <c r="E23" s="1">
        <v>10</v>
      </c>
      <c r="G23" s="1">
        <f t="shared" si="4"/>
        <v>0.77500000000000002</v>
      </c>
      <c r="H23" s="1">
        <f t="shared" si="5"/>
        <v>0.25</v>
      </c>
      <c r="I23" s="1" t="str">
        <f t="shared" si="6"/>
        <v>.</v>
      </c>
      <c r="J23">
        <f t="shared" si="7"/>
        <v>0.76249999999999996</v>
      </c>
      <c r="K23" s="1" t="str">
        <f t="shared" si="6"/>
        <v>.</v>
      </c>
      <c r="L23" s="1">
        <f t="shared" si="0"/>
        <v>0.82499999999999996</v>
      </c>
      <c r="M23" s="1">
        <f t="shared" si="1"/>
        <v>-5.1293294387550578E-2</v>
      </c>
      <c r="N23" s="3"/>
      <c r="O23" s="1">
        <v>14</v>
      </c>
      <c r="P23" s="1">
        <v>6</v>
      </c>
      <c r="R23" s="1">
        <f t="shared" si="8"/>
        <v>0.7</v>
      </c>
      <c r="S23" s="3"/>
      <c r="T23" s="1">
        <v>17</v>
      </c>
      <c r="U23" s="1">
        <v>3</v>
      </c>
      <c r="W23" s="1">
        <f t="shared" si="9"/>
        <v>0.85</v>
      </c>
      <c r="Y23" s="5"/>
      <c r="Z23" s="1">
        <f t="shared" si="2"/>
        <v>0.77500000000000002</v>
      </c>
      <c r="AA23" s="1">
        <f t="shared" si="3"/>
        <v>0.25</v>
      </c>
      <c r="AB23" s="1">
        <f t="shared" si="10"/>
        <v>1.4299047765565511</v>
      </c>
    </row>
    <row r="24" spans="1:28" s="1" customFormat="1" x14ac:dyDescent="0.25">
      <c r="A24" s="1">
        <v>23</v>
      </c>
      <c r="B24" s="1">
        <v>31</v>
      </c>
      <c r="C24" s="1">
        <v>9</v>
      </c>
      <c r="D24" s="1">
        <v>38</v>
      </c>
      <c r="E24" s="1">
        <v>2</v>
      </c>
      <c r="G24" s="1">
        <f t="shared" si="4"/>
        <v>0.77500000000000002</v>
      </c>
      <c r="H24" s="1">
        <f t="shared" si="5"/>
        <v>0.05</v>
      </c>
      <c r="I24" s="1" t="str">
        <f t="shared" si="6"/>
        <v>.</v>
      </c>
      <c r="J24">
        <f t="shared" si="7"/>
        <v>0.86250000000000004</v>
      </c>
      <c r="K24" s="1" t="str">
        <f t="shared" si="6"/>
        <v>.</v>
      </c>
      <c r="L24" s="1">
        <f t="shared" si="0"/>
        <v>0.92</v>
      </c>
      <c r="M24" s="1">
        <f t="shared" si="1"/>
        <v>0.45953232937844013</v>
      </c>
      <c r="N24" s="3"/>
      <c r="O24" s="1">
        <v>17</v>
      </c>
      <c r="P24" s="1">
        <v>3</v>
      </c>
      <c r="R24" s="1">
        <f t="shared" si="8"/>
        <v>0.85</v>
      </c>
      <c r="S24" s="3"/>
      <c r="T24" s="1">
        <v>14</v>
      </c>
      <c r="U24" s="1">
        <v>6</v>
      </c>
      <c r="W24" s="1">
        <f t="shared" si="9"/>
        <v>0.7</v>
      </c>
      <c r="Y24" s="5"/>
      <c r="Z24" s="1">
        <f t="shared" si="2"/>
        <v>0.77500000000000002</v>
      </c>
      <c r="AA24" s="1">
        <f t="shared" si="3"/>
        <v>0.05</v>
      </c>
      <c r="AB24" s="1">
        <f t="shared" si="10"/>
        <v>2.4002686533119419</v>
      </c>
    </row>
    <row r="25" spans="1:28" s="1" customFormat="1" x14ac:dyDescent="0.25">
      <c r="A25" s="1">
        <v>24</v>
      </c>
      <c r="B25" s="1">
        <v>27</v>
      </c>
      <c r="C25" s="1">
        <v>13</v>
      </c>
      <c r="D25" s="1">
        <v>29</v>
      </c>
      <c r="E25" s="1">
        <v>11</v>
      </c>
      <c r="G25" s="1">
        <f t="shared" si="4"/>
        <v>0.67500000000000004</v>
      </c>
      <c r="H25" s="1">
        <f t="shared" si="5"/>
        <v>0.27500000000000002</v>
      </c>
      <c r="I25" s="1" t="str">
        <f t="shared" si="6"/>
        <v>.</v>
      </c>
      <c r="J25">
        <f t="shared" si="7"/>
        <v>0.7</v>
      </c>
      <c r="K25" s="1" t="str">
        <f t="shared" si="6"/>
        <v>.</v>
      </c>
      <c r="L25" s="1">
        <f t="shared" si="0"/>
        <v>0.760625</v>
      </c>
      <c r="M25" s="1">
        <f t="shared" si="1"/>
        <v>9.0971778205726592E-2</v>
      </c>
      <c r="N25" s="3"/>
      <c r="O25" s="1">
        <v>14</v>
      </c>
      <c r="P25" s="1">
        <v>6</v>
      </c>
      <c r="R25" s="1">
        <f t="shared" si="8"/>
        <v>0.7</v>
      </c>
      <c r="S25" s="3"/>
      <c r="T25" s="1">
        <v>13</v>
      </c>
      <c r="U25" s="1">
        <v>7</v>
      </c>
      <c r="W25" s="1">
        <f t="shared" si="9"/>
        <v>0.65</v>
      </c>
      <c r="Y25" s="5"/>
      <c r="Z25" s="1">
        <f t="shared" si="2"/>
        <v>0.67500000000000004</v>
      </c>
      <c r="AA25" s="1">
        <f t="shared" si="3"/>
        <v>0.27500000000000002</v>
      </c>
      <c r="AB25" s="1">
        <f t="shared" si="10"/>
        <v>1.0515223162123581</v>
      </c>
    </row>
    <row r="26" spans="1:28" s="1" customFormat="1" x14ac:dyDescent="0.25">
      <c r="A26" s="1">
        <v>25</v>
      </c>
      <c r="B26" s="1">
        <v>25</v>
      </c>
      <c r="C26" s="1">
        <v>15</v>
      </c>
      <c r="D26" s="1">
        <v>30</v>
      </c>
      <c r="E26" s="1">
        <v>10</v>
      </c>
      <c r="G26" s="1">
        <f t="shared" si="4"/>
        <v>0.625</v>
      </c>
      <c r="H26" s="1">
        <f t="shared" si="5"/>
        <v>0.25</v>
      </c>
      <c r="I26" s="1" t="str">
        <f t="shared" si="6"/>
        <v>.</v>
      </c>
      <c r="J26">
        <f t="shared" si="7"/>
        <v>0.6875</v>
      </c>
      <c r="K26" s="1" t="str">
        <f t="shared" si="6"/>
        <v>.</v>
      </c>
      <c r="L26" s="1">
        <f t="shared" si="0"/>
        <v>0.75</v>
      </c>
      <c r="M26" s="1">
        <f t="shared" si="1"/>
        <v>0.22314355131420976</v>
      </c>
      <c r="N26" s="3"/>
      <c r="O26" s="1">
        <v>12</v>
      </c>
      <c r="P26" s="1">
        <v>8</v>
      </c>
      <c r="R26" s="1">
        <f t="shared" si="8"/>
        <v>0.6</v>
      </c>
      <c r="S26" s="3"/>
      <c r="T26" s="1">
        <v>13</v>
      </c>
      <c r="U26" s="1">
        <v>7</v>
      </c>
      <c r="W26" s="1">
        <f t="shared" si="9"/>
        <v>0.65</v>
      </c>
      <c r="Y26" s="5"/>
      <c r="Z26" s="1">
        <f t="shared" si="2"/>
        <v>0.625</v>
      </c>
      <c r="AA26" s="1">
        <f t="shared" si="3"/>
        <v>0.25</v>
      </c>
      <c r="AB26" s="1">
        <f t="shared" si="10"/>
        <v>0.99312911416045713</v>
      </c>
    </row>
    <row r="27" spans="1:28" s="1" customFormat="1" x14ac:dyDescent="0.25">
      <c r="A27" s="1">
        <v>26</v>
      </c>
      <c r="B27" s="1">
        <v>33</v>
      </c>
      <c r="C27" s="1">
        <v>7</v>
      </c>
      <c r="D27" s="1">
        <v>31</v>
      </c>
      <c r="E27" s="1">
        <v>9</v>
      </c>
      <c r="G27" s="1">
        <f t="shared" si="4"/>
        <v>0.82499999999999996</v>
      </c>
      <c r="H27" s="1">
        <f t="shared" si="5"/>
        <v>0.22500000000000001</v>
      </c>
      <c r="I27" s="1" t="str">
        <f t="shared" si="6"/>
        <v>.</v>
      </c>
      <c r="J27" s="1">
        <f t="shared" si="7"/>
        <v>0.8</v>
      </c>
      <c r="K27" s="1" t="str">
        <f t="shared" si="6"/>
        <v>.</v>
      </c>
      <c r="L27" s="1">
        <f t="shared" si="0"/>
        <v>0.86062499999999997</v>
      </c>
      <c r="M27" s="1">
        <f t="shared" si="1"/>
        <v>-0.11122563511022425</v>
      </c>
      <c r="N27" s="3"/>
      <c r="O27" s="1">
        <v>16</v>
      </c>
      <c r="P27" s="1">
        <v>4</v>
      </c>
      <c r="R27" s="1">
        <f t="shared" si="8"/>
        <v>0.8</v>
      </c>
      <c r="S27" s="3"/>
      <c r="T27" s="1">
        <v>17</v>
      </c>
      <c r="U27" s="1">
        <v>3</v>
      </c>
      <c r="W27" s="1">
        <f t="shared" si="9"/>
        <v>0.85</v>
      </c>
      <c r="Y27" s="5"/>
      <c r="Z27" s="1">
        <f t="shared" si="2"/>
        <v>0.82499999999999996</v>
      </c>
      <c r="AA27" s="1">
        <f t="shared" si="3"/>
        <v>0.22500000000000001</v>
      </c>
      <c r="AB27" s="1">
        <f t="shared" si="10"/>
        <v>1.6900043174339492</v>
      </c>
    </row>
    <row r="28" spans="1:28" s="1" customFormat="1" x14ac:dyDescent="0.25">
      <c r="A28" s="1">
        <v>27</v>
      </c>
      <c r="B28" s="1">
        <v>22</v>
      </c>
      <c r="C28" s="1">
        <v>18</v>
      </c>
      <c r="D28" s="1">
        <v>33</v>
      </c>
      <c r="E28" s="1">
        <v>7</v>
      </c>
      <c r="G28" s="1">
        <f t="shared" si="4"/>
        <v>0.55000000000000004</v>
      </c>
      <c r="H28" s="1">
        <f t="shared" si="5"/>
        <v>0.17499999999999999</v>
      </c>
      <c r="I28" s="1" t="str">
        <f t="shared" si="6"/>
        <v>.</v>
      </c>
      <c r="J28">
        <f t="shared" si="7"/>
        <v>0.6875</v>
      </c>
      <c r="K28" s="1" t="str">
        <f t="shared" si="6"/>
        <v>.</v>
      </c>
      <c r="L28" s="1">
        <f t="shared" si="0"/>
        <v>0.76500000000000001</v>
      </c>
      <c r="M28" s="1">
        <f t="shared" si="1"/>
        <v>0.49899116611898781</v>
      </c>
      <c r="N28" s="3"/>
      <c r="O28" s="1">
        <v>11</v>
      </c>
      <c r="P28" s="1">
        <v>9</v>
      </c>
      <c r="R28" s="1">
        <f t="shared" si="8"/>
        <v>0.55000000000000004</v>
      </c>
      <c r="S28" s="3"/>
      <c r="T28" s="1">
        <v>11</v>
      </c>
      <c r="U28" s="1">
        <v>9</v>
      </c>
      <c r="W28" s="1">
        <f t="shared" si="9"/>
        <v>0.55000000000000004</v>
      </c>
      <c r="Y28" s="5"/>
      <c r="Z28" s="1">
        <f t="shared" si="2"/>
        <v>0.55000000000000004</v>
      </c>
      <c r="AA28" s="1">
        <f t="shared" si="3"/>
        <v>0.17499999999999999</v>
      </c>
      <c r="AB28" s="1">
        <f t="shared" si="10"/>
        <v>1.0602506379285537</v>
      </c>
    </row>
    <row r="29" spans="1:28" x14ac:dyDescent="0.25">
      <c r="A29">
        <v>28</v>
      </c>
      <c r="B29">
        <v>30</v>
      </c>
      <c r="C29">
        <v>10</v>
      </c>
      <c r="D29">
        <v>32</v>
      </c>
      <c r="E29">
        <v>8</v>
      </c>
      <c r="G29">
        <f t="shared" si="4"/>
        <v>0.75</v>
      </c>
      <c r="H29">
        <f t="shared" si="5"/>
        <v>0.2</v>
      </c>
      <c r="I29" t="str">
        <f t="shared" si="6"/>
        <v>.</v>
      </c>
      <c r="J29">
        <f t="shared" si="7"/>
        <v>0.77500000000000002</v>
      </c>
      <c r="K29" t="str">
        <f t="shared" si="6"/>
        <v>.</v>
      </c>
      <c r="L29">
        <f t="shared" si="0"/>
        <v>0.83749999999999991</v>
      </c>
      <c r="M29">
        <f t="shared" si="1"/>
        <v>0.10536051565782635</v>
      </c>
      <c r="N29" s="2"/>
      <c r="O29">
        <v>14</v>
      </c>
      <c r="P29">
        <v>6</v>
      </c>
      <c r="R29">
        <f t="shared" ref="R29" si="11">O29/(O29+P29)</f>
        <v>0.7</v>
      </c>
      <c r="S29" s="2"/>
      <c r="T29">
        <v>16</v>
      </c>
      <c r="U29">
        <v>4</v>
      </c>
      <c r="W29">
        <f t="shared" ref="W29" si="12">T29/(T29+U29)</f>
        <v>0.8</v>
      </c>
      <c r="Y29" s="4"/>
      <c r="Z29" s="1">
        <f t="shared" si="2"/>
        <v>0.75</v>
      </c>
      <c r="AA29" s="1">
        <f t="shared" si="3"/>
        <v>0.2</v>
      </c>
      <c r="AB29" s="1">
        <f t="shared" si="10"/>
        <v>1.5161109837689963</v>
      </c>
    </row>
    <row r="30" spans="1:28" x14ac:dyDescent="0.25">
      <c r="N30" s="2"/>
      <c r="S30" s="2"/>
      <c r="Y30" s="4"/>
      <c r="Z30" s="1"/>
      <c r="AA30" s="1"/>
      <c r="AB30" s="1"/>
    </row>
    <row r="31" spans="1:28" x14ac:dyDescent="0.25">
      <c r="Z31" s="1"/>
      <c r="AA31" s="1"/>
      <c r="AB31" s="1"/>
    </row>
    <row r="32" spans="1:28" x14ac:dyDescent="0.25">
      <c r="Z32" s="1"/>
      <c r="AA32" s="1"/>
      <c r="AB32" s="1"/>
    </row>
    <row r="33" spans="26:28" x14ac:dyDescent="0.25">
      <c r="Z33" s="1"/>
      <c r="AA33" s="1"/>
      <c r="AB33" s="1"/>
    </row>
    <row r="34" spans="26:28" x14ac:dyDescent="0.25">
      <c r="Z34" s="1"/>
      <c r="AA34" s="1"/>
      <c r="AB34" s="1"/>
    </row>
  </sheetData>
  <pageMargins left="0.7" right="0.7" top="0.75" bottom="0.75" header="0.3" footer="0.3"/>
  <pageSetup orientation="portrait" r:id="rId1"/>
  <ignoredErrors>
    <ignoredError sqref="J2:J29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zoomScale="75" zoomScaleNormal="75" workbookViewId="0">
      <selection activeCell="A14" sqref="A14:XFD14"/>
    </sheetView>
  </sheetViews>
  <sheetFormatPr defaultRowHeight="15" x14ac:dyDescent="0.25"/>
  <cols>
    <col min="19" max="19" width="9.140625" style="1"/>
    <col min="24" max="24" width="9.140625" style="1"/>
  </cols>
  <sheetData>
    <row r="1" spans="1:28" s="1" customFormat="1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G1" s="1" t="s">
        <v>1</v>
      </c>
      <c r="H1" s="1" t="s">
        <v>2</v>
      </c>
      <c r="J1" s="1" t="s">
        <v>24</v>
      </c>
      <c r="L1" s="1" t="s">
        <v>4</v>
      </c>
      <c r="M1" s="1" t="s">
        <v>5</v>
      </c>
      <c r="N1" s="3"/>
      <c r="O1" s="1" t="s">
        <v>8</v>
      </c>
      <c r="P1" s="1" t="s">
        <v>9</v>
      </c>
      <c r="R1" s="1" t="s">
        <v>6</v>
      </c>
      <c r="S1" s="3"/>
      <c r="T1" s="1" t="s">
        <v>10</v>
      </c>
      <c r="U1" s="1" t="s">
        <v>11</v>
      </c>
      <c r="W1" s="1" t="s">
        <v>7</v>
      </c>
      <c r="Y1" s="5"/>
      <c r="Z1" s="1" t="s">
        <v>33</v>
      </c>
      <c r="AA1" s="1" t="s">
        <v>34</v>
      </c>
      <c r="AB1" s="1" t="s">
        <v>3</v>
      </c>
    </row>
    <row r="2" spans="1:28" s="1" customFormat="1" x14ac:dyDescent="0.25">
      <c r="A2" s="1">
        <v>1</v>
      </c>
      <c r="B2" s="1">
        <v>25</v>
      </c>
      <c r="C2" s="1">
        <v>15</v>
      </c>
      <c r="D2" s="1">
        <v>34</v>
      </c>
      <c r="E2" s="1">
        <v>6</v>
      </c>
      <c r="G2" s="1">
        <f>B2/(B2+C2)</f>
        <v>0.625</v>
      </c>
      <c r="H2" s="1">
        <f>E2/(D2+E2)</f>
        <v>0.15</v>
      </c>
      <c r="I2" s="1" t="str">
        <f>IF(J2&lt;0.5,"REJECT", ".")</f>
        <v>.</v>
      </c>
      <c r="J2" s="1">
        <f>(G2+(1-H2))/2</f>
        <v>0.73750000000000004</v>
      </c>
      <c r="K2" s="1" t="str">
        <f>IF(L2&lt;0.5,"REJECT", ".")</f>
        <v>.</v>
      </c>
      <c r="L2" s="1">
        <f t="shared" ref="L2:L34" si="0">IF(AND(H2&lt;=0.5,G2&gt;=0.5),3/4+(G2-H2)/4-H2*(1-G2),IF(AND(H2&lt;=G2,G2&lt;0.5),3/4+(G2-H2)/4-H2/(4*G2),IF(AND(H2&gt;0.5,G2&gt;=H2),3/4+(G2-H2)/4-(1-G2)/(4*(1-H2)),0)))</f>
        <v>0.8125</v>
      </c>
      <c r="M2" s="1">
        <f t="shared" ref="M2:M34" si="1">LN(IF(AND(H2&lt;=0.5,G2&gt;=0.5),(5-4*G2)/(1+4*H2),IF(AND(H2&lt;=G2,G2&lt;0.5),(G2^2+G2)/(G2^2+H2),IF(AND(H2&gt;0.5,G2&gt;H2),((1-H2)^2+(1-G2))/((1-H2)^2+(1-H2)),0))))</f>
        <v>0.44628710262841953</v>
      </c>
      <c r="N2" s="3"/>
      <c r="O2" s="1">
        <v>19</v>
      </c>
      <c r="P2" s="1">
        <v>1</v>
      </c>
      <c r="R2" s="1">
        <f>O2/(O2+P2)</f>
        <v>0.95</v>
      </c>
      <c r="S2" s="3"/>
      <c r="T2" s="1">
        <v>6</v>
      </c>
      <c r="U2" s="1">
        <v>14</v>
      </c>
      <c r="W2" s="1">
        <f>T2/(T2+U2)</f>
        <v>0.3</v>
      </c>
      <c r="Y2" s="5"/>
      <c r="Z2" s="1">
        <f t="shared" ref="Z2:Z34" si="2">IF(G2=1,0.975,G2)</f>
        <v>0.625</v>
      </c>
      <c r="AA2" s="1">
        <f t="shared" ref="AA2:AA34" si="3">IF(H2=0,0.025,H2)</f>
        <v>0.15</v>
      </c>
      <c r="AB2" s="1">
        <f>NORMSINV(Z2)-NORMSINV(AA2)</f>
        <v>1.355072753458165</v>
      </c>
    </row>
    <row r="3" spans="1:28" s="1" customFormat="1" x14ac:dyDescent="0.25">
      <c r="A3" s="1">
        <v>2</v>
      </c>
      <c r="B3" s="1">
        <v>19</v>
      </c>
      <c r="C3" s="1">
        <v>21</v>
      </c>
      <c r="D3" s="1">
        <v>37</v>
      </c>
      <c r="E3" s="1">
        <v>3</v>
      </c>
      <c r="G3" s="1">
        <f t="shared" ref="G3:G34" si="4">B3/(B3+C3)</f>
        <v>0.47499999999999998</v>
      </c>
      <c r="H3" s="1">
        <f t="shared" ref="H3:H34" si="5">E3/(D3+E3)</f>
        <v>7.4999999999999997E-2</v>
      </c>
      <c r="I3" s="1" t="str">
        <f t="shared" ref="I3:K34" si="6">IF(J3&lt;0.5,"REJECT", ".")</f>
        <v>.</v>
      </c>
      <c r="J3" s="1">
        <f t="shared" ref="J3:J34" si="7">(G3+(1-H3))/2</f>
        <v>0.7</v>
      </c>
      <c r="K3" s="1" t="str">
        <f t="shared" si="6"/>
        <v>.</v>
      </c>
      <c r="L3" s="1">
        <f t="shared" si="0"/>
        <v>0.81052631578947365</v>
      </c>
      <c r="M3" s="1">
        <f t="shared" si="1"/>
        <v>0.84610915296639877</v>
      </c>
      <c r="N3" s="3"/>
      <c r="O3" s="1">
        <v>13</v>
      </c>
      <c r="P3" s="1">
        <v>7</v>
      </c>
      <c r="R3" s="1">
        <f t="shared" ref="R3:R28" si="8">O3/(O3+P3)</f>
        <v>0.65</v>
      </c>
      <c r="S3" s="3"/>
      <c r="T3" s="1">
        <v>6</v>
      </c>
      <c r="U3" s="1">
        <v>14</v>
      </c>
      <c r="W3" s="1">
        <f t="shared" ref="W3:W28" si="9">T3/(T3+U3)</f>
        <v>0.3</v>
      </c>
      <c r="Y3" s="5"/>
      <c r="Z3" s="1">
        <f t="shared" si="2"/>
        <v>0.47499999999999998</v>
      </c>
      <c r="AA3" s="1">
        <f t="shared" si="3"/>
        <v>7.4999999999999997E-2</v>
      </c>
      <c r="AB3" s="1">
        <f t="shared" ref="AB3:AB34" si="10">NORMSINV(Z3)-NORMSINV(AA3)</f>
        <v>1.3768246929952435</v>
      </c>
    </row>
    <row r="4" spans="1:28" s="1" customFormat="1" x14ac:dyDescent="0.25">
      <c r="A4" s="1">
        <v>3</v>
      </c>
      <c r="B4" s="1">
        <v>20</v>
      </c>
      <c r="C4" s="1">
        <v>20</v>
      </c>
      <c r="D4" s="1">
        <v>34</v>
      </c>
      <c r="E4" s="1">
        <v>6</v>
      </c>
      <c r="G4" s="1">
        <f t="shared" si="4"/>
        <v>0.5</v>
      </c>
      <c r="H4" s="1">
        <f t="shared" si="5"/>
        <v>0.15</v>
      </c>
      <c r="I4" s="1" t="str">
        <f t="shared" si="6"/>
        <v>.</v>
      </c>
      <c r="J4" s="1">
        <f t="shared" si="7"/>
        <v>0.67500000000000004</v>
      </c>
      <c r="K4" s="1" t="str">
        <f t="shared" si="6"/>
        <v>.</v>
      </c>
      <c r="L4" s="1">
        <f t="shared" si="0"/>
        <v>0.76250000000000007</v>
      </c>
      <c r="M4" s="1">
        <f t="shared" si="1"/>
        <v>0.62860865942237409</v>
      </c>
      <c r="N4" s="3"/>
      <c r="O4" s="1">
        <v>14</v>
      </c>
      <c r="P4" s="1">
        <v>6</v>
      </c>
      <c r="R4" s="1">
        <f t="shared" si="8"/>
        <v>0.7</v>
      </c>
      <c r="S4" s="3"/>
      <c r="T4" s="1">
        <v>6</v>
      </c>
      <c r="U4" s="1">
        <v>14</v>
      </c>
      <c r="W4" s="1">
        <f t="shared" si="9"/>
        <v>0.3</v>
      </c>
      <c r="Y4" s="5"/>
      <c r="Z4" s="1">
        <f t="shared" si="2"/>
        <v>0.5</v>
      </c>
      <c r="AA4" s="1">
        <f t="shared" si="3"/>
        <v>0.15</v>
      </c>
      <c r="AB4" s="1">
        <f t="shared" si="10"/>
        <v>1.0364333894937898</v>
      </c>
    </row>
    <row r="5" spans="1:28" s="1" customFormat="1" x14ac:dyDescent="0.25">
      <c r="A5" s="1">
        <v>4</v>
      </c>
      <c r="B5" s="1">
        <v>26</v>
      </c>
      <c r="C5" s="1">
        <v>14</v>
      </c>
      <c r="D5" s="1">
        <v>33</v>
      </c>
      <c r="E5" s="1">
        <v>7</v>
      </c>
      <c r="G5" s="1">
        <f t="shared" si="4"/>
        <v>0.65</v>
      </c>
      <c r="H5" s="1">
        <f t="shared" si="5"/>
        <v>0.17499999999999999</v>
      </c>
      <c r="I5" s="1" t="str">
        <f t="shared" si="6"/>
        <v>.</v>
      </c>
      <c r="J5" s="1">
        <f t="shared" si="7"/>
        <v>0.73750000000000004</v>
      </c>
      <c r="K5" s="1" t="str">
        <f t="shared" si="6"/>
        <v>.</v>
      </c>
      <c r="L5" s="1">
        <f t="shared" si="0"/>
        <v>0.8075</v>
      </c>
      <c r="M5" s="1">
        <f t="shared" si="1"/>
        <v>0.34484048629172959</v>
      </c>
      <c r="N5" s="3"/>
      <c r="O5" s="1">
        <v>19</v>
      </c>
      <c r="P5" s="1">
        <v>1</v>
      </c>
      <c r="R5" s="1">
        <f t="shared" si="8"/>
        <v>0.95</v>
      </c>
      <c r="S5" s="3"/>
      <c r="T5" s="1">
        <v>7</v>
      </c>
      <c r="U5" s="1">
        <v>13</v>
      </c>
      <c r="W5" s="1">
        <f t="shared" si="9"/>
        <v>0.35</v>
      </c>
      <c r="Y5" s="5"/>
      <c r="Z5" s="1">
        <f t="shared" si="2"/>
        <v>0.65</v>
      </c>
      <c r="AA5" s="1">
        <f t="shared" si="3"/>
        <v>0.17499999999999999</v>
      </c>
      <c r="AB5" s="1">
        <f t="shared" si="10"/>
        <v>1.3199097574810472</v>
      </c>
    </row>
    <row r="6" spans="1:28" s="1" customFormat="1" x14ac:dyDescent="0.25">
      <c r="A6" s="1">
        <v>5</v>
      </c>
      <c r="B6" s="1">
        <v>27</v>
      </c>
      <c r="C6" s="1">
        <v>13</v>
      </c>
      <c r="D6" s="1">
        <v>37</v>
      </c>
      <c r="E6" s="1">
        <v>3</v>
      </c>
      <c r="G6" s="1">
        <f t="shared" si="4"/>
        <v>0.67500000000000004</v>
      </c>
      <c r="H6" s="1">
        <f t="shared" si="5"/>
        <v>7.4999999999999997E-2</v>
      </c>
      <c r="I6" s="1" t="str">
        <f t="shared" si="6"/>
        <v>.</v>
      </c>
      <c r="J6" s="1">
        <f t="shared" si="7"/>
        <v>0.8</v>
      </c>
      <c r="K6" s="1" t="str">
        <f t="shared" si="6"/>
        <v>.</v>
      </c>
      <c r="L6" s="1">
        <f t="shared" si="0"/>
        <v>0.87562499999999999</v>
      </c>
      <c r="M6" s="1">
        <f t="shared" si="1"/>
        <v>0.57054485846761283</v>
      </c>
      <c r="N6" s="3"/>
      <c r="O6" s="1">
        <v>18</v>
      </c>
      <c r="P6" s="1">
        <v>10</v>
      </c>
      <c r="R6" s="1">
        <f t="shared" si="8"/>
        <v>0.6428571428571429</v>
      </c>
      <c r="S6" s="3"/>
      <c r="T6" s="1">
        <v>9</v>
      </c>
      <c r="U6" s="1">
        <v>23</v>
      </c>
      <c r="W6" s="1">
        <f t="shared" si="9"/>
        <v>0.28125</v>
      </c>
      <c r="Y6" s="5"/>
      <c r="Z6" s="1">
        <f t="shared" si="2"/>
        <v>0.67500000000000004</v>
      </c>
      <c r="AA6" s="1">
        <f t="shared" si="3"/>
        <v>7.4999999999999997E-2</v>
      </c>
      <c r="AB6" s="1">
        <f t="shared" si="10"/>
        <v>1.8932936611083369</v>
      </c>
    </row>
    <row r="7" spans="1:28" s="1" customFormat="1" x14ac:dyDescent="0.25">
      <c r="A7" s="1">
        <v>6</v>
      </c>
      <c r="B7" s="1">
        <v>27</v>
      </c>
      <c r="C7" s="1">
        <v>13</v>
      </c>
      <c r="D7" s="1">
        <v>33</v>
      </c>
      <c r="E7" s="1">
        <v>7</v>
      </c>
      <c r="G7" s="1">
        <f t="shared" si="4"/>
        <v>0.67500000000000004</v>
      </c>
      <c r="H7" s="1">
        <f t="shared" si="5"/>
        <v>0.17499999999999999</v>
      </c>
      <c r="I7" s="1" t="str">
        <f t="shared" si="6"/>
        <v>.</v>
      </c>
      <c r="J7" s="1">
        <f t="shared" si="7"/>
        <v>0.75</v>
      </c>
      <c r="K7" s="1" t="str">
        <f t="shared" si="6"/>
        <v>.</v>
      </c>
      <c r="L7" s="1">
        <f t="shared" si="0"/>
        <v>0.81812499999999999</v>
      </c>
      <c r="M7" s="1">
        <f t="shared" si="1"/>
        <v>0.30228087187293351</v>
      </c>
      <c r="N7" s="3"/>
      <c r="O7" s="1">
        <v>19</v>
      </c>
      <c r="P7" s="1">
        <v>1</v>
      </c>
      <c r="R7" s="1">
        <f t="shared" si="8"/>
        <v>0.95</v>
      </c>
      <c r="S7" s="3"/>
      <c r="T7" s="1">
        <v>8</v>
      </c>
      <c r="U7" s="1">
        <v>12</v>
      </c>
      <c r="W7" s="1">
        <f t="shared" si="9"/>
        <v>0.4</v>
      </c>
      <c r="Y7" s="5"/>
      <c r="Z7" s="1">
        <f t="shared" si="2"/>
        <v>0.67500000000000004</v>
      </c>
      <c r="AA7" s="1">
        <f t="shared" si="3"/>
        <v>0.17499999999999999</v>
      </c>
      <c r="AB7" s="1">
        <f t="shared" si="10"/>
        <v>1.3883514812433591</v>
      </c>
    </row>
    <row r="8" spans="1:28" s="1" customFormat="1" x14ac:dyDescent="0.25">
      <c r="A8" s="1">
        <v>7</v>
      </c>
      <c r="B8" s="1">
        <v>18</v>
      </c>
      <c r="C8" s="1">
        <v>22</v>
      </c>
      <c r="D8" s="1">
        <v>38</v>
      </c>
      <c r="E8" s="1">
        <v>2</v>
      </c>
      <c r="G8" s="1">
        <f t="shared" si="4"/>
        <v>0.45</v>
      </c>
      <c r="H8" s="1">
        <f t="shared" si="5"/>
        <v>0.05</v>
      </c>
      <c r="I8" s="1" t="str">
        <f t="shared" si="6"/>
        <v>.</v>
      </c>
      <c r="J8" s="1">
        <f t="shared" si="7"/>
        <v>0.7</v>
      </c>
      <c r="K8" s="1" t="str">
        <f t="shared" si="6"/>
        <v>.</v>
      </c>
      <c r="L8" s="1">
        <f t="shared" si="0"/>
        <v>0.82222222222222219</v>
      </c>
      <c r="M8" s="1">
        <f t="shared" si="1"/>
        <v>0.94939989048143403</v>
      </c>
      <c r="N8" s="3"/>
      <c r="O8" s="1">
        <v>16</v>
      </c>
      <c r="P8" s="1">
        <v>4</v>
      </c>
      <c r="R8" s="1">
        <f t="shared" si="8"/>
        <v>0.8</v>
      </c>
      <c r="S8" s="3"/>
      <c r="T8" s="1">
        <v>2</v>
      </c>
      <c r="U8" s="1">
        <v>18</v>
      </c>
      <c r="W8" s="1">
        <f t="shared" si="9"/>
        <v>0.1</v>
      </c>
      <c r="Y8" s="5"/>
      <c r="Z8" s="1">
        <f t="shared" si="2"/>
        <v>0.45</v>
      </c>
      <c r="AA8" s="1">
        <f t="shared" si="3"/>
        <v>0.05</v>
      </c>
      <c r="AB8" s="1">
        <f t="shared" si="10"/>
        <v>1.5191922800963986</v>
      </c>
    </row>
    <row r="9" spans="1:28" s="1" customFormat="1" x14ac:dyDescent="0.25">
      <c r="A9" s="1">
        <v>8</v>
      </c>
      <c r="B9" s="1">
        <v>21</v>
      </c>
      <c r="C9" s="1">
        <v>19</v>
      </c>
      <c r="D9" s="1">
        <v>34</v>
      </c>
      <c r="E9" s="1">
        <v>6</v>
      </c>
      <c r="G9" s="1">
        <f t="shared" si="4"/>
        <v>0.52500000000000002</v>
      </c>
      <c r="H9" s="1">
        <f t="shared" si="5"/>
        <v>0.15</v>
      </c>
      <c r="I9" s="1" t="str">
        <f t="shared" si="6"/>
        <v>.</v>
      </c>
      <c r="J9" s="1">
        <f t="shared" si="7"/>
        <v>0.6875</v>
      </c>
      <c r="K9" s="1" t="str">
        <f t="shared" si="6"/>
        <v>.</v>
      </c>
      <c r="L9" s="1">
        <f t="shared" si="0"/>
        <v>0.77249999999999996</v>
      </c>
      <c r="M9" s="1">
        <f t="shared" si="1"/>
        <v>0.59470710774669266</v>
      </c>
      <c r="N9" s="3"/>
      <c r="O9" s="1">
        <v>13</v>
      </c>
      <c r="P9" s="1">
        <v>7</v>
      </c>
      <c r="R9" s="1">
        <f t="shared" si="8"/>
        <v>0.65</v>
      </c>
      <c r="S9" s="3"/>
      <c r="T9" s="1">
        <v>8</v>
      </c>
      <c r="U9" s="1">
        <v>12</v>
      </c>
      <c r="W9" s="1">
        <f t="shared" si="9"/>
        <v>0.4</v>
      </c>
      <c r="Y9" s="5"/>
      <c r="Z9" s="1">
        <f t="shared" si="2"/>
        <v>0.52500000000000002</v>
      </c>
      <c r="AA9" s="1">
        <f t="shared" si="3"/>
        <v>0.15</v>
      </c>
      <c r="AB9" s="1">
        <f t="shared" si="10"/>
        <v>1.0991401674370036</v>
      </c>
    </row>
    <row r="10" spans="1:28" s="1" customFormat="1" x14ac:dyDescent="0.25">
      <c r="A10" s="1">
        <v>9</v>
      </c>
      <c r="B10" s="1">
        <v>24</v>
      </c>
      <c r="C10" s="1">
        <v>16</v>
      </c>
      <c r="D10" s="1">
        <v>37</v>
      </c>
      <c r="E10" s="1">
        <v>3</v>
      </c>
      <c r="G10" s="1">
        <f t="shared" si="4"/>
        <v>0.6</v>
      </c>
      <c r="H10" s="1">
        <f t="shared" si="5"/>
        <v>7.4999999999999997E-2</v>
      </c>
      <c r="I10" s="1" t="str">
        <f t="shared" si="6"/>
        <v>.</v>
      </c>
      <c r="J10" s="1">
        <f t="shared" si="7"/>
        <v>0.76249999999999996</v>
      </c>
      <c r="K10" s="1" t="str">
        <f t="shared" si="6"/>
        <v>.</v>
      </c>
      <c r="L10" s="1">
        <f t="shared" si="0"/>
        <v>0.85124999999999995</v>
      </c>
      <c r="M10" s="1">
        <f t="shared" si="1"/>
        <v>0.69314718055994529</v>
      </c>
      <c r="N10" s="3"/>
      <c r="O10" s="1">
        <v>16</v>
      </c>
      <c r="P10" s="1">
        <v>4</v>
      </c>
      <c r="R10" s="1">
        <f t="shared" si="8"/>
        <v>0.8</v>
      </c>
      <c r="S10" s="3"/>
      <c r="T10" s="1">
        <v>8</v>
      </c>
      <c r="U10" s="1">
        <v>12</v>
      </c>
      <c r="W10" s="1">
        <f t="shared" si="9"/>
        <v>0.4</v>
      </c>
      <c r="Y10" s="5"/>
      <c r="Z10" s="1">
        <f t="shared" si="2"/>
        <v>0.6</v>
      </c>
      <c r="AA10" s="1">
        <f t="shared" si="3"/>
        <v>7.4999999999999997E-2</v>
      </c>
      <c r="AB10" s="1">
        <f t="shared" si="10"/>
        <v>1.6928785740742569</v>
      </c>
    </row>
    <row r="11" spans="1:28" s="1" customFormat="1" x14ac:dyDescent="0.25">
      <c r="A11" s="1">
        <v>10</v>
      </c>
      <c r="B11" s="1">
        <v>23</v>
      </c>
      <c r="C11" s="1">
        <v>17</v>
      </c>
      <c r="D11" s="1">
        <v>33</v>
      </c>
      <c r="E11" s="1">
        <v>7</v>
      </c>
      <c r="G11" s="1">
        <f t="shared" si="4"/>
        <v>0.57499999999999996</v>
      </c>
      <c r="H11" s="1">
        <f t="shared" si="5"/>
        <v>0.17499999999999999</v>
      </c>
      <c r="I11" s="1" t="str">
        <f t="shared" si="6"/>
        <v>.</v>
      </c>
      <c r="J11" s="1">
        <f t="shared" si="7"/>
        <v>0.7</v>
      </c>
      <c r="K11" s="1" t="str">
        <f t="shared" si="6"/>
        <v>.</v>
      </c>
      <c r="L11" s="1">
        <f t="shared" si="0"/>
        <v>0.77562500000000001</v>
      </c>
      <c r="M11" s="1">
        <f t="shared" si="1"/>
        <v>0.46262352194811307</v>
      </c>
      <c r="N11" s="3"/>
      <c r="O11" s="1">
        <v>14</v>
      </c>
      <c r="P11" s="1">
        <v>6</v>
      </c>
      <c r="R11" s="1">
        <f t="shared" si="8"/>
        <v>0.7</v>
      </c>
      <c r="S11" s="3"/>
      <c r="T11" s="1">
        <v>9</v>
      </c>
      <c r="U11" s="1">
        <v>11</v>
      </c>
      <c r="W11" s="1">
        <f t="shared" si="9"/>
        <v>0.45</v>
      </c>
      <c r="Y11" s="5"/>
      <c r="Z11" s="1">
        <f t="shared" si="2"/>
        <v>0.57499999999999996</v>
      </c>
      <c r="AA11" s="1">
        <f t="shared" si="3"/>
        <v>0.17499999999999999</v>
      </c>
      <c r="AB11" s="1">
        <f t="shared" si="10"/>
        <v>1.123707717346272</v>
      </c>
    </row>
    <row r="12" spans="1:28" s="1" customFormat="1" x14ac:dyDescent="0.25">
      <c r="A12" s="1">
        <v>11</v>
      </c>
      <c r="B12" s="1">
        <v>24</v>
      </c>
      <c r="C12" s="1">
        <v>16</v>
      </c>
      <c r="D12" s="1">
        <v>37</v>
      </c>
      <c r="E12" s="1">
        <v>3</v>
      </c>
      <c r="G12" s="1">
        <f t="shared" si="4"/>
        <v>0.6</v>
      </c>
      <c r="H12" s="1">
        <f t="shared" si="5"/>
        <v>7.4999999999999997E-2</v>
      </c>
      <c r="I12" s="1" t="str">
        <f t="shared" si="6"/>
        <v>.</v>
      </c>
      <c r="J12" s="1">
        <f t="shared" si="7"/>
        <v>0.76249999999999996</v>
      </c>
      <c r="K12" s="1" t="str">
        <f t="shared" si="6"/>
        <v>.</v>
      </c>
      <c r="L12" s="1">
        <f t="shared" si="0"/>
        <v>0.85124999999999995</v>
      </c>
      <c r="M12" s="1">
        <f t="shared" si="1"/>
        <v>0.69314718055994529</v>
      </c>
      <c r="N12" s="3"/>
      <c r="O12" s="1">
        <v>17</v>
      </c>
      <c r="P12" s="1">
        <v>3</v>
      </c>
      <c r="R12" s="1">
        <f t="shared" si="8"/>
        <v>0.85</v>
      </c>
      <c r="S12" s="3"/>
      <c r="T12" s="1">
        <v>7</v>
      </c>
      <c r="U12" s="1">
        <v>13</v>
      </c>
      <c r="W12" s="1">
        <f t="shared" si="9"/>
        <v>0.35</v>
      </c>
      <c r="Y12" s="5"/>
      <c r="Z12" s="1">
        <f t="shared" si="2"/>
        <v>0.6</v>
      </c>
      <c r="AA12" s="1">
        <f t="shared" si="3"/>
        <v>7.4999999999999997E-2</v>
      </c>
      <c r="AB12" s="1">
        <f t="shared" si="10"/>
        <v>1.6928785740742569</v>
      </c>
    </row>
    <row r="13" spans="1:28" s="1" customFormat="1" x14ac:dyDescent="0.25">
      <c r="A13" s="1">
        <v>12</v>
      </c>
      <c r="B13" s="1">
        <v>25</v>
      </c>
      <c r="C13" s="1">
        <v>15</v>
      </c>
      <c r="D13" s="1">
        <v>33</v>
      </c>
      <c r="E13" s="1">
        <v>7</v>
      </c>
      <c r="G13" s="1">
        <f t="shared" si="4"/>
        <v>0.625</v>
      </c>
      <c r="H13" s="1">
        <f t="shared" si="5"/>
        <v>0.17499999999999999</v>
      </c>
      <c r="I13" s="1" t="str">
        <f t="shared" si="6"/>
        <v>.</v>
      </c>
      <c r="J13" s="1">
        <f t="shared" si="7"/>
        <v>0.72499999999999998</v>
      </c>
      <c r="K13" s="1" t="str">
        <f t="shared" si="6"/>
        <v>.</v>
      </c>
      <c r="L13" s="1">
        <f t="shared" si="0"/>
        <v>0.796875</v>
      </c>
      <c r="M13" s="1">
        <f t="shared" si="1"/>
        <v>0.38566248081198473</v>
      </c>
      <c r="N13" s="3"/>
      <c r="O13" s="1">
        <v>18</v>
      </c>
      <c r="P13" s="1">
        <v>2</v>
      </c>
      <c r="R13" s="1">
        <f t="shared" si="8"/>
        <v>0.9</v>
      </c>
      <c r="S13" s="3"/>
      <c r="T13" s="1">
        <v>7</v>
      </c>
      <c r="U13" s="1">
        <v>13</v>
      </c>
      <c r="W13" s="1">
        <f t="shared" si="9"/>
        <v>0.35</v>
      </c>
      <c r="Y13" s="5"/>
      <c r="Z13" s="1">
        <f t="shared" si="2"/>
        <v>0.625</v>
      </c>
      <c r="AA13" s="1">
        <f t="shared" si="3"/>
        <v>0.17499999999999999</v>
      </c>
      <c r="AB13" s="1">
        <f t="shared" si="10"/>
        <v>1.2532286550378546</v>
      </c>
    </row>
    <row r="14" spans="1:28" s="15" customFormat="1" x14ac:dyDescent="0.25">
      <c r="A14" s="15">
        <v>13</v>
      </c>
      <c r="B14" s="15">
        <v>17</v>
      </c>
      <c r="C14" s="15">
        <v>23</v>
      </c>
      <c r="D14" s="15">
        <v>37</v>
      </c>
      <c r="E14" s="15">
        <v>3</v>
      </c>
      <c r="G14" s="15">
        <f t="shared" si="4"/>
        <v>0.42499999999999999</v>
      </c>
      <c r="H14" s="15">
        <f t="shared" si="5"/>
        <v>7.4999999999999997E-2</v>
      </c>
      <c r="I14" s="15" t="str">
        <f t="shared" si="6"/>
        <v>.</v>
      </c>
      <c r="J14" s="15">
        <f t="shared" si="7"/>
        <v>0.67500000000000004</v>
      </c>
      <c r="K14" s="15" t="str">
        <f t="shared" si="6"/>
        <v>.</v>
      </c>
      <c r="L14" s="15">
        <f t="shared" si="0"/>
        <v>0.79338235294117654</v>
      </c>
      <c r="M14" s="15">
        <f t="shared" si="1"/>
        <v>0.8625494558479645</v>
      </c>
      <c r="N14" s="16"/>
      <c r="O14" s="15">
        <v>16</v>
      </c>
      <c r="P14" s="15">
        <v>4</v>
      </c>
      <c r="R14" s="15">
        <f t="shared" si="8"/>
        <v>0.8</v>
      </c>
      <c r="S14" s="16"/>
      <c r="T14" s="15">
        <v>1</v>
      </c>
      <c r="U14" s="15">
        <v>19</v>
      </c>
      <c r="W14" s="15">
        <f t="shared" si="9"/>
        <v>0.05</v>
      </c>
      <c r="Y14" s="21"/>
      <c r="Z14" s="15">
        <f t="shared" si="2"/>
        <v>0.42499999999999999</v>
      </c>
      <c r="AA14" s="15">
        <f t="shared" si="3"/>
        <v>7.4999999999999997E-2</v>
      </c>
      <c r="AB14" s="15">
        <f t="shared" si="10"/>
        <v>1.2504130446656647</v>
      </c>
    </row>
    <row r="15" spans="1:28" s="1" customFormat="1" x14ac:dyDescent="0.25">
      <c r="A15" s="1">
        <v>14</v>
      </c>
      <c r="B15" s="1">
        <v>31</v>
      </c>
      <c r="C15" s="1">
        <v>9</v>
      </c>
      <c r="D15" s="1">
        <v>33</v>
      </c>
      <c r="E15" s="1">
        <v>7</v>
      </c>
      <c r="G15" s="1">
        <f t="shared" si="4"/>
        <v>0.77500000000000002</v>
      </c>
      <c r="H15" s="1">
        <f t="shared" si="5"/>
        <v>0.17499999999999999</v>
      </c>
      <c r="I15" s="1" t="str">
        <f t="shared" si="6"/>
        <v>.</v>
      </c>
      <c r="J15" s="1">
        <f t="shared" si="7"/>
        <v>0.8</v>
      </c>
      <c r="K15" s="1" t="str">
        <f t="shared" si="6"/>
        <v>.</v>
      </c>
      <c r="L15" s="1">
        <f t="shared" si="0"/>
        <v>0.86062499999999997</v>
      </c>
      <c r="M15" s="1">
        <f t="shared" si="1"/>
        <v>0.1112256351102244</v>
      </c>
      <c r="N15" s="3"/>
      <c r="O15" s="1">
        <v>19</v>
      </c>
      <c r="P15" s="1">
        <v>1</v>
      </c>
      <c r="R15" s="1">
        <f t="shared" si="8"/>
        <v>0.95</v>
      </c>
      <c r="S15" s="3"/>
      <c r="T15" s="1">
        <v>12</v>
      </c>
      <c r="U15" s="1">
        <v>8</v>
      </c>
      <c r="W15" s="1">
        <f t="shared" si="9"/>
        <v>0.6</v>
      </c>
      <c r="Y15" s="5"/>
      <c r="Z15" s="1">
        <f t="shared" si="2"/>
        <v>0.77500000000000002</v>
      </c>
      <c r="AA15" s="1">
        <f t="shared" si="3"/>
        <v>0.17499999999999999</v>
      </c>
      <c r="AB15" s="1">
        <f t="shared" si="10"/>
        <v>1.6900043174339485</v>
      </c>
    </row>
    <row r="16" spans="1:28" s="1" customFormat="1" x14ac:dyDescent="0.25">
      <c r="A16" s="1">
        <v>15</v>
      </c>
      <c r="B16" s="1">
        <v>27</v>
      </c>
      <c r="C16" s="1">
        <v>13</v>
      </c>
      <c r="D16" s="1">
        <v>31</v>
      </c>
      <c r="E16" s="1">
        <v>9</v>
      </c>
      <c r="G16" s="1">
        <f t="shared" si="4"/>
        <v>0.67500000000000004</v>
      </c>
      <c r="H16" s="1">
        <f t="shared" si="5"/>
        <v>0.22500000000000001</v>
      </c>
      <c r="I16" s="1" t="str">
        <f t="shared" si="6"/>
        <v>.</v>
      </c>
      <c r="J16" s="1">
        <f t="shared" si="7"/>
        <v>0.72500000000000009</v>
      </c>
      <c r="K16" s="1" t="str">
        <f t="shared" si="6"/>
        <v>.</v>
      </c>
      <c r="L16" s="1">
        <f t="shared" si="0"/>
        <v>0.78937500000000005</v>
      </c>
      <c r="M16" s="1">
        <f t="shared" si="1"/>
        <v>0.19105523676270922</v>
      </c>
      <c r="N16" s="3"/>
      <c r="O16" s="1">
        <v>13</v>
      </c>
      <c r="P16" s="1">
        <v>7</v>
      </c>
      <c r="R16" s="1">
        <f t="shared" si="8"/>
        <v>0.65</v>
      </c>
      <c r="S16" s="3"/>
      <c r="T16" s="1">
        <v>14</v>
      </c>
      <c r="U16" s="1">
        <v>6</v>
      </c>
      <c r="W16" s="1">
        <f t="shared" si="9"/>
        <v>0.7</v>
      </c>
      <c r="Y16" s="5"/>
      <c r="Z16" s="1">
        <f t="shared" si="2"/>
        <v>0.67500000000000004</v>
      </c>
      <c r="AA16" s="1">
        <f t="shared" si="3"/>
        <v>0.22500000000000001</v>
      </c>
      <c r="AB16" s="1">
        <f t="shared" si="10"/>
        <v>1.2091772165303487</v>
      </c>
    </row>
    <row r="17" spans="1:28" s="1" customFormat="1" x14ac:dyDescent="0.25">
      <c r="A17" s="1">
        <v>16</v>
      </c>
      <c r="B17" s="1">
        <v>12</v>
      </c>
      <c r="C17" s="1">
        <v>28</v>
      </c>
      <c r="D17" s="1">
        <v>39</v>
      </c>
      <c r="E17" s="1">
        <v>1</v>
      </c>
      <c r="G17" s="1">
        <f t="shared" si="4"/>
        <v>0.3</v>
      </c>
      <c r="H17" s="1">
        <f t="shared" si="5"/>
        <v>2.5000000000000001E-2</v>
      </c>
      <c r="I17" s="1" t="str">
        <f t="shared" si="6"/>
        <v>.</v>
      </c>
      <c r="J17" s="1">
        <f t="shared" si="7"/>
        <v>0.63749999999999996</v>
      </c>
      <c r="K17" s="1" t="str">
        <f t="shared" si="6"/>
        <v>.</v>
      </c>
      <c r="L17" s="1">
        <f t="shared" si="0"/>
        <v>0.79791666666666661</v>
      </c>
      <c r="M17" s="1">
        <f t="shared" si="1"/>
        <v>1.2212146107604422</v>
      </c>
      <c r="N17" s="3"/>
      <c r="O17" s="1">
        <v>7</v>
      </c>
      <c r="P17" s="1">
        <v>13</v>
      </c>
      <c r="R17" s="1">
        <f t="shared" si="8"/>
        <v>0.35</v>
      </c>
      <c r="S17" s="3"/>
      <c r="T17" s="1">
        <v>5</v>
      </c>
      <c r="U17" s="1">
        <v>15</v>
      </c>
      <c r="W17" s="1">
        <f t="shared" si="9"/>
        <v>0.25</v>
      </c>
      <c r="Y17" s="5"/>
      <c r="Z17" s="1">
        <f t="shared" si="2"/>
        <v>0.3</v>
      </c>
      <c r="AA17" s="1">
        <f t="shared" si="3"/>
        <v>2.5000000000000001E-2</v>
      </c>
      <c r="AB17" s="1">
        <f t="shared" si="10"/>
        <v>1.4355634718320129</v>
      </c>
    </row>
    <row r="18" spans="1:28" s="1" customFormat="1" x14ac:dyDescent="0.25">
      <c r="A18" s="1">
        <v>17</v>
      </c>
      <c r="B18" s="1">
        <v>30</v>
      </c>
      <c r="C18" s="1">
        <v>10</v>
      </c>
      <c r="D18" s="1">
        <v>33</v>
      </c>
      <c r="E18" s="1">
        <v>7</v>
      </c>
      <c r="G18" s="1">
        <f t="shared" si="4"/>
        <v>0.75</v>
      </c>
      <c r="H18" s="1">
        <f t="shared" si="5"/>
        <v>0.17499999999999999</v>
      </c>
      <c r="I18" s="1" t="str">
        <f t="shared" si="6"/>
        <v>.</v>
      </c>
      <c r="J18" s="1">
        <f t="shared" si="7"/>
        <v>0.78749999999999998</v>
      </c>
      <c r="K18" s="1" t="str">
        <f t="shared" si="6"/>
        <v>.</v>
      </c>
      <c r="L18" s="1">
        <f t="shared" si="0"/>
        <v>0.85000000000000009</v>
      </c>
      <c r="M18" s="1">
        <f t="shared" si="1"/>
        <v>0.16251892949777494</v>
      </c>
      <c r="N18" s="3"/>
      <c r="O18" s="1">
        <v>19</v>
      </c>
      <c r="P18" s="1">
        <v>1</v>
      </c>
      <c r="R18" s="1">
        <f t="shared" si="8"/>
        <v>0.95</v>
      </c>
      <c r="S18" s="3"/>
      <c r="T18" s="1">
        <v>11</v>
      </c>
      <c r="U18" s="1">
        <v>9</v>
      </c>
      <c r="W18" s="1">
        <f t="shared" si="9"/>
        <v>0.55000000000000004</v>
      </c>
      <c r="Y18" s="5"/>
      <c r="Z18" s="1">
        <f t="shared" si="2"/>
        <v>0.75</v>
      </c>
      <c r="AA18" s="1">
        <f t="shared" si="3"/>
        <v>0.17499999999999999</v>
      </c>
      <c r="AB18" s="1">
        <f t="shared" si="10"/>
        <v>1.6090790412695615</v>
      </c>
    </row>
    <row r="19" spans="1:28" s="1" customFormat="1" x14ac:dyDescent="0.25">
      <c r="A19" s="1">
        <v>18</v>
      </c>
      <c r="B19" s="1">
        <v>27</v>
      </c>
      <c r="C19" s="1">
        <v>13</v>
      </c>
      <c r="D19" s="1">
        <v>38</v>
      </c>
      <c r="E19" s="1">
        <v>2</v>
      </c>
      <c r="G19" s="1">
        <f t="shared" si="4"/>
        <v>0.67500000000000004</v>
      </c>
      <c r="H19" s="1">
        <f t="shared" si="5"/>
        <v>0.05</v>
      </c>
      <c r="I19" s="1" t="str">
        <f t="shared" si="6"/>
        <v>.</v>
      </c>
      <c r="J19" s="1">
        <f t="shared" si="7"/>
        <v>0.8125</v>
      </c>
      <c r="K19" s="1" t="str">
        <f t="shared" si="6"/>
        <v>.</v>
      </c>
      <c r="L19" s="1">
        <f t="shared" si="0"/>
        <v>0.89</v>
      </c>
      <c r="M19" s="1">
        <f t="shared" si="1"/>
        <v>0.65058756614114932</v>
      </c>
      <c r="N19" s="3"/>
      <c r="O19" s="1">
        <v>18</v>
      </c>
      <c r="P19" s="1">
        <v>2</v>
      </c>
      <c r="R19" s="1">
        <f t="shared" si="8"/>
        <v>0.9</v>
      </c>
      <c r="S19" s="3"/>
      <c r="T19" s="1">
        <v>9</v>
      </c>
      <c r="U19" s="1">
        <v>11</v>
      </c>
      <c r="W19" s="1">
        <f t="shared" si="9"/>
        <v>0.45</v>
      </c>
      <c r="Y19" s="5"/>
      <c r="Z19" s="1">
        <f t="shared" si="2"/>
        <v>0.67500000000000004</v>
      </c>
      <c r="AA19" s="1">
        <f t="shared" si="3"/>
        <v>0.05</v>
      </c>
      <c r="AB19" s="1">
        <f t="shared" si="10"/>
        <v>2.0986158171213525</v>
      </c>
    </row>
    <row r="20" spans="1:28" s="1" customFormat="1" x14ac:dyDescent="0.25">
      <c r="A20" s="1">
        <v>19</v>
      </c>
      <c r="B20" s="1">
        <v>20</v>
      </c>
      <c r="C20" s="1">
        <v>20</v>
      </c>
      <c r="D20" s="1">
        <v>27</v>
      </c>
      <c r="E20" s="1">
        <v>13</v>
      </c>
      <c r="G20" s="1">
        <f t="shared" si="4"/>
        <v>0.5</v>
      </c>
      <c r="H20" s="1">
        <f t="shared" si="5"/>
        <v>0.32500000000000001</v>
      </c>
      <c r="I20" s="1" t="str">
        <f t="shared" si="6"/>
        <v>.</v>
      </c>
      <c r="J20" s="1">
        <f t="shared" si="7"/>
        <v>0.58750000000000002</v>
      </c>
      <c r="K20" s="1" t="str">
        <f t="shared" si="6"/>
        <v>.</v>
      </c>
      <c r="L20" s="1">
        <f t="shared" si="0"/>
        <v>0.63124999999999998</v>
      </c>
      <c r="M20" s="1">
        <f t="shared" si="1"/>
        <v>0.26570316573300568</v>
      </c>
      <c r="N20" s="3"/>
      <c r="O20" s="1">
        <v>11</v>
      </c>
      <c r="P20" s="1">
        <v>9</v>
      </c>
      <c r="R20" s="1">
        <f t="shared" si="8"/>
        <v>0.55000000000000004</v>
      </c>
      <c r="S20" s="3"/>
      <c r="T20" s="1">
        <v>9</v>
      </c>
      <c r="U20" s="1">
        <v>11</v>
      </c>
      <c r="W20" s="1">
        <f t="shared" si="9"/>
        <v>0.45</v>
      </c>
      <c r="Y20" s="5"/>
      <c r="Z20" s="1">
        <f t="shared" si="2"/>
        <v>0.5</v>
      </c>
      <c r="AA20" s="1">
        <f t="shared" si="3"/>
        <v>0.32500000000000001</v>
      </c>
      <c r="AB20" s="1">
        <f t="shared" si="10"/>
        <v>0.45376219016987951</v>
      </c>
    </row>
    <row r="21" spans="1:28" s="1" customFormat="1" x14ac:dyDescent="0.25">
      <c r="A21" s="1">
        <v>20</v>
      </c>
      <c r="B21" s="1">
        <v>20</v>
      </c>
      <c r="C21" s="1">
        <v>20</v>
      </c>
      <c r="D21" s="1">
        <v>39</v>
      </c>
      <c r="E21" s="1">
        <v>1</v>
      </c>
      <c r="G21" s="1">
        <f t="shared" si="4"/>
        <v>0.5</v>
      </c>
      <c r="H21" s="1">
        <f t="shared" si="5"/>
        <v>2.5000000000000001E-2</v>
      </c>
      <c r="I21" s="1" t="str">
        <f t="shared" si="6"/>
        <v>.</v>
      </c>
      <c r="J21" s="1">
        <f t="shared" si="7"/>
        <v>0.73750000000000004</v>
      </c>
      <c r="K21" s="1" t="str">
        <f t="shared" si="6"/>
        <v>.</v>
      </c>
      <c r="L21" s="1">
        <f t="shared" si="0"/>
        <v>0.85625000000000007</v>
      </c>
      <c r="M21" s="1">
        <f t="shared" si="1"/>
        <v>1.0033021088637848</v>
      </c>
      <c r="N21" s="3"/>
      <c r="O21" s="1">
        <v>19</v>
      </c>
      <c r="P21" s="1">
        <v>1</v>
      </c>
      <c r="R21" s="1">
        <f t="shared" si="8"/>
        <v>0.95</v>
      </c>
      <c r="S21" s="3"/>
      <c r="T21" s="1">
        <v>1</v>
      </c>
      <c r="U21" s="1">
        <v>19</v>
      </c>
      <c r="W21" s="1">
        <f t="shared" si="9"/>
        <v>0.05</v>
      </c>
      <c r="Y21" s="5"/>
      <c r="Z21" s="1">
        <f t="shared" si="2"/>
        <v>0.5</v>
      </c>
      <c r="AA21" s="1">
        <f t="shared" si="3"/>
        <v>2.5000000000000001E-2</v>
      </c>
      <c r="AB21" s="1">
        <f t="shared" si="10"/>
        <v>1.9599639845400538</v>
      </c>
    </row>
    <row r="22" spans="1:28" s="1" customFormat="1" x14ac:dyDescent="0.25">
      <c r="A22" s="1">
        <v>21</v>
      </c>
      <c r="B22" s="1">
        <v>26</v>
      </c>
      <c r="C22" s="1">
        <v>14</v>
      </c>
      <c r="D22" s="1">
        <v>29</v>
      </c>
      <c r="E22" s="1">
        <v>11</v>
      </c>
      <c r="G22" s="1">
        <f t="shared" si="4"/>
        <v>0.65</v>
      </c>
      <c r="H22" s="1">
        <f t="shared" si="5"/>
        <v>0.27500000000000002</v>
      </c>
      <c r="I22" s="1" t="str">
        <f t="shared" si="6"/>
        <v>.</v>
      </c>
      <c r="J22" s="1">
        <f t="shared" si="7"/>
        <v>0.6875</v>
      </c>
      <c r="K22" s="1" t="str">
        <f t="shared" si="6"/>
        <v>.</v>
      </c>
      <c r="L22" s="1">
        <f t="shared" si="0"/>
        <v>0.74750000000000005</v>
      </c>
      <c r="M22" s="1">
        <f t="shared" si="1"/>
        <v>0.13353139262452257</v>
      </c>
      <c r="N22" s="3"/>
      <c r="O22" s="1">
        <v>18</v>
      </c>
      <c r="P22" s="1">
        <v>2</v>
      </c>
      <c r="R22" s="1">
        <f t="shared" si="8"/>
        <v>0.9</v>
      </c>
      <c r="S22" s="3"/>
      <c r="T22" s="1">
        <v>4</v>
      </c>
      <c r="U22" s="1">
        <v>16</v>
      </c>
      <c r="W22" s="1">
        <f t="shared" si="9"/>
        <v>0.2</v>
      </c>
      <c r="Y22" s="5"/>
      <c r="Z22" s="1">
        <f t="shared" si="2"/>
        <v>0.65</v>
      </c>
      <c r="AA22" s="1">
        <f t="shared" si="3"/>
        <v>0.27500000000000002</v>
      </c>
      <c r="AB22" s="1">
        <f t="shared" si="10"/>
        <v>0.98308059245004631</v>
      </c>
    </row>
    <row r="23" spans="1:28" s="1" customFormat="1" x14ac:dyDescent="0.25">
      <c r="A23" s="1">
        <v>22</v>
      </c>
      <c r="B23" s="1">
        <v>22</v>
      </c>
      <c r="C23" s="1">
        <v>18</v>
      </c>
      <c r="D23" s="1">
        <v>34</v>
      </c>
      <c r="E23" s="1">
        <v>6</v>
      </c>
      <c r="G23" s="1">
        <f t="shared" si="4"/>
        <v>0.55000000000000004</v>
      </c>
      <c r="H23" s="1">
        <f t="shared" si="5"/>
        <v>0.15</v>
      </c>
      <c r="I23" s="1" t="str">
        <f t="shared" si="6"/>
        <v>.</v>
      </c>
      <c r="J23" s="1">
        <f t="shared" si="7"/>
        <v>0.7</v>
      </c>
      <c r="K23" s="1" t="str">
        <f t="shared" si="6"/>
        <v>.</v>
      </c>
      <c r="L23" s="1">
        <f t="shared" si="0"/>
        <v>0.78249999999999997</v>
      </c>
      <c r="M23" s="1">
        <f t="shared" si="1"/>
        <v>0.55961578793542255</v>
      </c>
      <c r="N23" s="3"/>
      <c r="O23" s="1">
        <v>19</v>
      </c>
      <c r="P23" s="1">
        <v>1</v>
      </c>
      <c r="R23" s="1">
        <f t="shared" si="8"/>
        <v>0.95</v>
      </c>
      <c r="S23" s="3"/>
      <c r="T23" s="1">
        <v>7</v>
      </c>
      <c r="U23" s="1">
        <v>13</v>
      </c>
      <c r="W23" s="1">
        <f t="shared" si="9"/>
        <v>0.35</v>
      </c>
      <c r="Y23" s="5"/>
      <c r="Z23" s="1">
        <f t="shared" si="2"/>
        <v>0.55000000000000004</v>
      </c>
      <c r="AA23" s="1">
        <f t="shared" si="3"/>
        <v>0.15</v>
      </c>
      <c r="AB23" s="1">
        <f t="shared" si="10"/>
        <v>1.1620947363488641</v>
      </c>
    </row>
    <row r="24" spans="1:28" s="1" customFormat="1" x14ac:dyDescent="0.25">
      <c r="A24" s="1">
        <v>23</v>
      </c>
      <c r="B24" s="1">
        <v>29</v>
      </c>
      <c r="C24" s="1">
        <v>11</v>
      </c>
      <c r="D24" s="1">
        <v>34</v>
      </c>
      <c r="E24" s="1">
        <v>6</v>
      </c>
      <c r="G24" s="1">
        <f t="shared" si="4"/>
        <v>0.72499999999999998</v>
      </c>
      <c r="H24" s="1">
        <f t="shared" si="5"/>
        <v>0.15</v>
      </c>
      <c r="I24" s="1" t="str">
        <f t="shared" si="6"/>
        <v>.</v>
      </c>
      <c r="J24" s="1">
        <f t="shared" si="7"/>
        <v>0.78749999999999998</v>
      </c>
      <c r="K24" s="1" t="str">
        <f t="shared" si="6"/>
        <v>.</v>
      </c>
      <c r="L24" s="1">
        <f t="shared" si="0"/>
        <v>0.85250000000000004</v>
      </c>
      <c r="M24" s="1">
        <f t="shared" si="1"/>
        <v>0.27193371548364176</v>
      </c>
      <c r="N24" s="3"/>
      <c r="O24" s="1">
        <v>19</v>
      </c>
      <c r="P24" s="1">
        <v>1</v>
      </c>
      <c r="R24" s="1">
        <f t="shared" si="8"/>
        <v>0.95</v>
      </c>
      <c r="S24" s="3"/>
      <c r="T24" s="1">
        <v>10</v>
      </c>
      <c r="U24" s="1">
        <v>10</v>
      </c>
      <c r="W24" s="1">
        <f t="shared" si="9"/>
        <v>0.5</v>
      </c>
      <c r="Y24" s="5"/>
      <c r="Z24" s="1">
        <f t="shared" si="2"/>
        <v>0.72499999999999998</v>
      </c>
      <c r="AA24" s="1">
        <f t="shared" si="3"/>
        <v>0.15</v>
      </c>
      <c r="AB24" s="1">
        <f t="shared" si="10"/>
        <v>1.6341935155362681</v>
      </c>
    </row>
    <row r="25" spans="1:28" s="1" customFormat="1" x14ac:dyDescent="0.25">
      <c r="A25" s="1">
        <v>24</v>
      </c>
      <c r="B25" s="1">
        <v>28</v>
      </c>
      <c r="C25" s="1">
        <v>12</v>
      </c>
      <c r="D25" s="1">
        <v>32</v>
      </c>
      <c r="E25" s="1">
        <v>8</v>
      </c>
      <c r="G25" s="1">
        <f t="shared" si="4"/>
        <v>0.7</v>
      </c>
      <c r="H25" s="1">
        <f t="shared" si="5"/>
        <v>0.2</v>
      </c>
      <c r="I25" s="1" t="str">
        <f t="shared" si="6"/>
        <v>.</v>
      </c>
      <c r="J25" s="1">
        <f t="shared" si="7"/>
        <v>0.75</v>
      </c>
      <c r="K25" s="1" t="str">
        <f t="shared" si="6"/>
        <v>.</v>
      </c>
      <c r="L25" s="1">
        <f t="shared" si="0"/>
        <v>0.81499999999999995</v>
      </c>
      <c r="M25" s="1">
        <f t="shared" si="1"/>
        <v>0.20067069546215124</v>
      </c>
      <c r="N25" s="3"/>
      <c r="O25" s="1">
        <v>19</v>
      </c>
      <c r="P25" s="1">
        <v>1</v>
      </c>
      <c r="R25" s="1">
        <f t="shared" si="8"/>
        <v>0.95</v>
      </c>
      <c r="S25" s="3"/>
      <c r="T25" s="1">
        <v>9</v>
      </c>
      <c r="U25" s="1">
        <v>11</v>
      </c>
      <c r="W25" s="1">
        <f t="shared" si="9"/>
        <v>0.45</v>
      </c>
      <c r="Y25" s="5"/>
      <c r="Z25" s="1">
        <f t="shared" si="2"/>
        <v>0.7</v>
      </c>
      <c r="AA25" s="1">
        <f t="shared" si="3"/>
        <v>0.2</v>
      </c>
      <c r="AB25" s="1">
        <f t="shared" si="10"/>
        <v>1.3660217462809552</v>
      </c>
    </row>
    <row r="26" spans="1:28" s="1" customFormat="1" x14ac:dyDescent="0.25">
      <c r="A26" s="1">
        <v>25</v>
      </c>
      <c r="B26" s="1">
        <v>30</v>
      </c>
      <c r="C26" s="1">
        <v>10</v>
      </c>
      <c r="D26" s="1">
        <v>36</v>
      </c>
      <c r="E26" s="1">
        <v>4</v>
      </c>
      <c r="G26" s="1">
        <f t="shared" si="4"/>
        <v>0.75</v>
      </c>
      <c r="H26" s="1">
        <f t="shared" si="5"/>
        <v>0.1</v>
      </c>
      <c r="I26" s="1" t="str">
        <f t="shared" si="6"/>
        <v>.</v>
      </c>
      <c r="J26" s="1">
        <f t="shared" si="7"/>
        <v>0.82499999999999996</v>
      </c>
      <c r="K26" s="1" t="str">
        <f t="shared" si="6"/>
        <v>.</v>
      </c>
      <c r="L26" s="1">
        <f t="shared" si="0"/>
        <v>0.88749999999999996</v>
      </c>
      <c r="M26" s="1">
        <f t="shared" si="1"/>
        <v>0.35667494393873239</v>
      </c>
      <c r="N26" s="3"/>
      <c r="O26" s="1">
        <v>19</v>
      </c>
      <c r="P26" s="1">
        <v>1</v>
      </c>
      <c r="R26" s="1">
        <f t="shared" si="8"/>
        <v>0.95</v>
      </c>
      <c r="S26" s="3"/>
      <c r="T26" s="1">
        <v>11</v>
      </c>
      <c r="U26" s="1">
        <v>9</v>
      </c>
      <c r="W26" s="1">
        <f t="shared" si="9"/>
        <v>0.55000000000000004</v>
      </c>
      <c r="Y26" s="5"/>
      <c r="Z26" s="1">
        <f t="shared" si="2"/>
        <v>0.75</v>
      </c>
      <c r="AA26" s="1">
        <f t="shared" si="3"/>
        <v>0.1</v>
      </c>
      <c r="AB26" s="1">
        <f t="shared" si="10"/>
        <v>1.9560413157406824</v>
      </c>
    </row>
    <row r="27" spans="1:28" s="1" customFormat="1" x14ac:dyDescent="0.25">
      <c r="A27" s="1">
        <v>26</v>
      </c>
      <c r="B27" s="1">
        <v>28</v>
      </c>
      <c r="C27" s="1">
        <v>12</v>
      </c>
      <c r="D27" s="1">
        <v>35</v>
      </c>
      <c r="E27" s="1">
        <v>5</v>
      </c>
      <c r="G27" s="1">
        <f t="shared" si="4"/>
        <v>0.7</v>
      </c>
      <c r="H27" s="1">
        <f t="shared" si="5"/>
        <v>0.125</v>
      </c>
      <c r="I27" s="1" t="str">
        <f t="shared" si="6"/>
        <v>.</v>
      </c>
      <c r="J27" s="1">
        <f t="shared" si="7"/>
        <v>0.78749999999999998</v>
      </c>
      <c r="K27" s="1" t="str">
        <f t="shared" si="6"/>
        <v>.</v>
      </c>
      <c r="L27" s="1">
        <f t="shared" si="0"/>
        <v>0.85625000000000007</v>
      </c>
      <c r="M27" s="1">
        <f t="shared" si="1"/>
        <v>0.38299225225610589</v>
      </c>
      <c r="N27" s="3"/>
      <c r="O27" s="1">
        <v>18</v>
      </c>
      <c r="P27" s="1">
        <v>2</v>
      </c>
      <c r="R27" s="1">
        <f t="shared" si="8"/>
        <v>0.9</v>
      </c>
      <c r="S27" s="3"/>
      <c r="T27" s="1">
        <v>10</v>
      </c>
      <c r="U27" s="1">
        <v>10</v>
      </c>
      <c r="W27" s="1">
        <f t="shared" si="9"/>
        <v>0.5</v>
      </c>
      <c r="Y27" s="5"/>
      <c r="Z27" s="1">
        <f t="shared" si="2"/>
        <v>0.7</v>
      </c>
      <c r="AA27" s="1">
        <f t="shared" si="3"/>
        <v>0.125</v>
      </c>
      <c r="AB27" s="1">
        <f t="shared" si="10"/>
        <v>1.6747498930840492</v>
      </c>
    </row>
    <row r="28" spans="1:28" s="1" customFormat="1" x14ac:dyDescent="0.25">
      <c r="A28" s="1">
        <v>27</v>
      </c>
      <c r="B28" s="1">
        <v>28</v>
      </c>
      <c r="C28" s="1">
        <v>12</v>
      </c>
      <c r="D28" s="1">
        <v>27</v>
      </c>
      <c r="E28" s="1">
        <v>13</v>
      </c>
      <c r="G28" s="1">
        <f t="shared" si="4"/>
        <v>0.7</v>
      </c>
      <c r="H28" s="1">
        <f t="shared" si="5"/>
        <v>0.32500000000000001</v>
      </c>
      <c r="I28" s="1" t="str">
        <f t="shared" si="6"/>
        <v>.</v>
      </c>
      <c r="J28" s="1">
        <f t="shared" si="7"/>
        <v>0.6875</v>
      </c>
      <c r="K28" s="1" t="str">
        <f t="shared" si="6"/>
        <v>.</v>
      </c>
      <c r="L28" s="1">
        <f t="shared" si="0"/>
        <v>0.74624999999999997</v>
      </c>
      <c r="M28" s="1">
        <f t="shared" si="1"/>
        <v>-4.4451762570833692E-2</v>
      </c>
      <c r="N28" s="3"/>
      <c r="O28" s="1">
        <v>15</v>
      </c>
      <c r="P28" s="1">
        <v>5</v>
      </c>
      <c r="R28" s="1">
        <f t="shared" si="8"/>
        <v>0.75</v>
      </c>
      <c r="S28" s="3"/>
      <c r="T28" s="1">
        <v>13</v>
      </c>
      <c r="U28" s="1">
        <v>7</v>
      </c>
      <c r="W28" s="1">
        <f t="shared" si="9"/>
        <v>0.65</v>
      </c>
      <c r="Y28" s="5"/>
      <c r="Z28" s="1">
        <f t="shared" si="2"/>
        <v>0.7</v>
      </c>
      <c r="AA28" s="1">
        <f t="shared" si="3"/>
        <v>0.32500000000000001</v>
      </c>
      <c r="AB28" s="1">
        <f t="shared" si="10"/>
        <v>0.97816270287792029</v>
      </c>
    </row>
    <row r="29" spans="1:28" s="1" customFormat="1" x14ac:dyDescent="0.25">
      <c r="A29" s="1">
        <v>28</v>
      </c>
      <c r="B29" s="1">
        <v>26</v>
      </c>
      <c r="C29" s="1">
        <v>14</v>
      </c>
      <c r="D29" s="1">
        <v>39</v>
      </c>
      <c r="E29" s="1">
        <v>1</v>
      </c>
      <c r="G29" s="1">
        <f t="shared" si="4"/>
        <v>0.65</v>
      </c>
      <c r="H29" s="1">
        <f t="shared" si="5"/>
        <v>2.5000000000000001E-2</v>
      </c>
      <c r="I29" s="1" t="str">
        <f t="shared" si="6"/>
        <v>.</v>
      </c>
      <c r="J29" s="1">
        <f t="shared" si="7"/>
        <v>0.8125</v>
      </c>
      <c r="K29" s="1" t="str">
        <f t="shared" si="6"/>
        <v>.</v>
      </c>
      <c r="L29" s="1">
        <f t="shared" si="0"/>
        <v>0.89749999999999996</v>
      </c>
      <c r="M29" s="1">
        <f t="shared" si="1"/>
        <v>0.78015855754957497</v>
      </c>
      <c r="N29" s="3"/>
      <c r="O29" s="1">
        <v>19</v>
      </c>
      <c r="P29" s="1">
        <v>1</v>
      </c>
      <c r="R29" s="1">
        <f t="shared" ref="R29:R34" si="11">O29/(O29+P29)</f>
        <v>0.95</v>
      </c>
      <c r="S29" s="3"/>
      <c r="T29" s="1">
        <v>7</v>
      </c>
      <c r="U29" s="1">
        <v>13</v>
      </c>
      <c r="W29" s="1">
        <f t="shared" ref="W29:W34" si="12">T29/(T29+U29)</f>
        <v>0.35</v>
      </c>
      <c r="Y29" s="5"/>
      <c r="Z29" s="1">
        <f t="shared" si="2"/>
        <v>0.65</v>
      </c>
      <c r="AA29" s="1">
        <f t="shared" si="3"/>
        <v>2.5000000000000001E-2</v>
      </c>
      <c r="AB29" s="1">
        <f t="shared" si="10"/>
        <v>2.3452844509476218</v>
      </c>
    </row>
    <row r="30" spans="1:28" s="1" customFormat="1" x14ac:dyDescent="0.25">
      <c r="A30" s="1">
        <v>29</v>
      </c>
      <c r="B30" s="1">
        <v>25</v>
      </c>
      <c r="C30" s="1">
        <v>15</v>
      </c>
      <c r="D30" s="1">
        <v>35</v>
      </c>
      <c r="E30" s="1">
        <v>5</v>
      </c>
      <c r="G30" s="1">
        <f t="shared" si="4"/>
        <v>0.625</v>
      </c>
      <c r="H30" s="1">
        <f t="shared" si="5"/>
        <v>0.125</v>
      </c>
      <c r="I30" s="1" t="str">
        <f t="shared" si="6"/>
        <v>.</v>
      </c>
      <c r="J30" s="1">
        <f t="shared" si="7"/>
        <v>0.75</v>
      </c>
      <c r="K30" s="1" t="str">
        <f t="shared" si="6"/>
        <v>.</v>
      </c>
      <c r="L30" s="1">
        <f t="shared" si="0"/>
        <v>0.828125</v>
      </c>
      <c r="M30" s="1">
        <f t="shared" si="1"/>
        <v>0.51082562376599072</v>
      </c>
      <c r="N30" s="3"/>
      <c r="O30" s="1">
        <v>17</v>
      </c>
      <c r="P30" s="1">
        <v>3</v>
      </c>
      <c r="R30" s="1">
        <f t="shared" si="11"/>
        <v>0.85</v>
      </c>
      <c r="S30" s="3"/>
      <c r="T30" s="1">
        <v>8</v>
      </c>
      <c r="U30" s="1">
        <v>12</v>
      </c>
      <c r="W30" s="1">
        <f t="shared" si="12"/>
        <v>0.4</v>
      </c>
      <c r="Y30" s="5"/>
      <c r="Z30" s="1">
        <f t="shared" si="2"/>
        <v>0.625</v>
      </c>
      <c r="AA30" s="1">
        <f t="shared" si="3"/>
        <v>0.125</v>
      </c>
      <c r="AB30" s="1">
        <f t="shared" si="10"/>
        <v>1.4689887443403835</v>
      </c>
    </row>
    <row r="31" spans="1:28" s="1" customFormat="1" x14ac:dyDescent="0.25">
      <c r="A31" s="1">
        <v>30</v>
      </c>
      <c r="B31" s="1">
        <v>23</v>
      </c>
      <c r="C31" s="1">
        <v>17</v>
      </c>
      <c r="D31" s="1">
        <v>39</v>
      </c>
      <c r="E31" s="1">
        <v>1</v>
      </c>
      <c r="G31" s="1">
        <f t="shared" si="4"/>
        <v>0.57499999999999996</v>
      </c>
      <c r="H31" s="1">
        <f t="shared" si="5"/>
        <v>2.5000000000000001E-2</v>
      </c>
      <c r="I31" s="1" t="str">
        <f t="shared" si="6"/>
        <v>.</v>
      </c>
      <c r="J31" s="1">
        <f t="shared" si="7"/>
        <v>0.77499999999999991</v>
      </c>
      <c r="K31" s="1" t="str">
        <f t="shared" si="6"/>
        <v>.</v>
      </c>
      <c r="L31" s="1">
        <f t="shared" si="0"/>
        <v>0.87687499999999996</v>
      </c>
      <c r="M31" s="1">
        <f t="shared" si="1"/>
        <v>0.89794159320595857</v>
      </c>
      <c r="N31" s="3"/>
      <c r="O31" s="1">
        <v>19</v>
      </c>
      <c r="P31" s="1">
        <v>1</v>
      </c>
      <c r="R31" s="1">
        <f t="shared" si="11"/>
        <v>0.95</v>
      </c>
      <c r="S31" s="3"/>
      <c r="T31" s="1">
        <v>4</v>
      </c>
      <c r="U31" s="1">
        <v>16</v>
      </c>
      <c r="W31" s="1">
        <f t="shared" si="12"/>
        <v>0.2</v>
      </c>
      <c r="Y31" s="5"/>
      <c r="Z31" s="1">
        <f t="shared" si="2"/>
        <v>0.57499999999999996</v>
      </c>
      <c r="AA31" s="1">
        <f t="shared" si="3"/>
        <v>2.5000000000000001E-2</v>
      </c>
      <c r="AB31" s="1">
        <f t="shared" si="10"/>
        <v>2.1490824108128463</v>
      </c>
    </row>
    <row r="32" spans="1:28" s="1" customFormat="1" x14ac:dyDescent="0.25">
      <c r="A32" s="1">
        <v>31</v>
      </c>
      <c r="B32" s="1">
        <v>31</v>
      </c>
      <c r="C32" s="1">
        <v>9</v>
      </c>
      <c r="D32" s="1">
        <v>38</v>
      </c>
      <c r="E32" s="1">
        <v>2</v>
      </c>
      <c r="G32" s="1">
        <f t="shared" si="4"/>
        <v>0.77500000000000002</v>
      </c>
      <c r="H32" s="1">
        <f t="shared" si="5"/>
        <v>0.05</v>
      </c>
      <c r="I32" s="1" t="str">
        <f t="shared" si="6"/>
        <v>.</v>
      </c>
      <c r="J32" s="1">
        <f t="shared" si="7"/>
        <v>0.86250000000000004</v>
      </c>
      <c r="K32" s="1" t="str">
        <f t="shared" si="6"/>
        <v>.</v>
      </c>
      <c r="L32" s="1">
        <f t="shared" si="0"/>
        <v>0.92</v>
      </c>
      <c r="M32" s="1">
        <f t="shared" si="1"/>
        <v>0.45953232937844013</v>
      </c>
      <c r="N32" s="3"/>
      <c r="O32" s="1">
        <v>20</v>
      </c>
      <c r="P32" s="1">
        <v>0</v>
      </c>
      <c r="R32" s="1">
        <f t="shared" si="11"/>
        <v>1</v>
      </c>
      <c r="S32" s="3"/>
      <c r="T32" s="1">
        <v>11</v>
      </c>
      <c r="U32" s="1">
        <v>9</v>
      </c>
      <c r="W32" s="1">
        <f t="shared" si="12"/>
        <v>0.55000000000000004</v>
      </c>
      <c r="Y32" s="5"/>
      <c r="Z32" s="1">
        <f t="shared" si="2"/>
        <v>0.77500000000000002</v>
      </c>
      <c r="AA32" s="1">
        <f t="shared" si="3"/>
        <v>0.05</v>
      </c>
      <c r="AB32" s="1">
        <f t="shared" si="10"/>
        <v>2.4002686533119419</v>
      </c>
    </row>
    <row r="33" spans="1:28" s="1" customFormat="1" x14ac:dyDescent="0.25">
      <c r="A33" s="1">
        <v>32</v>
      </c>
      <c r="B33" s="1">
        <v>14</v>
      </c>
      <c r="C33" s="1">
        <v>26</v>
      </c>
      <c r="D33" s="1">
        <v>38</v>
      </c>
      <c r="E33" s="1">
        <v>3</v>
      </c>
      <c r="G33" s="1">
        <f t="shared" si="4"/>
        <v>0.35</v>
      </c>
      <c r="H33" s="1">
        <f t="shared" si="5"/>
        <v>7.3170731707317069E-2</v>
      </c>
      <c r="I33" s="1" t="str">
        <f t="shared" si="6"/>
        <v>.</v>
      </c>
      <c r="J33" s="1">
        <f t="shared" si="7"/>
        <v>0.63841463414634148</v>
      </c>
      <c r="K33" s="1" t="str">
        <f t="shared" si="6"/>
        <v>.</v>
      </c>
      <c r="L33" s="1">
        <f t="shared" si="0"/>
        <v>0.76694250871080138</v>
      </c>
      <c r="M33" s="1">
        <f t="shared" si="1"/>
        <v>0.88160444065409338</v>
      </c>
      <c r="N33" s="3"/>
      <c r="O33" s="1">
        <v>8</v>
      </c>
      <c r="P33" s="1">
        <v>12</v>
      </c>
      <c r="R33" s="1">
        <f t="shared" si="11"/>
        <v>0.4</v>
      </c>
      <c r="S33" s="3"/>
      <c r="T33" s="1">
        <v>6</v>
      </c>
      <c r="U33" s="1">
        <v>14</v>
      </c>
      <c r="W33" s="1">
        <f t="shared" si="12"/>
        <v>0.3</v>
      </c>
      <c r="Y33" s="5"/>
      <c r="Z33" s="1">
        <f t="shared" si="2"/>
        <v>0.35</v>
      </c>
      <c r="AA33" s="1">
        <f t="shared" si="3"/>
        <v>7.3170731707317069E-2</v>
      </c>
      <c r="AB33" s="1">
        <f t="shared" si="10"/>
        <v>1.0672557144044366</v>
      </c>
    </row>
    <row r="34" spans="1:28" s="1" customFormat="1" x14ac:dyDescent="0.25">
      <c r="A34" s="1">
        <v>33</v>
      </c>
      <c r="B34" s="1">
        <v>33</v>
      </c>
      <c r="C34" s="1">
        <v>7</v>
      </c>
      <c r="D34" s="1">
        <v>38</v>
      </c>
      <c r="E34" s="1">
        <v>2</v>
      </c>
      <c r="G34" s="1">
        <f t="shared" si="4"/>
        <v>0.82499999999999996</v>
      </c>
      <c r="H34" s="1">
        <f t="shared" si="5"/>
        <v>0.05</v>
      </c>
      <c r="I34" s="1" t="str">
        <f t="shared" si="6"/>
        <v>.</v>
      </c>
      <c r="J34" s="1">
        <f t="shared" si="7"/>
        <v>0.88749999999999996</v>
      </c>
      <c r="K34" s="1" t="str">
        <f t="shared" si="6"/>
        <v>.</v>
      </c>
      <c r="L34" s="1">
        <f t="shared" si="0"/>
        <v>0.93499999999999994</v>
      </c>
      <c r="M34" s="1">
        <f t="shared" si="1"/>
        <v>0.34830669426821598</v>
      </c>
      <c r="N34" s="3"/>
      <c r="O34" s="1">
        <v>20</v>
      </c>
      <c r="P34" s="1">
        <v>0</v>
      </c>
      <c r="R34" s="1">
        <f t="shared" si="11"/>
        <v>1</v>
      </c>
      <c r="S34" s="3"/>
      <c r="T34" s="1">
        <v>13</v>
      </c>
      <c r="U34" s="1">
        <v>7</v>
      </c>
      <c r="W34" s="1">
        <f t="shared" si="12"/>
        <v>0.65</v>
      </c>
      <c r="Y34" s="5"/>
      <c r="Z34" s="1">
        <f t="shared" si="2"/>
        <v>0.82499999999999996</v>
      </c>
      <c r="AA34" s="1">
        <f t="shared" si="3"/>
        <v>0.05</v>
      </c>
      <c r="AB34" s="1">
        <f t="shared" si="10"/>
        <v>2.5794429180249527</v>
      </c>
    </row>
    <row r="35" spans="1:28" s="1" customFormat="1" x14ac:dyDescent="0.25"/>
  </sheetData>
  <pageMargins left="0.7" right="0.7" top="0.75" bottom="0.75" header="0.3" footer="0.3"/>
  <pageSetup orientation="portrait" r:id="rId1"/>
  <ignoredErrors>
    <ignoredError sqref="J2:J34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zoomScale="75" zoomScaleNormal="75" workbookViewId="0">
      <selection activeCell="F10" sqref="F10"/>
    </sheetView>
  </sheetViews>
  <sheetFormatPr defaultRowHeight="15" x14ac:dyDescent="0.25"/>
  <cols>
    <col min="19" max="19" width="9.140625" style="1"/>
    <col min="24" max="25" width="9.140625" style="1"/>
  </cols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3"/>
      <c r="T1" t="s">
        <v>10</v>
      </c>
      <c r="U1" t="s">
        <v>11</v>
      </c>
      <c r="W1" t="s">
        <v>7</v>
      </c>
      <c r="Y1" s="5"/>
      <c r="Z1" t="s">
        <v>33</v>
      </c>
      <c r="AA1" t="s">
        <v>34</v>
      </c>
      <c r="AB1" t="s">
        <v>3</v>
      </c>
    </row>
    <row r="2" spans="1:28" s="1" customFormat="1" x14ac:dyDescent="0.25">
      <c r="A2" s="1">
        <v>1</v>
      </c>
      <c r="B2" s="1">
        <v>15</v>
      </c>
      <c r="C2" s="1">
        <v>25</v>
      </c>
      <c r="D2" s="1">
        <v>31</v>
      </c>
      <c r="E2" s="1">
        <v>9</v>
      </c>
      <c r="G2" s="1">
        <f>B2/(B2+C2)</f>
        <v>0.375</v>
      </c>
      <c r="H2" s="1">
        <f>E2/(D2+E2)</f>
        <v>0.22500000000000001</v>
      </c>
      <c r="I2" s="1" t="str">
        <f>IF(J2&lt;0.5,"REJECT", ".")</f>
        <v>.</v>
      </c>
      <c r="J2" s="1">
        <f>(G2+(1-H2))/2</f>
        <v>0.57499999999999996</v>
      </c>
      <c r="K2" s="1" t="str">
        <f>IF(L2&lt;0.5,"REJECT", ".")</f>
        <v>.</v>
      </c>
      <c r="L2" s="1">
        <f t="shared" ref="L2:L34" si="0">IF(AND(H2&lt;=0.5,G2&gt;=0.5),3/4+(G2-H2)/4-H2*(1-G2),IF(AND(H2&lt;=G2,G2&lt;0.5),3/4+(G2-H2)/4-H2/(4*G2),IF(AND(H2&gt;0.5,G2&gt;=H2),3/4+(G2-H2)/4-(1-G2)/(4*(1-H2)),0)))</f>
        <v>0.63749999999999996</v>
      </c>
      <c r="M2" s="1">
        <f t="shared" ref="M2:M30" si="1">LN(IF(AND(H2&lt;=0.5,G2&gt;=0.5),(5-4*G2)/(1+4*H2),IF(AND(H2&lt;=G2,G2&lt;0.5),(G2^2+G2)/(G2^2+H2),IF(AND(H2&gt;0.5,G2&gt;H2),((1-H2)^2+(1-G2))/((1-H2)^2+(1-H2)),0))))</f>
        <v>0.34377153910282454</v>
      </c>
      <c r="N2" s="3"/>
      <c r="O2" s="1">
        <v>13</v>
      </c>
      <c r="P2" s="1">
        <v>7</v>
      </c>
      <c r="R2" s="1">
        <f>O2/(O2+P2)</f>
        <v>0.65</v>
      </c>
      <c r="S2" s="3"/>
      <c r="T2" s="1">
        <v>2</v>
      </c>
      <c r="U2" s="1">
        <v>18</v>
      </c>
      <c r="W2" s="1">
        <f>T2/(T2+U2)</f>
        <v>0.1</v>
      </c>
      <c r="Y2" s="5"/>
      <c r="Z2" s="1">
        <f t="shared" ref="Z2:Z34" si="2">IF(G2=1,0.975,G2)</f>
        <v>0.375</v>
      </c>
      <c r="AA2" s="1">
        <f t="shared" ref="AA2:AA34" si="3">IF(H2=0,0.025,H2)</f>
        <v>0.22500000000000001</v>
      </c>
      <c r="AB2" s="1">
        <f>NORMSINV(Z2)-NORMSINV(AA2)</f>
        <v>0.43677566239609389</v>
      </c>
    </row>
    <row r="3" spans="1:28" s="1" customFormat="1" x14ac:dyDescent="0.25">
      <c r="A3" s="1">
        <v>2</v>
      </c>
      <c r="B3" s="1">
        <v>18</v>
      </c>
      <c r="C3" s="1">
        <v>22</v>
      </c>
      <c r="D3" s="1">
        <v>34</v>
      </c>
      <c r="E3" s="1">
        <v>6</v>
      </c>
      <c r="G3" s="1">
        <f t="shared" ref="G3:G30" si="4">B3/(B3+C3)</f>
        <v>0.45</v>
      </c>
      <c r="H3" s="1">
        <f t="shared" ref="H3:H30" si="5">E3/(D3+E3)</f>
        <v>0.15</v>
      </c>
      <c r="I3" s="1" t="str">
        <f t="shared" ref="I3:K34" si="6">IF(J3&lt;0.5,"REJECT", ".")</f>
        <v>.</v>
      </c>
      <c r="J3" s="1">
        <f t="shared" ref="J3:J34" si="7">(G3+(1-H3))/2</f>
        <v>0.65</v>
      </c>
      <c r="K3" s="1" t="str">
        <f t="shared" si="6"/>
        <v>.</v>
      </c>
      <c r="L3" s="1">
        <f t="shared" si="0"/>
        <v>0.74166666666666659</v>
      </c>
      <c r="M3" s="1">
        <f t="shared" si="1"/>
        <v>0.61576051694452516</v>
      </c>
      <c r="N3" s="3"/>
      <c r="O3" s="1">
        <v>15</v>
      </c>
      <c r="P3" s="1">
        <v>5</v>
      </c>
      <c r="R3" s="1">
        <f t="shared" ref="R3:R28" si="8">O3/(O3+P3)</f>
        <v>0.75</v>
      </c>
      <c r="S3" s="3"/>
      <c r="T3" s="1">
        <v>3</v>
      </c>
      <c r="U3" s="1">
        <v>17</v>
      </c>
      <c r="W3" s="1">
        <f t="shared" ref="W3:W28" si="9">T3/(T3+U3)</f>
        <v>0.15</v>
      </c>
      <c r="Y3" s="5"/>
      <c r="Z3" s="1">
        <f t="shared" si="2"/>
        <v>0.45</v>
      </c>
      <c r="AA3" s="1">
        <f t="shared" si="3"/>
        <v>0.15</v>
      </c>
      <c r="AB3" s="1">
        <f t="shared" ref="AB3:AB34" si="10">NORMSINV(Z3)-NORMSINV(AA3)</f>
        <v>0.91077204263871581</v>
      </c>
    </row>
    <row r="4" spans="1:28" s="1" customFormat="1" x14ac:dyDescent="0.25">
      <c r="A4" s="1">
        <v>3</v>
      </c>
      <c r="B4" s="1">
        <v>17</v>
      </c>
      <c r="C4" s="1">
        <v>23</v>
      </c>
      <c r="D4" s="1">
        <v>36</v>
      </c>
      <c r="E4" s="1">
        <v>4</v>
      </c>
      <c r="G4" s="1">
        <f t="shared" si="4"/>
        <v>0.42499999999999999</v>
      </c>
      <c r="H4" s="1">
        <f t="shared" si="5"/>
        <v>0.1</v>
      </c>
      <c r="I4" s="1" t="str">
        <f t="shared" si="6"/>
        <v>.</v>
      </c>
      <c r="J4" s="1">
        <f t="shared" si="7"/>
        <v>0.66249999999999998</v>
      </c>
      <c r="K4" s="1" t="str">
        <f t="shared" si="6"/>
        <v>.</v>
      </c>
      <c r="L4" s="1">
        <f t="shared" si="0"/>
        <v>0.77242647058823533</v>
      </c>
      <c r="M4" s="1">
        <f t="shared" si="1"/>
        <v>0.76924172414851189</v>
      </c>
      <c r="N4" s="3"/>
      <c r="O4" s="1">
        <v>12</v>
      </c>
      <c r="P4" s="1">
        <v>8</v>
      </c>
      <c r="R4" s="1">
        <f t="shared" si="8"/>
        <v>0.6</v>
      </c>
      <c r="S4" s="3"/>
      <c r="T4" s="1">
        <v>5</v>
      </c>
      <c r="U4" s="1">
        <v>15</v>
      </c>
      <c r="W4" s="1">
        <f t="shared" si="9"/>
        <v>0.25</v>
      </c>
      <c r="Y4" s="5"/>
      <c r="Z4" s="1">
        <f t="shared" si="2"/>
        <v>0.42499999999999999</v>
      </c>
      <c r="AA4" s="1">
        <f t="shared" si="3"/>
        <v>0.1</v>
      </c>
      <c r="AB4" s="1">
        <f t="shared" si="10"/>
        <v>1.0924331392718081</v>
      </c>
    </row>
    <row r="5" spans="1:28" s="1" customFormat="1" x14ac:dyDescent="0.25">
      <c r="A5" s="1">
        <v>4</v>
      </c>
      <c r="B5" s="1">
        <v>28</v>
      </c>
      <c r="C5" s="1">
        <v>12</v>
      </c>
      <c r="D5" s="1">
        <v>32</v>
      </c>
      <c r="E5" s="1">
        <v>8</v>
      </c>
      <c r="G5" s="1">
        <f t="shared" si="4"/>
        <v>0.7</v>
      </c>
      <c r="H5" s="1">
        <f t="shared" si="5"/>
        <v>0.2</v>
      </c>
      <c r="I5" s="1" t="str">
        <f t="shared" si="6"/>
        <v>.</v>
      </c>
      <c r="J5" s="1">
        <f t="shared" si="7"/>
        <v>0.75</v>
      </c>
      <c r="K5" s="1" t="str">
        <f t="shared" si="6"/>
        <v>.</v>
      </c>
      <c r="L5" s="1">
        <f t="shared" si="0"/>
        <v>0.81499999999999995</v>
      </c>
      <c r="M5" s="1">
        <f t="shared" si="1"/>
        <v>0.20067069546215124</v>
      </c>
      <c r="N5" s="3"/>
      <c r="O5" s="1">
        <v>19</v>
      </c>
      <c r="P5" s="1">
        <v>1</v>
      </c>
      <c r="R5" s="1">
        <f t="shared" si="8"/>
        <v>0.95</v>
      </c>
      <c r="S5" s="3"/>
      <c r="T5" s="1">
        <v>9</v>
      </c>
      <c r="U5" s="1">
        <v>11</v>
      </c>
      <c r="W5" s="1">
        <f t="shared" si="9"/>
        <v>0.45</v>
      </c>
      <c r="Y5" s="5"/>
      <c r="Z5" s="1">
        <f t="shared" si="2"/>
        <v>0.7</v>
      </c>
      <c r="AA5" s="1">
        <f t="shared" si="3"/>
        <v>0.2</v>
      </c>
      <c r="AB5" s="1">
        <f t="shared" si="10"/>
        <v>1.3660217462809552</v>
      </c>
    </row>
    <row r="6" spans="1:28" s="1" customFormat="1" x14ac:dyDescent="0.25">
      <c r="A6" s="1">
        <v>5</v>
      </c>
      <c r="B6" s="1">
        <v>30</v>
      </c>
      <c r="C6" s="1">
        <v>10</v>
      </c>
      <c r="D6" s="1">
        <v>35</v>
      </c>
      <c r="E6" s="1">
        <v>5</v>
      </c>
      <c r="G6" s="1">
        <f t="shared" si="4"/>
        <v>0.75</v>
      </c>
      <c r="H6" s="1">
        <f t="shared" si="5"/>
        <v>0.125</v>
      </c>
      <c r="I6" s="1" t="str">
        <f t="shared" si="6"/>
        <v>.</v>
      </c>
      <c r="J6" s="1">
        <f t="shared" si="7"/>
        <v>0.8125</v>
      </c>
      <c r="K6" s="1" t="str">
        <f t="shared" si="6"/>
        <v>.</v>
      </c>
      <c r="L6" s="1">
        <f t="shared" si="0"/>
        <v>0.875</v>
      </c>
      <c r="M6" s="1">
        <f t="shared" si="1"/>
        <v>0.28768207245178085</v>
      </c>
      <c r="N6" s="3"/>
      <c r="O6" s="1">
        <v>20</v>
      </c>
      <c r="P6" s="1">
        <v>8</v>
      </c>
      <c r="R6" s="1">
        <f t="shared" si="8"/>
        <v>0.7142857142857143</v>
      </c>
      <c r="S6" s="3"/>
      <c r="T6" s="1">
        <v>10</v>
      </c>
      <c r="U6" s="1">
        <v>19</v>
      </c>
      <c r="W6" s="1">
        <f t="shared" si="9"/>
        <v>0.34482758620689657</v>
      </c>
      <c r="Y6" s="5"/>
      <c r="Z6" s="1">
        <f t="shared" si="2"/>
        <v>0.75</v>
      </c>
      <c r="AA6" s="1">
        <f t="shared" si="3"/>
        <v>0.125</v>
      </c>
      <c r="AB6" s="1">
        <f t="shared" si="10"/>
        <v>1.8248391305720904</v>
      </c>
    </row>
    <row r="7" spans="1:28" s="1" customFormat="1" x14ac:dyDescent="0.25">
      <c r="A7" s="1">
        <v>6</v>
      </c>
      <c r="B7" s="1">
        <v>26</v>
      </c>
      <c r="C7" s="1">
        <v>14</v>
      </c>
      <c r="D7" s="1">
        <v>33</v>
      </c>
      <c r="E7" s="1">
        <v>7</v>
      </c>
      <c r="G7" s="1">
        <f t="shared" si="4"/>
        <v>0.65</v>
      </c>
      <c r="H7" s="1">
        <f t="shared" si="5"/>
        <v>0.17499999999999999</v>
      </c>
      <c r="I7" s="1" t="str">
        <f t="shared" si="6"/>
        <v>.</v>
      </c>
      <c r="J7" s="1">
        <f t="shared" si="7"/>
        <v>0.73750000000000004</v>
      </c>
      <c r="K7" s="1" t="str">
        <f t="shared" si="6"/>
        <v>.</v>
      </c>
      <c r="L7" s="1">
        <f t="shared" si="0"/>
        <v>0.8075</v>
      </c>
      <c r="M7" s="1">
        <f t="shared" si="1"/>
        <v>0.34484048629172959</v>
      </c>
      <c r="N7" s="3"/>
      <c r="O7" s="1">
        <v>16</v>
      </c>
      <c r="P7" s="1">
        <v>4</v>
      </c>
      <c r="R7" s="1">
        <f t="shared" si="8"/>
        <v>0.8</v>
      </c>
      <c r="S7" s="3"/>
      <c r="T7" s="1">
        <v>10</v>
      </c>
      <c r="U7" s="1">
        <v>10</v>
      </c>
      <c r="W7" s="1">
        <f t="shared" si="9"/>
        <v>0.5</v>
      </c>
      <c r="Y7" s="5"/>
      <c r="Z7" s="1">
        <f t="shared" si="2"/>
        <v>0.65</v>
      </c>
      <c r="AA7" s="1">
        <f t="shared" si="3"/>
        <v>0.17499999999999999</v>
      </c>
      <c r="AB7" s="1">
        <f t="shared" si="10"/>
        <v>1.3199097574810472</v>
      </c>
    </row>
    <row r="8" spans="1:28" s="1" customFormat="1" x14ac:dyDescent="0.25">
      <c r="A8" s="1">
        <v>7</v>
      </c>
      <c r="B8" s="1">
        <v>19</v>
      </c>
      <c r="C8" s="1">
        <v>21</v>
      </c>
      <c r="D8" s="1">
        <v>39</v>
      </c>
      <c r="E8" s="1">
        <v>1</v>
      </c>
      <c r="G8" s="1">
        <f t="shared" si="4"/>
        <v>0.47499999999999998</v>
      </c>
      <c r="H8" s="1">
        <f t="shared" si="5"/>
        <v>2.5000000000000001E-2</v>
      </c>
      <c r="I8" s="1" t="str">
        <f t="shared" si="6"/>
        <v>.</v>
      </c>
      <c r="J8" s="1">
        <f t="shared" si="7"/>
        <v>0.72499999999999998</v>
      </c>
      <c r="K8" s="1" t="str">
        <f t="shared" si="6"/>
        <v>.</v>
      </c>
      <c r="L8" s="1">
        <f t="shared" si="0"/>
        <v>0.8493421052631579</v>
      </c>
      <c r="M8" s="1">
        <f t="shared" si="1"/>
        <v>1.0280149957655909</v>
      </c>
      <c r="N8" s="3"/>
      <c r="O8" s="1">
        <v>15</v>
      </c>
      <c r="P8" s="1">
        <v>5</v>
      </c>
      <c r="R8" s="1">
        <f t="shared" si="8"/>
        <v>0.75</v>
      </c>
      <c r="S8" s="3"/>
      <c r="T8" s="1">
        <v>4</v>
      </c>
      <c r="U8" s="1">
        <v>16</v>
      </c>
      <c r="W8" s="1">
        <f t="shared" si="9"/>
        <v>0.2</v>
      </c>
      <c r="Y8" s="5"/>
      <c r="Z8" s="1">
        <f t="shared" si="2"/>
        <v>0.47499999999999998</v>
      </c>
      <c r="AA8" s="1">
        <f t="shared" si="3"/>
        <v>2.5000000000000001E-2</v>
      </c>
      <c r="AB8" s="1">
        <f t="shared" si="10"/>
        <v>1.8972572065968401</v>
      </c>
    </row>
    <row r="9" spans="1:28" s="1" customFormat="1" x14ac:dyDescent="0.25">
      <c r="A9" s="1">
        <v>8</v>
      </c>
      <c r="B9" s="1">
        <v>25</v>
      </c>
      <c r="C9" s="1">
        <v>15</v>
      </c>
      <c r="D9" s="1">
        <v>33</v>
      </c>
      <c r="E9" s="1">
        <v>7</v>
      </c>
      <c r="G9" s="1">
        <f t="shared" si="4"/>
        <v>0.625</v>
      </c>
      <c r="H9" s="1">
        <f t="shared" si="5"/>
        <v>0.17499999999999999</v>
      </c>
      <c r="I9" s="1" t="str">
        <f t="shared" si="6"/>
        <v>.</v>
      </c>
      <c r="J9" s="1">
        <f t="shared" si="7"/>
        <v>0.72499999999999998</v>
      </c>
      <c r="K9" s="1" t="str">
        <f t="shared" si="6"/>
        <v>.</v>
      </c>
      <c r="L9" s="1">
        <f t="shared" si="0"/>
        <v>0.796875</v>
      </c>
      <c r="M9" s="1">
        <f t="shared" si="1"/>
        <v>0.38566248081198473</v>
      </c>
      <c r="N9" s="3"/>
      <c r="O9" s="1">
        <v>16</v>
      </c>
      <c r="P9" s="1">
        <v>4</v>
      </c>
      <c r="R9" s="1">
        <f t="shared" si="8"/>
        <v>0.8</v>
      </c>
      <c r="S9" s="3"/>
      <c r="T9" s="1">
        <v>9</v>
      </c>
      <c r="U9" s="1">
        <v>11</v>
      </c>
      <c r="W9" s="1">
        <f t="shared" si="9"/>
        <v>0.45</v>
      </c>
      <c r="Y9" s="5"/>
      <c r="Z9" s="1">
        <f t="shared" si="2"/>
        <v>0.625</v>
      </c>
      <c r="AA9" s="1">
        <f t="shared" si="3"/>
        <v>0.17499999999999999</v>
      </c>
      <c r="AB9" s="1">
        <f t="shared" si="10"/>
        <v>1.2532286550378546</v>
      </c>
    </row>
    <row r="10" spans="1:28" s="1" customFormat="1" x14ac:dyDescent="0.25">
      <c r="A10" s="1">
        <v>9</v>
      </c>
      <c r="B10" s="1">
        <v>29</v>
      </c>
      <c r="C10" s="1">
        <v>11</v>
      </c>
      <c r="D10" s="1">
        <v>35</v>
      </c>
      <c r="E10" s="1">
        <v>5</v>
      </c>
      <c r="G10" s="1">
        <f t="shared" si="4"/>
        <v>0.72499999999999998</v>
      </c>
      <c r="H10" s="1">
        <f t="shared" si="5"/>
        <v>0.125</v>
      </c>
      <c r="I10" s="1" t="str">
        <f t="shared" si="6"/>
        <v>.</v>
      </c>
      <c r="J10" s="1">
        <f t="shared" si="7"/>
        <v>0.8</v>
      </c>
      <c r="K10" s="1" t="str">
        <f t="shared" si="6"/>
        <v>.</v>
      </c>
      <c r="L10" s="1">
        <f t="shared" si="0"/>
        <v>0.86562499999999998</v>
      </c>
      <c r="M10" s="1">
        <f t="shared" si="1"/>
        <v>0.33647223662121301</v>
      </c>
      <c r="N10" s="3"/>
      <c r="O10" s="1">
        <v>17</v>
      </c>
      <c r="P10" s="1">
        <v>3</v>
      </c>
      <c r="R10" s="1">
        <f t="shared" si="8"/>
        <v>0.85</v>
      </c>
      <c r="S10" s="3"/>
      <c r="T10" s="1">
        <v>12</v>
      </c>
      <c r="U10" s="1">
        <v>8</v>
      </c>
      <c r="W10" s="1">
        <f t="shared" si="9"/>
        <v>0.6</v>
      </c>
      <c r="Y10" s="5"/>
      <c r="Z10" s="1">
        <f t="shared" si="2"/>
        <v>0.72499999999999998</v>
      </c>
      <c r="AA10" s="1">
        <f t="shared" si="3"/>
        <v>0.125</v>
      </c>
      <c r="AB10" s="1">
        <f t="shared" si="10"/>
        <v>1.7481095064184866</v>
      </c>
    </row>
    <row r="11" spans="1:28" s="1" customFormat="1" x14ac:dyDescent="0.25">
      <c r="A11" s="1">
        <v>10</v>
      </c>
      <c r="B11" s="1">
        <v>24</v>
      </c>
      <c r="C11" s="1">
        <v>16</v>
      </c>
      <c r="D11" s="1">
        <v>30</v>
      </c>
      <c r="E11" s="1">
        <v>10</v>
      </c>
      <c r="G11" s="1">
        <f t="shared" si="4"/>
        <v>0.6</v>
      </c>
      <c r="H11" s="1">
        <f t="shared" si="5"/>
        <v>0.25</v>
      </c>
      <c r="I11" s="1" t="str">
        <f t="shared" si="6"/>
        <v>.</v>
      </c>
      <c r="J11" s="1">
        <f t="shared" si="7"/>
        <v>0.67500000000000004</v>
      </c>
      <c r="K11" s="1" t="str">
        <f t="shared" si="6"/>
        <v>.</v>
      </c>
      <c r="L11" s="1">
        <f t="shared" si="0"/>
        <v>0.73750000000000004</v>
      </c>
      <c r="M11" s="1">
        <f t="shared" si="1"/>
        <v>0.26236426446749106</v>
      </c>
      <c r="N11" s="3"/>
      <c r="O11" s="1">
        <v>15</v>
      </c>
      <c r="P11" s="1">
        <v>5</v>
      </c>
      <c r="R11" s="1">
        <f t="shared" si="8"/>
        <v>0.75</v>
      </c>
      <c r="S11" s="3"/>
      <c r="T11" s="1">
        <v>9</v>
      </c>
      <c r="U11" s="1">
        <v>11</v>
      </c>
      <c r="W11" s="1">
        <f t="shared" si="9"/>
        <v>0.45</v>
      </c>
      <c r="Y11" s="5"/>
      <c r="Z11" s="1">
        <f t="shared" si="2"/>
        <v>0.6</v>
      </c>
      <c r="AA11" s="1">
        <f t="shared" si="3"/>
        <v>0.25</v>
      </c>
      <c r="AB11" s="1">
        <f t="shared" si="10"/>
        <v>0.92783685333188171</v>
      </c>
    </row>
    <row r="12" spans="1:28" s="1" customFormat="1" x14ac:dyDescent="0.25">
      <c r="A12" s="1">
        <v>11</v>
      </c>
      <c r="B12" s="1">
        <v>26</v>
      </c>
      <c r="C12" s="1">
        <v>14</v>
      </c>
      <c r="D12" s="1">
        <v>33</v>
      </c>
      <c r="E12" s="1">
        <v>7</v>
      </c>
      <c r="G12" s="1">
        <f t="shared" si="4"/>
        <v>0.65</v>
      </c>
      <c r="H12" s="1">
        <f t="shared" si="5"/>
        <v>0.17499999999999999</v>
      </c>
      <c r="I12" s="1" t="str">
        <f t="shared" si="6"/>
        <v>.</v>
      </c>
      <c r="J12" s="1">
        <f t="shared" si="7"/>
        <v>0.73750000000000004</v>
      </c>
      <c r="K12" s="1" t="str">
        <f t="shared" si="6"/>
        <v>.</v>
      </c>
      <c r="L12" s="1">
        <f t="shared" si="0"/>
        <v>0.8075</v>
      </c>
      <c r="M12" s="1">
        <f t="shared" si="1"/>
        <v>0.34484048629172959</v>
      </c>
      <c r="N12" s="3"/>
      <c r="O12" s="1">
        <v>20</v>
      </c>
      <c r="P12" s="1">
        <v>0</v>
      </c>
      <c r="R12" s="1">
        <f t="shared" si="8"/>
        <v>1</v>
      </c>
      <c r="S12" s="3"/>
      <c r="T12" s="1">
        <v>6</v>
      </c>
      <c r="U12" s="1">
        <v>14</v>
      </c>
      <c r="W12" s="1">
        <f t="shared" si="9"/>
        <v>0.3</v>
      </c>
      <c r="Y12" s="5"/>
      <c r="Z12" s="1">
        <f t="shared" si="2"/>
        <v>0.65</v>
      </c>
      <c r="AA12" s="1">
        <f t="shared" si="3"/>
        <v>0.17499999999999999</v>
      </c>
      <c r="AB12" s="1">
        <f t="shared" si="10"/>
        <v>1.3199097574810472</v>
      </c>
    </row>
    <row r="13" spans="1:28" s="1" customFormat="1" x14ac:dyDescent="0.25">
      <c r="A13" s="1">
        <v>12</v>
      </c>
      <c r="B13" s="1">
        <v>26</v>
      </c>
      <c r="C13" s="1">
        <v>14</v>
      </c>
      <c r="D13" s="1">
        <v>29</v>
      </c>
      <c r="E13" s="1">
        <v>11</v>
      </c>
      <c r="G13" s="1">
        <f t="shared" si="4"/>
        <v>0.65</v>
      </c>
      <c r="H13" s="1">
        <f t="shared" si="5"/>
        <v>0.27500000000000002</v>
      </c>
      <c r="I13" s="1" t="str">
        <f t="shared" si="6"/>
        <v>.</v>
      </c>
      <c r="J13" s="1">
        <f t="shared" si="7"/>
        <v>0.6875</v>
      </c>
      <c r="K13" s="1" t="str">
        <f t="shared" si="6"/>
        <v>.</v>
      </c>
      <c r="L13" s="1">
        <f t="shared" si="0"/>
        <v>0.74750000000000005</v>
      </c>
      <c r="M13" s="1">
        <f t="shared" si="1"/>
        <v>0.13353139262452257</v>
      </c>
      <c r="N13" s="3"/>
      <c r="O13" s="1">
        <v>17</v>
      </c>
      <c r="P13" s="1">
        <v>3</v>
      </c>
      <c r="R13" s="1">
        <f t="shared" si="8"/>
        <v>0.85</v>
      </c>
      <c r="S13" s="3"/>
      <c r="T13" s="1">
        <v>9</v>
      </c>
      <c r="U13" s="1">
        <v>11</v>
      </c>
      <c r="W13" s="1">
        <f t="shared" si="9"/>
        <v>0.45</v>
      </c>
      <c r="Y13" s="5"/>
      <c r="Z13" s="1">
        <f t="shared" si="2"/>
        <v>0.65</v>
      </c>
      <c r="AA13" s="1">
        <f t="shared" si="3"/>
        <v>0.27500000000000002</v>
      </c>
      <c r="AB13" s="1">
        <f t="shared" si="10"/>
        <v>0.98308059245004631</v>
      </c>
    </row>
    <row r="14" spans="1:28" s="7" customFormat="1" x14ac:dyDescent="0.25">
      <c r="A14" s="7">
        <v>13</v>
      </c>
      <c r="B14" s="7">
        <v>0</v>
      </c>
      <c r="C14" s="7">
        <v>0</v>
      </c>
      <c r="D14" s="7">
        <v>0</v>
      </c>
      <c r="E14" s="7">
        <v>0</v>
      </c>
      <c r="G14" s="7" t="e">
        <f t="shared" si="4"/>
        <v>#DIV/0!</v>
      </c>
      <c r="H14" s="7" t="e">
        <f t="shared" si="5"/>
        <v>#DIV/0!</v>
      </c>
      <c r="I14" s="7" t="e">
        <f t="shared" si="6"/>
        <v>#DIV/0!</v>
      </c>
      <c r="J14" s="7" t="e">
        <f t="shared" si="7"/>
        <v>#DIV/0!</v>
      </c>
      <c r="K14" s="7" t="e">
        <f t="shared" si="6"/>
        <v>#DIV/0!</v>
      </c>
      <c r="L14" s="7" t="e">
        <f t="shared" si="0"/>
        <v>#DIV/0!</v>
      </c>
      <c r="M14" s="7" t="e">
        <f t="shared" si="1"/>
        <v>#DIV/0!</v>
      </c>
      <c r="N14" s="8"/>
      <c r="O14" s="7">
        <v>0</v>
      </c>
      <c r="P14" s="7">
        <v>0</v>
      </c>
      <c r="R14" s="7" t="e">
        <f t="shared" si="8"/>
        <v>#DIV/0!</v>
      </c>
      <c r="S14" s="8"/>
      <c r="T14" s="7">
        <v>0</v>
      </c>
      <c r="U14" s="7">
        <v>0</v>
      </c>
      <c r="W14" s="7" t="e">
        <f t="shared" si="9"/>
        <v>#DIV/0!</v>
      </c>
      <c r="Y14" s="9"/>
      <c r="Z14" s="7" t="e">
        <f t="shared" si="2"/>
        <v>#DIV/0!</v>
      </c>
      <c r="AA14" s="7" t="e">
        <f t="shared" si="3"/>
        <v>#DIV/0!</v>
      </c>
      <c r="AB14" s="7" t="e">
        <f t="shared" si="10"/>
        <v>#DIV/0!</v>
      </c>
    </row>
    <row r="15" spans="1:28" s="1" customFormat="1" x14ac:dyDescent="0.25">
      <c r="A15" s="1">
        <v>14</v>
      </c>
      <c r="B15" s="1">
        <v>23</v>
      </c>
      <c r="C15" s="1">
        <v>17</v>
      </c>
      <c r="D15" s="1">
        <v>36</v>
      </c>
      <c r="E15" s="1">
        <v>4</v>
      </c>
      <c r="G15" s="1">
        <f t="shared" si="4"/>
        <v>0.57499999999999996</v>
      </c>
      <c r="H15" s="1">
        <f t="shared" si="5"/>
        <v>0.1</v>
      </c>
      <c r="I15" s="1" t="str">
        <f t="shared" si="6"/>
        <v>.</v>
      </c>
      <c r="J15" s="1">
        <f t="shared" si="7"/>
        <v>0.73750000000000004</v>
      </c>
      <c r="K15" s="1" t="str">
        <f t="shared" si="6"/>
        <v>.</v>
      </c>
      <c r="L15" s="1">
        <f t="shared" si="0"/>
        <v>0.82625000000000004</v>
      </c>
      <c r="M15" s="1">
        <f t="shared" si="1"/>
        <v>0.65677953638907061</v>
      </c>
      <c r="N15" s="3"/>
      <c r="O15" s="1">
        <v>17</v>
      </c>
      <c r="P15" s="1">
        <v>3</v>
      </c>
      <c r="R15" s="1">
        <f t="shared" si="8"/>
        <v>0.85</v>
      </c>
      <c r="S15" s="3"/>
      <c r="T15" s="1">
        <v>6</v>
      </c>
      <c r="U15" s="1">
        <v>14</v>
      </c>
      <c r="W15" s="1">
        <f t="shared" si="9"/>
        <v>0.3</v>
      </c>
      <c r="Y15" s="5"/>
      <c r="Z15" s="1">
        <f t="shared" si="2"/>
        <v>0.57499999999999996</v>
      </c>
      <c r="AA15" s="1">
        <f t="shared" si="3"/>
        <v>0.1</v>
      </c>
      <c r="AB15" s="1">
        <f t="shared" si="10"/>
        <v>1.4706699918173931</v>
      </c>
    </row>
    <row r="16" spans="1:28" s="1" customFormat="1" x14ac:dyDescent="0.25">
      <c r="A16" s="1">
        <v>15</v>
      </c>
      <c r="B16" s="1">
        <v>32</v>
      </c>
      <c r="C16" s="1">
        <v>8</v>
      </c>
      <c r="D16" s="1">
        <v>30</v>
      </c>
      <c r="E16" s="1">
        <v>10</v>
      </c>
      <c r="G16" s="1">
        <f t="shared" si="4"/>
        <v>0.8</v>
      </c>
      <c r="H16" s="1">
        <f t="shared" si="5"/>
        <v>0.25</v>
      </c>
      <c r="I16" s="1" t="str">
        <f t="shared" si="6"/>
        <v>.</v>
      </c>
      <c r="J16" s="1">
        <f t="shared" si="7"/>
        <v>0.77500000000000002</v>
      </c>
      <c r="K16" s="1" t="str">
        <f t="shared" si="6"/>
        <v>.</v>
      </c>
      <c r="L16" s="1">
        <f t="shared" si="0"/>
        <v>0.83749999999999991</v>
      </c>
      <c r="M16" s="1">
        <f t="shared" si="1"/>
        <v>-0.10536051565782641</v>
      </c>
      <c r="N16" s="3"/>
      <c r="O16" s="1">
        <v>19</v>
      </c>
      <c r="P16" s="1">
        <v>1</v>
      </c>
      <c r="R16" s="1">
        <f t="shared" si="8"/>
        <v>0.95</v>
      </c>
      <c r="S16" s="3"/>
      <c r="T16" s="1">
        <v>13</v>
      </c>
      <c r="U16" s="1">
        <v>7</v>
      </c>
      <c r="W16" s="1">
        <f t="shared" si="9"/>
        <v>0.65</v>
      </c>
      <c r="Y16" s="5"/>
      <c r="Z16" s="1">
        <f t="shared" si="2"/>
        <v>0.8</v>
      </c>
      <c r="AA16" s="1">
        <f t="shared" si="3"/>
        <v>0.25</v>
      </c>
      <c r="AB16" s="1">
        <f t="shared" si="10"/>
        <v>1.5161109837689968</v>
      </c>
    </row>
    <row r="17" spans="1:28" s="1" customFormat="1" x14ac:dyDescent="0.25">
      <c r="A17" s="1">
        <v>16</v>
      </c>
      <c r="B17" s="1">
        <v>17</v>
      </c>
      <c r="C17" s="1">
        <v>23</v>
      </c>
      <c r="D17" s="1">
        <v>35</v>
      </c>
      <c r="E17" s="1">
        <v>5</v>
      </c>
      <c r="G17" s="1">
        <f t="shared" si="4"/>
        <v>0.42499999999999999</v>
      </c>
      <c r="H17" s="1">
        <f t="shared" si="5"/>
        <v>0.125</v>
      </c>
      <c r="I17" s="1" t="str">
        <f t="shared" si="6"/>
        <v>.</v>
      </c>
      <c r="J17" s="1">
        <f t="shared" si="7"/>
        <v>0.65</v>
      </c>
      <c r="K17" s="1" t="str">
        <f t="shared" si="6"/>
        <v>.</v>
      </c>
      <c r="L17" s="1">
        <f t="shared" si="0"/>
        <v>0.75147058823529411</v>
      </c>
      <c r="M17" s="1">
        <f t="shared" si="1"/>
        <v>0.68390212241589421</v>
      </c>
      <c r="N17" s="3"/>
      <c r="O17" s="1">
        <v>9</v>
      </c>
      <c r="P17" s="1">
        <v>11</v>
      </c>
      <c r="R17" s="1">
        <f t="shared" si="8"/>
        <v>0.45</v>
      </c>
      <c r="S17" s="3"/>
      <c r="T17" s="1">
        <v>8</v>
      </c>
      <c r="U17" s="1">
        <v>12</v>
      </c>
      <c r="W17" s="1">
        <f t="shared" si="9"/>
        <v>0.4</v>
      </c>
      <c r="Y17" s="5"/>
      <c r="Z17" s="1">
        <f t="shared" si="2"/>
        <v>0.42499999999999999</v>
      </c>
      <c r="AA17" s="1">
        <f t="shared" si="3"/>
        <v>0.125</v>
      </c>
      <c r="AB17" s="1">
        <f t="shared" si="10"/>
        <v>0.9612309541032158</v>
      </c>
    </row>
    <row r="18" spans="1:28" s="1" customFormat="1" x14ac:dyDescent="0.25">
      <c r="A18" s="1">
        <v>17</v>
      </c>
      <c r="B18" s="1">
        <v>26</v>
      </c>
      <c r="C18" s="1">
        <v>14</v>
      </c>
      <c r="D18" s="1">
        <v>37</v>
      </c>
      <c r="E18" s="1">
        <v>3</v>
      </c>
      <c r="G18" s="1">
        <f t="shared" si="4"/>
        <v>0.65</v>
      </c>
      <c r="H18" s="1">
        <f t="shared" si="5"/>
        <v>7.4999999999999997E-2</v>
      </c>
      <c r="I18" s="1" t="str">
        <f t="shared" si="6"/>
        <v>.</v>
      </c>
      <c r="J18" s="1">
        <f t="shared" si="7"/>
        <v>0.78750000000000009</v>
      </c>
      <c r="K18" s="1" t="str">
        <f t="shared" si="6"/>
        <v>.</v>
      </c>
      <c r="L18" s="1">
        <f t="shared" si="0"/>
        <v>0.86750000000000005</v>
      </c>
      <c r="M18" s="1">
        <f t="shared" si="1"/>
        <v>0.61310447288640879</v>
      </c>
      <c r="N18" s="3"/>
      <c r="O18" s="1">
        <v>20</v>
      </c>
      <c r="P18" s="1">
        <v>0</v>
      </c>
      <c r="R18" s="1">
        <f t="shared" si="8"/>
        <v>1</v>
      </c>
      <c r="S18" s="3"/>
      <c r="T18" s="1">
        <v>6</v>
      </c>
      <c r="U18" s="1">
        <v>14</v>
      </c>
      <c r="W18" s="1">
        <f t="shared" si="9"/>
        <v>0.3</v>
      </c>
      <c r="Y18" s="5"/>
      <c r="Z18" s="1">
        <f t="shared" si="2"/>
        <v>0.65</v>
      </c>
      <c r="AA18" s="1">
        <f t="shared" si="3"/>
        <v>7.4999999999999997E-2</v>
      </c>
      <c r="AB18" s="1">
        <f t="shared" si="10"/>
        <v>1.824851937346025</v>
      </c>
    </row>
    <row r="19" spans="1:28" s="1" customFormat="1" x14ac:dyDescent="0.25">
      <c r="A19" s="1">
        <v>18</v>
      </c>
      <c r="B19" s="1">
        <v>28</v>
      </c>
      <c r="C19" s="1">
        <v>12</v>
      </c>
      <c r="D19" s="1">
        <v>37</v>
      </c>
      <c r="E19" s="1">
        <v>3</v>
      </c>
      <c r="G19" s="1">
        <f t="shared" si="4"/>
        <v>0.7</v>
      </c>
      <c r="H19" s="1">
        <f t="shared" si="5"/>
        <v>7.4999999999999997E-2</v>
      </c>
      <c r="I19" s="1" t="str">
        <f t="shared" si="6"/>
        <v>.</v>
      </c>
      <c r="J19" s="1">
        <f t="shared" si="7"/>
        <v>0.8125</v>
      </c>
      <c r="K19" s="1" t="str">
        <f t="shared" si="6"/>
        <v>.</v>
      </c>
      <c r="L19" s="1">
        <f t="shared" si="0"/>
        <v>0.88375000000000004</v>
      </c>
      <c r="M19" s="1">
        <f t="shared" si="1"/>
        <v>0.52609309589677911</v>
      </c>
      <c r="N19" s="3"/>
      <c r="O19" s="1">
        <v>19</v>
      </c>
      <c r="P19" s="1">
        <v>1</v>
      </c>
      <c r="R19" s="1">
        <f t="shared" si="8"/>
        <v>0.95</v>
      </c>
      <c r="S19" s="3"/>
      <c r="T19" s="1">
        <v>9</v>
      </c>
      <c r="U19" s="1">
        <v>11</v>
      </c>
      <c r="W19" s="1">
        <f t="shared" si="9"/>
        <v>0.45</v>
      </c>
      <c r="Y19" s="5"/>
      <c r="Z19" s="1">
        <f t="shared" si="2"/>
        <v>0.7</v>
      </c>
      <c r="AA19" s="1">
        <f t="shared" si="3"/>
        <v>7.4999999999999997E-2</v>
      </c>
      <c r="AB19" s="1">
        <f t="shared" si="10"/>
        <v>1.9639319836464981</v>
      </c>
    </row>
    <row r="20" spans="1:28" s="1" customFormat="1" x14ac:dyDescent="0.25">
      <c r="A20" s="1">
        <v>19</v>
      </c>
      <c r="B20" s="1">
        <v>23</v>
      </c>
      <c r="C20" s="1">
        <v>17</v>
      </c>
      <c r="D20" s="1">
        <v>28</v>
      </c>
      <c r="E20" s="1">
        <v>12</v>
      </c>
      <c r="G20" s="1">
        <f t="shared" si="4"/>
        <v>0.57499999999999996</v>
      </c>
      <c r="H20" s="1">
        <f t="shared" si="5"/>
        <v>0.3</v>
      </c>
      <c r="I20" s="1" t="str">
        <f t="shared" si="6"/>
        <v>.</v>
      </c>
      <c r="J20" s="1">
        <f t="shared" si="7"/>
        <v>0.63749999999999996</v>
      </c>
      <c r="K20" s="1" t="str">
        <f t="shared" si="6"/>
        <v>.</v>
      </c>
      <c r="L20" s="1">
        <f t="shared" si="0"/>
        <v>0.69124999999999992</v>
      </c>
      <c r="M20" s="1">
        <f t="shared" si="1"/>
        <v>0.20479441264601322</v>
      </c>
      <c r="N20" s="3"/>
      <c r="O20" s="1">
        <v>16</v>
      </c>
      <c r="P20" s="1">
        <v>4</v>
      </c>
      <c r="R20" s="1">
        <f t="shared" si="8"/>
        <v>0.8</v>
      </c>
      <c r="S20" s="3"/>
      <c r="T20" s="1">
        <v>7</v>
      </c>
      <c r="U20" s="1">
        <v>13</v>
      </c>
      <c r="W20" s="1">
        <f t="shared" si="9"/>
        <v>0.35</v>
      </c>
      <c r="Y20" s="5"/>
      <c r="Z20" s="1">
        <f t="shared" si="2"/>
        <v>0.57499999999999996</v>
      </c>
      <c r="AA20" s="1">
        <f t="shared" si="3"/>
        <v>0.3</v>
      </c>
      <c r="AB20" s="1">
        <f t="shared" si="10"/>
        <v>0.71351893898083329</v>
      </c>
    </row>
    <row r="21" spans="1:28" s="1" customFormat="1" x14ac:dyDescent="0.25">
      <c r="A21" s="1">
        <v>20</v>
      </c>
      <c r="B21" s="1">
        <v>24</v>
      </c>
      <c r="C21" s="1">
        <v>16</v>
      </c>
      <c r="D21" s="1">
        <v>37</v>
      </c>
      <c r="E21" s="1">
        <v>3</v>
      </c>
      <c r="G21" s="1">
        <f t="shared" si="4"/>
        <v>0.6</v>
      </c>
      <c r="H21" s="1">
        <f t="shared" si="5"/>
        <v>7.4999999999999997E-2</v>
      </c>
      <c r="I21" s="1" t="str">
        <f t="shared" si="6"/>
        <v>.</v>
      </c>
      <c r="J21" s="1">
        <f t="shared" si="7"/>
        <v>0.76249999999999996</v>
      </c>
      <c r="K21" s="1" t="str">
        <f t="shared" si="6"/>
        <v>.</v>
      </c>
      <c r="L21" s="1">
        <f t="shared" si="0"/>
        <v>0.85124999999999995</v>
      </c>
      <c r="M21" s="1">
        <f t="shared" si="1"/>
        <v>0.69314718055994529</v>
      </c>
      <c r="N21" s="3"/>
      <c r="O21" s="1">
        <v>19</v>
      </c>
      <c r="P21" s="1">
        <v>1</v>
      </c>
      <c r="R21" s="1">
        <f t="shared" si="8"/>
        <v>0.95</v>
      </c>
      <c r="S21" s="3"/>
      <c r="T21" s="1">
        <v>5</v>
      </c>
      <c r="U21" s="1">
        <v>15</v>
      </c>
      <c r="W21" s="1">
        <f t="shared" si="9"/>
        <v>0.25</v>
      </c>
      <c r="Y21" s="5"/>
      <c r="Z21" s="1">
        <f t="shared" si="2"/>
        <v>0.6</v>
      </c>
      <c r="AA21" s="1">
        <f t="shared" si="3"/>
        <v>7.4999999999999997E-2</v>
      </c>
      <c r="AB21" s="1">
        <f t="shared" si="10"/>
        <v>1.6928785740742569</v>
      </c>
    </row>
    <row r="22" spans="1:28" s="1" customFormat="1" x14ac:dyDescent="0.25">
      <c r="A22" s="1">
        <v>21</v>
      </c>
      <c r="B22" s="1">
        <v>25</v>
      </c>
      <c r="C22" s="1">
        <v>15</v>
      </c>
      <c r="D22" s="1">
        <v>29</v>
      </c>
      <c r="E22" s="1">
        <v>11</v>
      </c>
      <c r="G22" s="1">
        <f t="shared" si="4"/>
        <v>0.625</v>
      </c>
      <c r="H22" s="1">
        <f t="shared" si="5"/>
        <v>0.27500000000000002</v>
      </c>
      <c r="I22" s="1" t="str">
        <f t="shared" si="6"/>
        <v>.</v>
      </c>
      <c r="J22" s="1">
        <f t="shared" si="7"/>
        <v>0.67500000000000004</v>
      </c>
      <c r="K22" s="1" t="str">
        <f t="shared" si="6"/>
        <v>.</v>
      </c>
      <c r="L22" s="1">
        <f t="shared" si="0"/>
        <v>0.734375</v>
      </c>
      <c r="M22" s="1">
        <f t="shared" si="1"/>
        <v>0.17435338714477774</v>
      </c>
      <c r="N22" s="3"/>
      <c r="O22" s="1">
        <v>19</v>
      </c>
      <c r="P22" s="1">
        <v>1</v>
      </c>
      <c r="R22" s="1">
        <f t="shared" si="8"/>
        <v>0.95</v>
      </c>
      <c r="S22" s="3"/>
      <c r="T22" s="1">
        <v>3</v>
      </c>
      <c r="U22" s="1">
        <v>17</v>
      </c>
      <c r="W22" s="1">
        <f t="shared" si="9"/>
        <v>0.15</v>
      </c>
      <c r="Y22" s="5"/>
      <c r="Z22" s="1">
        <f t="shared" si="2"/>
        <v>0.625</v>
      </c>
      <c r="AA22" s="1">
        <f t="shared" si="3"/>
        <v>0.27500000000000002</v>
      </c>
      <c r="AB22" s="1">
        <f t="shared" si="10"/>
        <v>0.91639949000685361</v>
      </c>
    </row>
    <row r="23" spans="1:28" s="1" customFormat="1" x14ac:dyDescent="0.25">
      <c r="A23" s="1">
        <v>22</v>
      </c>
      <c r="B23" s="1">
        <v>22</v>
      </c>
      <c r="C23" s="1">
        <v>18</v>
      </c>
      <c r="D23" s="1">
        <v>36</v>
      </c>
      <c r="E23" s="1">
        <v>4</v>
      </c>
      <c r="G23" s="1">
        <f t="shared" si="4"/>
        <v>0.55000000000000004</v>
      </c>
      <c r="H23" s="1">
        <f t="shared" si="5"/>
        <v>0.1</v>
      </c>
      <c r="I23" s="1" t="str">
        <f t="shared" si="6"/>
        <v>.</v>
      </c>
      <c r="J23" s="1">
        <f t="shared" si="7"/>
        <v>0.72500000000000009</v>
      </c>
      <c r="K23" s="1" t="str">
        <f t="shared" si="6"/>
        <v>.</v>
      </c>
      <c r="L23" s="1">
        <f t="shared" si="0"/>
        <v>0.8175</v>
      </c>
      <c r="M23" s="1">
        <f t="shared" si="1"/>
        <v>0.69314718055994529</v>
      </c>
      <c r="N23" s="3"/>
      <c r="O23" s="1">
        <v>18</v>
      </c>
      <c r="P23" s="1">
        <v>2</v>
      </c>
      <c r="R23" s="1">
        <f t="shared" si="8"/>
        <v>0.9</v>
      </c>
      <c r="S23" s="3"/>
      <c r="T23" s="1">
        <v>7</v>
      </c>
      <c r="U23" s="1">
        <v>13</v>
      </c>
      <c r="W23" s="1">
        <f t="shared" si="9"/>
        <v>0.35</v>
      </c>
      <c r="Y23" s="5"/>
      <c r="Z23" s="1">
        <f t="shared" si="2"/>
        <v>0.55000000000000004</v>
      </c>
      <c r="AA23" s="1">
        <f t="shared" si="3"/>
        <v>0.1</v>
      </c>
      <c r="AB23" s="1">
        <f t="shared" si="10"/>
        <v>1.4072129123996748</v>
      </c>
    </row>
    <row r="24" spans="1:28" s="1" customFormat="1" x14ac:dyDescent="0.25">
      <c r="A24" s="1">
        <v>23</v>
      </c>
      <c r="B24" s="1">
        <v>26</v>
      </c>
      <c r="C24" s="1">
        <v>14</v>
      </c>
      <c r="D24" s="1">
        <v>34</v>
      </c>
      <c r="E24" s="1">
        <v>6</v>
      </c>
      <c r="G24" s="1">
        <f t="shared" si="4"/>
        <v>0.65</v>
      </c>
      <c r="H24" s="1">
        <f t="shared" si="5"/>
        <v>0.15</v>
      </c>
      <c r="I24" s="1" t="str">
        <f t="shared" si="6"/>
        <v>.</v>
      </c>
      <c r="J24" s="1">
        <f t="shared" si="7"/>
        <v>0.75</v>
      </c>
      <c r="K24" s="1" t="str">
        <f t="shared" si="6"/>
        <v>.</v>
      </c>
      <c r="L24" s="1">
        <f t="shared" si="0"/>
        <v>0.82250000000000001</v>
      </c>
      <c r="M24" s="1">
        <f t="shared" si="1"/>
        <v>0.40546510810816422</v>
      </c>
      <c r="N24" s="3"/>
      <c r="O24" s="1">
        <v>19</v>
      </c>
      <c r="P24" s="1">
        <v>1</v>
      </c>
      <c r="R24" s="1">
        <f t="shared" si="8"/>
        <v>0.95</v>
      </c>
      <c r="S24" s="3"/>
      <c r="T24" s="1">
        <v>7</v>
      </c>
      <c r="U24" s="1">
        <v>13</v>
      </c>
      <c r="W24" s="1">
        <f t="shared" si="9"/>
        <v>0.35</v>
      </c>
      <c r="Y24" s="5"/>
      <c r="Z24" s="1">
        <f t="shared" si="2"/>
        <v>0.65</v>
      </c>
      <c r="AA24" s="1">
        <f t="shared" si="3"/>
        <v>0.15</v>
      </c>
      <c r="AB24" s="1">
        <f t="shared" si="10"/>
        <v>1.4217538559013576</v>
      </c>
    </row>
    <row r="25" spans="1:28" s="1" customFormat="1" x14ac:dyDescent="0.25">
      <c r="A25" s="1">
        <v>24</v>
      </c>
      <c r="B25" s="1">
        <v>25</v>
      </c>
      <c r="C25" s="1">
        <v>15</v>
      </c>
      <c r="D25" s="1">
        <v>36</v>
      </c>
      <c r="E25" s="1">
        <v>4</v>
      </c>
      <c r="G25" s="1">
        <f t="shared" si="4"/>
        <v>0.625</v>
      </c>
      <c r="H25" s="1">
        <f t="shared" si="5"/>
        <v>0.1</v>
      </c>
      <c r="I25" s="1" t="str">
        <f t="shared" si="6"/>
        <v>.</v>
      </c>
      <c r="J25" s="1">
        <f t="shared" si="7"/>
        <v>0.76249999999999996</v>
      </c>
      <c r="K25" s="1" t="str">
        <f t="shared" si="6"/>
        <v>.</v>
      </c>
      <c r="L25" s="1">
        <f t="shared" si="0"/>
        <v>0.84375</v>
      </c>
      <c r="M25" s="1">
        <f t="shared" si="1"/>
        <v>0.57981849525294216</v>
      </c>
      <c r="N25" s="3"/>
      <c r="O25" s="1">
        <v>15</v>
      </c>
      <c r="P25" s="1">
        <v>5</v>
      </c>
      <c r="R25" s="1">
        <f t="shared" si="8"/>
        <v>0.75</v>
      </c>
      <c r="S25" s="3"/>
      <c r="T25" s="1">
        <v>10</v>
      </c>
      <c r="U25" s="1">
        <v>10</v>
      </c>
      <c r="W25" s="1">
        <f t="shared" si="9"/>
        <v>0.5</v>
      </c>
      <c r="Y25" s="5"/>
      <c r="Z25" s="1">
        <f t="shared" si="2"/>
        <v>0.625</v>
      </c>
      <c r="AA25" s="1">
        <f t="shared" si="3"/>
        <v>0.1</v>
      </c>
      <c r="AB25" s="1">
        <f t="shared" si="10"/>
        <v>1.6001909295089758</v>
      </c>
    </row>
    <row r="26" spans="1:28" s="1" customFormat="1" x14ac:dyDescent="0.25">
      <c r="A26" s="1">
        <v>25</v>
      </c>
      <c r="B26" s="1">
        <v>32</v>
      </c>
      <c r="C26" s="1">
        <v>8</v>
      </c>
      <c r="D26" s="1">
        <v>27</v>
      </c>
      <c r="E26" s="1">
        <v>13</v>
      </c>
      <c r="G26" s="1">
        <f t="shared" si="4"/>
        <v>0.8</v>
      </c>
      <c r="H26" s="1">
        <f t="shared" si="5"/>
        <v>0.32500000000000001</v>
      </c>
      <c r="I26" s="1" t="str">
        <f t="shared" si="6"/>
        <v>.</v>
      </c>
      <c r="J26" s="1">
        <f t="shared" si="7"/>
        <v>0.73750000000000004</v>
      </c>
      <c r="K26" s="1" t="str">
        <f t="shared" si="6"/>
        <v>.</v>
      </c>
      <c r="L26" s="1">
        <f t="shared" si="0"/>
        <v>0.80375000000000008</v>
      </c>
      <c r="M26" s="1">
        <f t="shared" si="1"/>
        <v>-0.24512245803298496</v>
      </c>
      <c r="N26" s="3"/>
      <c r="O26" s="1">
        <v>20</v>
      </c>
      <c r="P26" s="1">
        <v>0</v>
      </c>
      <c r="R26" s="1">
        <f t="shared" si="8"/>
        <v>1</v>
      </c>
      <c r="S26" s="3"/>
      <c r="T26" s="1">
        <v>12</v>
      </c>
      <c r="U26" s="1">
        <v>8</v>
      </c>
      <c r="W26" s="1">
        <f t="shared" si="9"/>
        <v>0.6</v>
      </c>
      <c r="Y26" s="5"/>
      <c r="Z26" s="1">
        <f t="shared" si="2"/>
        <v>0.8</v>
      </c>
      <c r="AA26" s="1">
        <f t="shared" si="3"/>
        <v>0.32500000000000001</v>
      </c>
      <c r="AB26" s="1">
        <f t="shared" si="10"/>
        <v>1.2953834237427944</v>
      </c>
    </row>
    <row r="27" spans="1:28" s="1" customFormat="1" x14ac:dyDescent="0.25">
      <c r="A27" s="1">
        <v>26</v>
      </c>
      <c r="B27" s="1">
        <v>29</v>
      </c>
      <c r="C27" s="1">
        <v>11</v>
      </c>
      <c r="D27" s="1">
        <v>37</v>
      </c>
      <c r="E27" s="1">
        <v>3</v>
      </c>
      <c r="G27" s="1">
        <f t="shared" si="4"/>
        <v>0.72499999999999998</v>
      </c>
      <c r="H27" s="1">
        <f t="shared" si="5"/>
        <v>7.4999999999999997E-2</v>
      </c>
      <c r="I27" s="1" t="str">
        <f t="shared" si="6"/>
        <v>.</v>
      </c>
      <c r="J27" s="1">
        <f t="shared" si="7"/>
        <v>0.82499999999999996</v>
      </c>
      <c r="K27" s="1" t="str">
        <f t="shared" si="6"/>
        <v>.</v>
      </c>
      <c r="L27" s="1">
        <f t="shared" si="0"/>
        <v>0.89187499999999997</v>
      </c>
      <c r="M27" s="1">
        <f t="shared" si="1"/>
        <v>0.47957308026188628</v>
      </c>
      <c r="N27" s="3"/>
      <c r="O27" s="1">
        <v>19</v>
      </c>
      <c r="P27" s="1">
        <v>1</v>
      </c>
      <c r="R27" s="1">
        <f t="shared" si="8"/>
        <v>0.95</v>
      </c>
      <c r="S27" s="3"/>
      <c r="T27" s="1">
        <v>10</v>
      </c>
      <c r="U27" s="1">
        <v>10</v>
      </c>
      <c r="W27" s="1">
        <f t="shared" si="9"/>
        <v>0.5</v>
      </c>
      <c r="Y27" s="5"/>
      <c r="Z27" s="1">
        <f t="shared" si="2"/>
        <v>0.72499999999999998</v>
      </c>
      <c r="AA27" s="1">
        <f t="shared" si="3"/>
        <v>7.4999999999999997E-2</v>
      </c>
      <c r="AB27" s="1">
        <f t="shared" si="10"/>
        <v>2.0372915969809355</v>
      </c>
    </row>
    <row r="28" spans="1:28" s="1" customFormat="1" x14ac:dyDescent="0.25">
      <c r="A28" s="1">
        <v>27</v>
      </c>
      <c r="B28" s="1">
        <v>26</v>
      </c>
      <c r="C28" s="1">
        <v>14</v>
      </c>
      <c r="D28" s="1">
        <v>29</v>
      </c>
      <c r="E28" s="1">
        <v>11</v>
      </c>
      <c r="G28" s="1">
        <f t="shared" si="4"/>
        <v>0.65</v>
      </c>
      <c r="H28" s="1">
        <f t="shared" si="5"/>
        <v>0.27500000000000002</v>
      </c>
      <c r="I28" s="1" t="str">
        <f t="shared" si="6"/>
        <v>.</v>
      </c>
      <c r="J28" s="1">
        <f t="shared" si="7"/>
        <v>0.6875</v>
      </c>
      <c r="K28" s="1" t="str">
        <f t="shared" si="6"/>
        <v>.</v>
      </c>
      <c r="L28" s="1">
        <f t="shared" si="0"/>
        <v>0.74750000000000005</v>
      </c>
      <c r="M28" s="1">
        <f t="shared" si="1"/>
        <v>0.13353139262452257</v>
      </c>
      <c r="N28" s="3"/>
      <c r="O28" s="1">
        <v>14</v>
      </c>
      <c r="P28" s="1">
        <v>6</v>
      </c>
      <c r="R28" s="1">
        <f t="shared" si="8"/>
        <v>0.7</v>
      </c>
      <c r="S28" s="3"/>
      <c r="T28" s="1">
        <v>12</v>
      </c>
      <c r="U28" s="1">
        <v>8</v>
      </c>
      <c r="W28" s="1">
        <f t="shared" si="9"/>
        <v>0.6</v>
      </c>
      <c r="Y28" s="5"/>
      <c r="Z28" s="1">
        <f t="shared" si="2"/>
        <v>0.65</v>
      </c>
      <c r="AA28" s="1">
        <f t="shared" si="3"/>
        <v>0.27500000000000002</v>
      </c>
      <c r="AB28" s="1">
        <f t="shared" si="10"/>
        <v>0.98308059245004631</v>
      </c>
    </row>
    <row r="29" spans="1:28" s="1" customFormat="1" x14ac:dyDescent="0.25">
      <c r="A29" s="1">
        <v>28</v>
      </c>
      <c r="B29" s="1">
        <v>29</v>
      </c>
      <c r="C29" s="1">
        <v>11</v>
      </c>
      <c r="D29" s="1">
        <v>37</v>
      </c>
      <c r="E29" s="1">
        <v>3</v>
      </c>
      <c r="G29" s="1">
        <f t="shared" si="4"/>
        <v>0.72499999999999998</v>
      </c>
      <c r="H29" s="1">
        <f t="shared" si="5"/>
        <v>7.4999999999999997E-2</v>
      </c>
      <c r="I29" s="1" t="str">
        <f t="shared" si="6"/>
        <v>.</v>
      </c>
      <c r="J29" s="1">
        <f t="shared" si="7"/>
        <v>0.82499999999999996</v>
      </c>
      <c r="K29" s="1" t="str">
        <f t="shared" si="6"/>
        <v>.</v>
      </c>
      <c r="L29" s="1">
        <f t="shared" si="0"/>
        <v>0.89187499999999997</v>
      </c>
      <c r="M29" s="1">
        <f t="shared" si="1"/>
        <v>0.47957308026188628</v>
      </c>
      <c r="N29" s="3"/>
      <c r="O29" s="1">
        <v>19</v>
      </c>
      <c r="P29" s="1">
        <v>1</v>
      </c>
      <c r="R29" s="1">
        <f t="shared" ref="R29:R34" si="11">O29/(O29+P29)</f>
        <v>0.95</v>
      </c>
      <c r="S29" s="3"/>
      <c r="T29" s="1">
        <v>10</v>
      </c>
      <c r="U29" s="1">
        <v>10</v>
      </c>
      <c r="W29" s="1">
        <f t="shared" ref="W29:W34" si="12">T29/(T29+U29)</f>
        <v>0.5</v>
      </c>
      <c r="Y29" s="5"/>
      <c r="Z29" s="1">
        <f t="shared" si="2"/>
        <v>0.72499999999999998</v>
      </c>
      <c r="AA29" s="1">
        <f t="shared" si="3"/>
        <v>7.4999999999999997E-2</v>
      </c>
      <c r="AB29" s="1">
        <f t="shared" si="10"/>
        <v>2.0372915969809355</v>
      </c>
    </row>
    <row r="30" spans="1:28" s="1" customFormat="1" x14ac:dyDescent="0.25">
      <c r="A30" s="1">
        <v>29</v>
      </c>
      <c r="B30" s="1">
        <v>18</v>
      </c>
      <c r="C30" s="1">
        <v>22</v>
      </c>
      <c r="D30" s="1">
        <v>27</v>
      </c>
      <c r="E30" s="1">
        <v>13</v>
      </c>
      <c r="G30" s="1">
        <f t="shared" si="4"/>
        <v>0.45</v>
      </c>
      <c r="H30" s="1">
        <f t="shared" si="5"/>
        <v>0.32500000000000001</v>
      </c>
      <c r="I30" s="1" t="str">
        <f t="shared" si="6"/>
        <v>.</v>
      </c>
      <c r="J30" s="1">
        <f t="shared" si="7"/>
        <v>0.5625</v>
      </c>
      <c r="K30" s="1" t="str">
        <f t="shared" si="6"/>
        <v>.</v>
      </c>
      <c r="L30" s="1">
        <f t="shared" si="0"/>
        <v>0.60069444444444442</v>
      </c>
      <c r="M30" s="1">
        <f t="shared" si="1"/>
        <v>0.21266227384662692</v>
      </c>
      <c r="N30" s="3"/>
      <c r="O30" s="1">
        <v>15</v>
      </c>
      <c r="P30" s="1">
        <v>5</v>
      </c>
      <c r="R30" s="1">
        <f t="shared" si="11"/>
        <v>0.75</v>
      </c>
      <c r="S30" s="3"/>
      <c r="T30" s="1">
        <v>3</v>
      </c>
      <c r="U30" s="1">
        <v>17</v>
      </c>
      <c r="W30" s="1">
        <f t="shared" si="12"/>
        <v>0.15</v>
      </c>
      <c r="Y30" s="5"/>
      <c r="Z30" s="1">
        <f t="shared" si="2"/>
        <v>0.45</v>
      </c>
      <c r="AA30" s="1">
        <f t="shared" si="3"/>
        <v>0.32500000000000001</v>
      </c>
      <c r="AB30" s="1">
        <f t="shared" si="10"/>
        <v>0.32810084331480549</v>
      </c>
    </row>
    <row r="31" spans="1:28" s="1" customFormat="1" x14ac:dyDescent="0.25">
      <c r="A31" s="1">
        <v>30</v>
      </c>
      <c r="B31" s="1">
        <v>25</v>
      </c>
      <c r="C31" s="1">
        <v>15</v>
      </c>
      <c r="D31" s="1">
        <v>39</v>
      </c>
      <c r="E31" s="1">
        <v>1</v>
      </c>
      <c r="G31" s="1">
        <f t="shared" ref="G31:G34" si="13">B31/(B31+C31)</f>
        <v>0.625</v>
      </c>
      <c r="H31" s="1">
        <f t="shared" ref="H31:H34" si="14">E31/(D31+E31)</f>
        <v>2.5000000000000001E-2</v>
      </c>
      <c r="I31" s="1" t="str">
        <f t="shared" si="6"/>
        <v>.</v>
      </c>
      <c r="J31" s="1">
        <f t="shared" si="7"/>
        <v>0.8</v>
      </c>
      <c r="K31" s="1" t="str">
        <f t="shared" si="6"/>
        <v>.</v>
      </c>
      <c r="L31" s="1">
        <f t="shared" si="0"/>
        <v>0.890625</v>
      </c>
      <c r="M31" s="1">
        <f t="shared" ref="M31:M34" si="15">LN(IF(AND(H31&lt;=0.5,G31&gt;=0.5),(5-4*G31)/(1+4*H31),IF(AND(H31&lt;=G31,G31&lt;0.5),(G31^2+G31)/(G31^2+H31),IF(AND(H31&gt;0.5,G31&gt;H31),((1-H31)^2+(1-G31))/((1-H31)^2+(1-H31)),0))))</f>
        <v>0.82098055206983012</v>
      </c>
      <c r="N31" s="3"/>
      <c r="O31" s="1">
        <v>19</v>
      </c>
      <c r="P31" s="1">
        <v>1</v>
      </c>
      <c r="R31" s="1">
        <f t="shared" si="11"/>
        <v>0.95</v>
      </c>
      <c r="S31" s="3"/>
      <c r="T31" s="1">
        <v>6</v>
      </c>
      <c r="U31" s="1">
        <v>14</v>
      </c>
      <c r="W31" s="1">
        <f t="shared" si="12"/>
        <v>0.3</v>
      </c>
      <c r="Y31" s="5"/>
      <c r="Z31" s="1">
        <f t="shared" si="2"/>
        <v>0.625</v>
      </c>
      <c r="AA31" s="1">
        <f t="shared" si="3"/>
        <v>2.5000000000000001E-2</v>
      </c>
      <c r="AB31" s="1">
        <f t="shared" si="10"/>
        <v>2.2786033485044292</v>
      </c>
    </row>
    <row r="32" spans="1:28" s="1" customFormat="1" x14ac:dyDescent="0.25">
      <c r="A32" s="1">
        <v>31</v>
      </c>
      <c r="B32" s="1">
        <v>34</v>
      </c>
      <c r="C32" s="1">
        <v>6</v>
      </c>
      <c r="D32" s="1">
        <v>37</v>
      </c>
      <c r="E32" s="1">
        <v>3</v>
      </c>
      <c r="G32" s="1">
        <f t="shared" si="13"/>
        <v>0.85</v>
      </c>
      <c r="H32" s="1">
        <f t="shared" si="14"/>
        <v>7.4999999999999997E-2</v>
      </c>
      <c r="I32" s="1" t="str">
        <f t="shared" si="6"/>
        <v>.</v>
      </c>
      <c r="J32" s="1">
        <f t="shared" si="7"/>
        <v>0.88749999999999996</v>
      </c>
      <c r="K32" s="1" t="str">
        <f t="shared" si="6"/>
        <v>.</v>
      </c>
      <c r="L32" s="1">
        <f t="shared" si="0"/>
        <v>0.9325</v>
      </c>
      <c r="M32" s="1">
        <f t="shared" si="15"/>
        <v>0.20763936477824455</v>
      </c>
      <c r="N32" s="3"/>
      <c r="O32" s="1">
        <v>20</v>
      </c>
      <c r="P32" s="1">
        <v>0</v>
      </c>
      <c r="R32" s="1">
        <f t="shared" si="11"/>
        <v>1</v>
      </c>
      <c r="S32" s="3"/>
      <c r="T32" s="1">
        <v>14</v>
      </c>
      <c r="U32" s="1">
        <v>6</v>
      </c>
      <c r="W32" s="1">
        <f t="shared" si="12"/>
        <v>0.7</v>
      </c>
      <c r="Y32" s="5"/>
      <c r="Z32" s="1">
        <f t="shared" si="2"/>
        <v>0.85</v>
      </c>
      <c r="AA32" s="1">
        <f t="shared" si="3"/>
        <v>7.4999999999999997E-2</v>
      </c>
      <c r="AB32" s="1">
        <f t="shared" si="10"/>
        <v>2.4759648604322471</v>
      </c>
    </row>
    <row r="33" spans="1:28" s="1" customFormat="1" x14ac:dyDescent="0.25">
      <c r="A33" s="1">
        <v>32</v>
      </c>
      <c r="B33" s="1">
        <v>22</v>
      </c>
      <c r="C33" s="1">
        <v>19</v>
      </c>
      <c r="D33" s="1">
        <v>36</v>
      </c>
      <c r="E33" s="1">
        <v>4</v>
      </c>
      <c r="G33" s="1">
        <f t="shared" si="13"/>
        <v>0.53658536585365857</v>
      </c>
      <c r="H33" s="1">
        <f t="shared" si="14"/>
        <v>0.1</v>
      </c>
      <c r="I33" s="1" t="str">
        <f t="shared" si="6"/>
        <v>.</v>
      </c>
      <c r="J33" s="1">
        <f t="shared" si="7"/>
        <v>0.71829268292682924</v>
      </c>
      <c r="K33" s="1" t="str">
        <f t="shared" si="6"/>
        <v>.</v>
      </c>
      <c r="L33" s="1">
        <f t="shared" si="0"/>
        <v>0.81280487804878043</v>
      </c>
      <c r="M33" s="1">
        <f t="shared" si="15"/>
        <v>0.71212963147223529</v>
      </c>
      <c r="N33" s="3"/>
      <c r="O33" s="1">
        <v>17</v>
      </c>
      <c r="P33" s="1">
        <v>3</v>
      </c>
      <c r="R33" s="1">
        <f t="shared" si="11"/>
        <v>0.85</v>
      </c>
      <c r="S33" s="3"/>
      <c r="T33" s="1">
        <v>4</v>
      </c>
      <c r="U33" s="1">
        <v>16</v>
      </c>
      <c r="W33" s="1">
        <f t="shared" si="12"/>
        <v>0.2</v>
      </c>
      <c r="Y33" s="5"/>
      <c r="Z33" s="1">
        <f t="shared" si="2"/>
        <v>0.53658536585365857</v>
      </c>
      <c r="AA33" s="1">
        <f t="shared" si="3"/>
        <v>0.1</v>
      </c>
      <c r="AB33" s="1">
        <f t="shared" si="10"/>
        <v>1.373386398498823</v>
      </c>
    </row>
    <row r="34" spans="1:28" x14ac:dyDescent="0.25">
      <c r="A34">
        <v>33</v>
      </c>
      <c r="B34">
        <v>34</v>
      </c>
      <c r="C34">
        <v>6</v>
      </c>
      <c r="D34">
        <v>36</v>
      </c>
      <c r="E34">
        <v>4</v>
      </c>
      <c r="G34">
        <f t="shared" si="13"/>
        <v>0.85</v>
      </c>
      <c r="H34">
        <f t="shared" si="14"/>
        <v>0.1</v>
      </c>
      <c r="I34" t="str">
        <f t="shared" si="6"/>
        <v>.</v>
      </c>
      <c r="J34">
        <f t="shared" si="7"/>
        <v>0.875</v>
      </c>
      <c r="K34" t="str">
        <f t="shared" si="6"/>
        <v>.</v>
      </c>
      <c r="L34">
        <f t="shared" si="0"/>
        <v>0.92249999999999999</v>
      </c>
      <c r="M34">
        <f t="shared" si="15"/>
        <v>0.13353139262452277</v>
      </c>
      <c r="N34" s="2"/>
      <c r="O34">
        <v>20</v>
      </c>
      <c r="P34">
        <v>0</v>
      </c>
      <c r="R34">
        <f t="shared" si="11"/>
        <v>1</v>
      </c>
      <c r="S34" s="3"/>
      <c r="T34">
        <v>14</v>
      </c>
      <c r="U34">
        <v>6</v>
      </c>
      <c r="W34">
        <f t="shared" si="12"/>
        <v>0.7</v>
      </c>
      <c r="Y34" s="5"/>
      <c r="Z34" s="1">
        <f t="shared" si="2"/>
        <v>0.85</v>
      </c>
      <c r="AA34" s="1">
        <f t="shared" si="3"/>
        <v>0.1</v>
      </c>
      <c r="AB34" s="1">
        <f t="shared" si="10"/>
        <v>2.3179849550383906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zoomScale="75" zoomScaleNormal="75" workbookViewId="0">
      <selection activeCell="A14" sqref="A14:XFD14"/>
    </sheetView>
  </sheetViews>
  <sheetFormatPr defaultRowHeight="15" x14ac:dyDescent="0.25"/>
  <cols>
    <col min="19" max="19" width="9.140625" style="1"/>
    <col min="24" max="24" width="9.140625" style="1"/>
  </cols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3"/>
      <c r="T1" t="s">
        <v>10</v>
      </c>
      <c r="U1" t="s">
        <v>11</v>
      </c>
      <c r="W1" t="s">
        <v>7</v>
      </c>
      <c r="Y1" s="4"/>
      <c r="Z1" t="s">
        <v>33</v>
      </c>
      <c r="AA1" t="s">
        <v>34</v>
      </c>
      <c r="AB1" t="s">
        <v>3</v>
      </c>
    </row>
    <row r="2" spans="1:28" s="1" customFormat="1" x14ac:dyDescent="0.25">
      <c r="A2" s="1">
        <v>1</v>
      </c>
      <c r="B2" s="1">
        <v>34</v>
      </c>
      <c r="C2" s="1">
        <v>6</v>
      </c>
      <c r="D2" s="1">
        <v>36</v>
      </c>
      <c r="E2" s="1">
        <v>4</v>
      </c>
      <c r="G2" s="1">
        <f>B2/(B2+C2)</f>
        <v>0.85</v>
      </c>
      <c r="H2" s="1">
        <f>E2/(D2+E2)</f>
        <v>0.1</v>
      </c>
      <c r="I2" s="1" t="str">
        <f>IF(J2&lt;0.5,"REJECT", ".")</f>
        <v>.</v>
      </c>
      <c r="J2" s="1">
        <f>(G2+(1-H2))/2</f>
        <v>0.875</v>
      </c>
      <c r="K2" s="1" t="str">
        <f>IF(L2&lt;0.5,"REJECT", ".")</f>
        <v>.</v>
      </c>
      <c r="L2" s="1">
        <f t="shared" ref="L2:L34" si="0">IF(AND(H2&lt;=0.5,G2&gt;=0.5),3/4+(G2-H2)/4-H2*(1-G2),IF(AND(H2&lt;=G2,G2&lt;0.5),3/4+(G2-H2)/4-H2/(4*G2),IF(AND(H2&gt;0.5,G2&gt;=H2),3/4+(G2-H2)/4-(1-G2)/(4*(1-H2)),0)))</f>
        <v>0.92249999999999999</v>
      </c>
      <c r="M2" s="1">
        <f t="shared" ref="M2:M34" si="1">LN(IF(AND(H2&lt;=0.5,G2&gt;=0.5),(5-4*G2)/(1+4*H2),IF(AND(H2&lt;=G2,G2&lt;0.5),(G2^2+G2)/(G2^2+H2),IF(AND(H2&gt;0.5,G2&gt;H2),((1-H2)^2+(1-G2))/((1-H2)^2+(1-H2)),0))))</f>
        <v>0.13353139262452277</v>
      </c>
      <c r="N2" s="3"/>
      <c r="O2" s="1">
        <v>18</v>
      </c>
      <c r="P2" s="1">
        <v>2</v>
      </c>
      <c r="R2" s="1">
        <f>O2/(O2+P2)</f>
        <v>0.9</v>
      </c>
      <c r="S2" s="3"/>
      <c r="T2" s="1">
        <v>16</v>
      </c>
      <c r="U2" s="1">
        <v>4</v>
      </c>
      <c r="W2" s="1">
        <f>T2/(T2+U2)</f>
        <v>0.8</v>
      </c>
      <c r="Y2" s="5"/>
      <c r="Z2" s="1">
        <f t="shared" ref="Z2:Z34" si="2">IF(G2=1,0.975,G2)</f>
        <v>0.85</v>
      </c>
      <c r="AA2" s="1">
        <f t="shared" ref="AA2:AA34" si="3">IF(H2=0,0.025,H2)</f>
        <v>0.1</v>
      </c>
      <c r="AB2" s="1">
        <f>NORMSINV(Z2)-NORMSINV(AA2)</f>
        <v>2.3179849550383906</v>
      </c>
    </row>
    <row r="3" spans="1:28" s="1" customFormat="1" x14ac:dyDescent="0.25">
      <c r="A3" s="1">
        <v>2</v>
      </c>
      <c r="B3" s="1">
        <v>25</v>
      </c>
      <c r="C3" s="1">
        <v>15</v>
      </c>
      <c r="D3" s="1">
        <v>38</v>
      </c>
      <c r="E3" s="1">
        <v>2</v>
      </c>
      <c r="G3" s="1">
        <f t="shared" ref="G3:G34" si="4">B3/(B3+C3)</f>
        <v>0.625</v>
      </c>
      <c r="H3" s="1">
        <f t="shared" ref="H3:H34" si="5">E3/(D3+E3)</f>
        <v>0.05</v>
      </c>
      <c r="I3" s="1" t="str">
        <f t="shared" ref="I3:K34" si="6">IF(J3&lt;0.5,"REJECT", ".")</f>
        <v>.</v>
      </c>
      <c r="J3" s="1">
        <f t="shared" ref="J3:J34" si="7">(G3+(1-H3))/2</f>
        <v>0.78749999999999998</v>
      </c>
      <c r="K3" s="1" t="str">
        <f t="shared" si="6"/>
        <v>.</v>
      </c>
      <c r="L3" s="1">
        <f t="shared" si="0"/>
        <v>0.875</v>
      </c>
      <c r="M3" s="1">
        <f t="shared" si="1"/>
        <v>0.73396917508020054</v>
      </c>
      <c r="N3" s="3"/>
      <c r="O3" s="1">
        <v>13</v>
      </c>
      <c r="P3" s="1">
        <v>7</v>
      </c>
      <c r="R3" s="1">
        <f t="shared" ref="R3:R28" si="8">O3/(O3+P3)</f>
        <v>0.65</v>
      </c>
      <c r="S3" s="3"/>
      <c r="T3" s="1">
        <v>12</v>
      </c>
      <c r="U3" s="1">
        <v>8</v>
      </c>
      <c r="W3" s="1">
        <f t="shared" ref="W3:W28" si="9">T3/(T3+U3)</f>
        <v>0.6</v>
      </c>
      <c r="Y3" s="5"/>
      <c r="Z3" s="1">
        <f t="shared" si="2"/>
        <v>0.625</v>
      </c>
      <c r="AA3" s="1">
        <f t="shared" si="3"/>
        <v>0.05</v>
      </c>
      <c r="AB3" s="1">
        <f t="shared" ref="AB3:AB34" si="10">NORMSINV(Z3)-NORMSINV(AA3)</f>
        <v>1.9634929909158478</v>
      </c>
    </row>
    <row r="4" spans="1:28" s="1" customFormat="1" x14ac:dyDescent="0.25">
      <c r="A4" s="1">
        <v>3</v>
      </c>
      <c r="B4" s="1">
        <v>13</v>
      </c>
      <c r="C4" s="1">
        <v>27</v>
      </c>
      <c r="D4" s="1">
        <v>36</v>
      </c>
      <c r="E4" s="1">
        <v>4</v>
      </c>
      <c r="G4" s="1">
        <f t="shared" si="4"/>
        <v>0.32500000000000001</v>
      </c>
      <c r="H4" s="1">
        <f t="shared" si="5"/>
        <v>0.1</v>
      </c>
      <c r="I4" s="1" t="str">
        <f t="shared" si="6"/>
        <v>.</v>
      </c>
      <c r="J4" s="1">
        <f t="shared" si="7"/>
        <v>0.61250000000000004</v>
      </c>
      <c r="K4" s="1" t="str">
        <f t="shared" si="6"/>
        <v>.</v>
      </c>
      <c r="L4" s="1">
        <f t="shared" si="0"/>
        <v>0.72932692307692304</v>
      </c>
      <c r="M4" s="1">
        <f t="shared" si="1"/>
        <v>0.7391835202482866</v>
      </c>
      <c r="N4" s="3"/>
      <c r="O4" s="1">
        <v>12</v>
      </c>
      <c r="P4" s="1">
        <v>8</v>
      </c>
      <c r="R4" s="1">
        <f t="shared" si="8"/>
        <v>0.6</v>
      </c>
      <c r="S4" s="3"/>
      <c r="T4" s="1">
        <v>1</v>
      </c>
      <c r="U4" s="1">
        <v>19</v>
      </c>
      <c r="W4" s="1">
        <f t="shared" si="9"/>
        <v>0.05</v>
      </c>
      <c r="Y4" s="5"/>
      <c r="Z4" s="1">
        <f t="shared" si="2"/>
        <v>0.32500000000000001</v>
      </c>
      <c r="AA4" s="1">
        <f t="shared" si="3"/>
        <v>0.1</v>
      </c>
      <c r="AB4" s="1">
        <f t="shared" si="10"/>
        <v>0.82778937537472108</v>
      </c>
    </row>
    <row r="5" spans="1:28" s="1" customFormat="1" x14ac:dyDescent="0.25">
      <c r="A5" s="1">
        <v>4</v>
      </c>
      <c r="B5" s="1">
        <v>36</v>
      </c>
      <c r="C5" s="1">
        <v>4</v>
      </c>
      <c r="D5" s="1">
        <v>33</v>
      </c>
      <c r="E5" s="1">
        <v>7</v>
      </c>
      <c r="G5" s="1">
        <f t="shared" si="4"/>
        <v>0.9</v>
      </c>
      <c r="H5" s="1">
        <f t="shared" si="5"/>
        <v>0.17499999999999999</v>
      </c>
      <c r="I5" s="1" t="str">
        <f t="shared" si="6"/>
        <v>.</v>
      </c>
      <c r="J5" s="1">
        <f t="shared" si="7"/>
        <v>0.86250000000000004</v>
      </c>
      <c r="K5" s="1" t="str">
        <f t="shared" si="6"/>
        <v>.</v>
      </c>
      <c r="L5" s="1">
        <f t="shared" si="0"/>
        <v>0.91375000000000006</v>
      </c>
      <c r="M5" s="1">
        <f t="shared" si="1"/>
        <v>-0.19415601444095751</v>
      </c>
      <c r="N5" s="3"/>
      <c r="O5" s="1">
        <v>18</v>
      </c>
      <c r="P5" s="1">
        <v>2</v>
      </c>
      <c r="R5" s="1">
        <f t="shared" si="8"/>
        <v>0.9</v>
      </c>
      <c r="S5" s="3"/>
      <c r="T5" s="1">
        <v>18</v>
      </c>
      <c r="U5" s="1">
        <v>2</v>
      </c>
      <c r="W5" s="1">
        <f t="shared" si="9"/>
        <v>0.9</v>
      </c>
      <c r="Y5" s="5"/>
      <c r="Z5" s="1">
        <f t="shared" si="2"/>
        <v>0.9</v>
      </c>
      <c r="AA5" s="1">
        <f t="shared" si="3"/>
        <v>0.17499999999999999</v>
      </c>
      <c r="AB5" s="1">
        <f t="shared" si="10"/>
        <v>2.2161408566180798</v>
      </c>
    </row>
    <row r="6" spans="1:28" s="1" customFormat="1" x14ac:dyDescent="0.25">
      <c r="A6" s="1">
        <v>5</v>
      </c>
      <c r="B6" s="1">
        <v>38</v>
      </c>
      <c r="C6" s="1">
        <v>2</v>
      </c>
      <c r="D6" s="1">
        <v>37</v>
      </c>
      <c r="E6" s="1">
        <v>3</v>
      </c>
      <c r="G6" s="1">
        <f t="shared" si="4"/>
        <v>0.95</v>
      </c>
      <c r="H6" s="1">
        <f t="shared" si="5"/>
        <v>7.4999999999999997E-2</v>
      </c>
      <c r="I6" s="1" t="str">
        <f t="shared" si="6"/>
        <v>.</v>
      </c>
      <c r="J6" s="1">
        <f t="shared" si="7"/>
        <v>0.9375</v>
      </c>
      <c r="K6" s="1" t="str">
        <f t="shared" si="6"/>
        <v>.</v>
      </c>
      <c r="L6" s="1">
        <f t="shared" si="0"/>
        <v>0.96499999999999997</v>
      </c>
      <c r="M6" s="1">
        <f t="shared" si="1"/>
        <v>-8.004270767353637E-2</v>
      </c>
      <c r="N6" s="3"/>
      <c r="O6" s="1">
        <v>19</v>
      </c>
      <c r="P6" s="1">
        <v>5</v>
      </c>
      <c r="R6" s="1">
        <f t="shared" si="8"/>
        <v>0.79166666666666663</v>
      </c>
      <c r="S6" s="3"/>
      <c r="T6" s="1">
        <v>19</v>
      </c>
      <c r="U6" s="1">
        <v>4</v>
      </c>
      <c r="W6" s="1">
        <f t="shared" si="9"/>
        <v>0.82608695652173914</v>
      </c>
      <c r="Y6" s="5"/>
      <c r="Z6" s="1">
        <f t="shared" si="2"/>
        <v>0.95</v>
      </c>
      <c r="AA6" s="1">
        <f t="shared" si="3"/>
        <v>7.4999999999999997E-2</v>
      </c>
      <c r="AB6" s="1">
        <f t="shared" si="10"/>
        <v>3.0843850978899288</v>
      </c>
    </row>
    <row r="7" spans="1:28" s="1" customFormat="1" x14ac:dyDescent="0.25">
      <c r="A7" s="1">
        <v>6</v>
      </c>
      <c r="B7" s="1">
        <v>38</v>
      </c>
      <c r="C7" s="1">
        <v>2</v>
      </c>
      <c r="D7" s="1">
        <v>33</v>
      </c>
      <c r="E7" s="1">
        <v>7</v>
      </c>
      <c r="G7" s="1">
        <f t="shared" si="4"/>
        <v>0.95</v>
      </c>
      <c r="H7" s="1">
        <f t="shared" si="5"/>
        <v>0.17499999999999999</v>
      </c>
      <c r="I7" s="1" t="str">
        <f t="shared" si="6"/>
        <v>.</v>
      </c>
      <c r="J7" s="1">
        <f t="shared" si="7"/>
        <v>0.88749999999999996</v>
      </c>
      <c r="K7" s="1" t="str">
        <f t="shared" si="6"/>
        <v>.</v>
      </c>
      <c r="L7" s="1">
        <f t="shared" si="0"/>
        <v>0.93499999999999994</v>
      </c>
      <c r="M7" s="1">
        <f t="shared" si="1"/>
        <v>-0.34830669426821553</v>
      </c>
      <c r="N7" s="3"/>
      <c r="O7" s="1">
        <v>19</v>
      </c>
      <c r="P7" s="1">
        <v>1</v>
      </c>
      <c r="R7" s="1">
        <f t="shared" si="8"/>
        <v>0.95</v>
      </c>
      <c r="S7" s="3"/>
      <c r="T7" s="1">
        <v>19</v>
      </c>
      <c r="U7" s="1">
        <v>1</v>
      </c>
      <c r="W7" s="1">
        <f t="shared" si="9"/>
        <v>0.95</v>
      </c>
      <c r="Y7" s="5"/>
      <c r="Z7" s="1">
        <f t="shared" si="2"/>
        <v>0.95</v>
      </c>
      <c r="AA7" s="1">
        <f t="shared" si="3"/>
        <v>0.17499999999999999</v>
      </c>
      <c r="AB7" s="1">
        <f t="shared" si="10"/>
        <v>2.579442918024951</v>
      </c>
    </row>
    <row r="8" spans="1:28" s="1" customFormat="1" x14ac:dyDescent="0.25">
      <c r="A8" s="1">
        <v>7</v>
      </c>
      <c r="B8" s="1">
        <v>21</v>
      </c>
      <c r="C8" s="1">
        <v>19</v>
      </c>
      <c r="D8" s="1">
        <v>36</v>
      </c>
      <c r="E8" s="1">
        <v>4</v>
      </c>
      <c r="G8" s="1">
        <f t="shared" si="4"/>
        <v>0.52500000000000002</v>
      </c>
      <c r="H8" s="1">
        <f t="shared" si="5"/>
        <v>0.1</v>
      </c>
      <c r="I8" s="1" t="str">
        <f t="shared" si="6"/>
        <v>.</v>
      </c>
      <c r="J8" s="1">
        <f t="shared" si="7"/>
        <v>0.71250000000000002</v>
      </c>
      <c r="K8" s="1" t="str">
        <f t="shared" si="6"/>
        <v>.</v>
      </c>
      <c r="L8" s="1">
        <f t="shared" si="0"/>
        <v>0.80874999999999997</v>
      </c>
      <c r="M8" s="1">
        <f t="shared" si="1"/>
        <v>0.72823850037121551</v>
      </c>
      <c r="N8" s="3"/>
      <c r="O8" s="1">
        <v>16</v>
      </c>
      <c r="P8" s="1">
        <v>4</v>
      </c>
      <c r="R8" s="1">
        <f t="shared" si="8"/>
        <v>0.8</v>
      </c>
      <c r="S8" s="3"/>
      <c r="T8" s="1">
        <v>5</v>
      </c>
      <c r="U8" s="1">
        <v>15</v>
      </c>
      <c r="W8" s="1">
        <f t="shared" si="9"/>
        <v>0.25</v>
      </c>
      <c r="Y8" s="5"/>
      <c r="Z8" s="1">
        <f t="shared" si="2"/>
        <v>0.52500000000000002</v>
      </c>
      <c r="AA8" s="1">
        <f t="shared" si="3"/>
        <v>0.1</v>
      </c>
      <c r="AB8" s="1">
        <f t="shared" si="10"/>
        <v>1.3442583434878144</v>
      </c>
    </row>
    <row r="9" spans="1:28" s="1" customFormat="1" x14ac:dyDescent="0.25">
      <c r="A9" s="1">
        <v>8</v>
      </c>
      <c r="B9" s="1">
        <v>24</v>
      </c>
      <c r="C9" s="1">
        <v>16</v>
      </c>
      <c r="D9" s="1">
        <v>37</v>
      </c>
      <c r="E9" s="1">
        <v>3</v>
      </c>
      <c r="G9" s="1">
        <f t="shared" si="4"/>
        <v>0.6</v>
      </c>
      <c r="H9" s="1">
        <f t="shared" si="5"/>
        <v>7.4999999999999997E-2</v>
      </c>
      <c r="I9" s="1" t="str">
        <f t="shared" si="6"/>
        <v>.</v>
      </c>
      <c r="J9" s="1">
        <f t="shared" si="7"/>
        <v>0.76249999999999996</v>
      </c>
      <c r="K9" s="1" t="str">
        <f t="shared" si="6"/>
        <v>.</v>
      </c>
      <c r="L9" s="1">
        <f t="shared" si="0"/>
        <v>0.85124999999999995</v>
      </c>
      <c r="M9" s="1">
        <f t="shared" si="1"/>
        <v>0.69314718055994529</v>
      </c>
      <c r="N9" s="3"/>
      <c r="O9" s="1">
        <v>12</v>
      </c>
      <c r="P9" s="1">
        <v>8</v>
      </c>
      <c r="R9" s="1">
        <f t="shared" si="8"/>
        <v>0.6</v>
      </c>
      <c r="S9" s="3"/>
      <c r="T9" s="1">
        <v>12</v>
      </c>
      <c r="U9" s="1">
        <v>8</v>
      </c>
      <c r="W9" s="1">
        <f t="shared" si="9"/>
        <v>0.6</v>
      </c>
      <c r="Y9" s="5"/>
      <c r="Z9" s="1">
        <f t="shared" si="2"/>
        <v>0.6</v>
      </c>
      <c r="AA9" s="1">
        <f t="shared" si="3"/>
        <v>7.4999999999999997E-2</v>
      </c>
      <c r="AB9" s="1">
        <f t="shared" si="10"/>
        <v>1.6928785740742569</v>
      </c>
    </row>
    <row r="10" spans="1:28" s="1" customFormat="1" x14ac:dyDescent="0.25">
      <c r="A10" s="1">
        <v>9</v>
      </c>
      <c r="B10" s="1">
        <v>35</v>
      </c>
      <c r="C10" s="1">
        <v>5</v>
      </c>
      <c r="D10" s="1">
        <v>40</v>
      </c>
      <c r="E10" s="1">
        <v>0</v>
      </c>
      <c r="G10" s="1">
        <f t="shared" si="4"/>
        <v>0.875</v>
      </c>
      <c r="H10" s="1">
        <f t="shared" si="5"/>
        <v>0</v>
      </c>
      <c r="I10" s="1" t="str">
        <f t="shared" si="6"/>
        <v>.</v>
      </c>
      <c r="J10" s="1">
        <f t="shared" si="7"/>
        <v>0.9375</v>
      </c>
      <c r="K10" s="1" t="str">
        <f t="shared" si="6"/>
        <v>.</v>
      </c>
      <c r="L10" s="1">
        <f t="shared" si="0"/>
        <v>0.96875</v>
      </c>
      <c r="M10" s="1">
        <f t="shared" si="1"/>
        <v>0.40546510810816438</v>
      </c>
      <c r="N10" s="3"/>
      <c r="O10" s="1">
        <v>18</v>
      </c>
      <c r="P10" s="1">
        <v>2</v>
      </c>
      <c r="R10" s="1">
        <f t="shared" si="8"/>
        <v>0.9</v>
      </c>
      <c r="S10" s="3"/>
      <c r="T10" s="1">
        <v>17</v>
      </c>
      <c r="U10" s="1">
        <v>3</v>
      </c>
      <c r="W10" s="1">
        <f t="shared" si="9"/>
        <v>0.85</v>
      </c>
      <c r="Y10" s="5"/>
      <c r="Z10" s="1">
        <f t="shared" si="2"/>
        <v>0.875</v>
      </c>
      <c r="AA10" s="1">
        <f t="shared" si="3"/>
        <v>2.5000000000000001E-2</v>
      </c>
      <c r="AB10" s="1">
        <f t="shared" si="10"/>
        <v>3.1103133649160624</v>
      </c>
    </row>
    <row r="11" spans="1:28" s="1" customFormat="1" x14ac:dyDescent="0.25">
      <c r="A11" s="1">
        <v>10</v>
      </c>
      <c r="B11" s="1">
        <v>36</v>
      </c>
      <c r="C11" s="1">
        <v>4</v>
      </c>
      <c r="D11" s="1">
        <v>28</v>
      </c>
      <c r="E11" s="1">
        <v>12</v>
      </c>
      <c r="G11" s="1">
        <f t="shared" si="4"/>
        <v>0.9</v>
      </c>
      <c r="H11" s="1">
        <f t="shared" si="5"/>
        <v>0.3</v>
      </c>
      <c r="I11" s="1" t="str">
        <f t="shared" si="6"/>
        <v>.</v>
      </c>
      <c r="J11" s="1">
        <f t="shared" si="7"/>
        <v>0.8</v>
      </c>
      <c r="K11" s="1" t="str">
        <f t="shared" si="6"/>
        <v>.</v>
      </c>
      <c r="L11" s="1">
        <f t="shared" si="0"/>
        <v>0.87</v>
      </c>
      <c r="M11" s="1">
        <f t="shared" si="1"/>
        <v>-0.45198512374305744</v>
      </c>
      <c r="N11" s="3"/>
      <c r="O11" s="1">
        <v>17</v>
      </c>
      <c r="P11" s="1">
        <v>3</v>
      </c>
      <c r="R11" s="1">
        <f t="shared" si="8"/>
        <v>0.85</v>
      </c>
      <c r="S11" s="3"/>
      <c r="T11" s="1">
        <v>19</v>
      </c>
      <c r="U11" s="1">
        <v>1</v>
      </c>
      <c r="W11" s="1">
        <f t="shared" si="9"/>
        <v>0.95</v>
      </c>
      <c r="Y11" s="5"/>
      <c r="Z11" s="1">
        <f t="shared" si="2"/>
        <v>0.9</v>
      </c>
      <c r="AA11" s="1">
        <f t="shared" si="3"/>
        <v>0.3</v>
      </c>
      <c r="AB11" s="1">
        <f t="shared" si="10"/>
        <v>1.8059520782526415</v>
      </c>
    </row>
    <row r="12" spans="1:28" s="1" customFormat="1" x14ac:dyDescent="0.25">
      <c r="A12" s="1">
        <v>11</v>
      </c>
      <c r="B12" s="1">
        <v>30</v>
      </c>
      <c r="C12" s="1">
        <v>10</v>
      </c>
      <c r="D12" s="1">
        <v>35</v>
      </c>
      <c r="E12" s="1">
        <v>5</v>
      </c>
      <c r="G12" s="1">
        <f t="shared" si="4"/>
        <v>0.75</v>
      </c>
      <c r="H12" s="1">
        <f t="shared" si="5"/>
        <v>0.125</v>
      </c>
      <c r="I12" s="1" t="str">
        <f t="shared" si="6"/>
        <v>.</v>
      </c>
      <c r="J12" s="1">
        <f t="shared" si="7"/>
        <v>0.8125</v>
      </c>
      <c r="K12" s="1" t="str">
        <f t="shared" si="6"/>
        <v>.</v>
      </c>
      <c r="L12" s="1">
        <f t="shared" si="0"/>
        <v>0.875</v>
      </c>
      <c r="M12" s="1">
        <f t="shared" si="1"/>
        <v>0.28768207245178085</v>
      </c>
      <c r="N12" s="3"/>
      <c r="O12" s="1">
        <v>20</v>
      </c>
      <c r="P12" s="1">
        <v>0</v>
      </c>
      <c r="R12" s="1">
        <f t="shared" si="8"/>
        <v>1</v>
      </c>
      <c r="S12" s="3"/>
      <c r="T12" s="1">
        <v>10</v>
      </c>
      <c r="U12" s="1">
        <v>10</v>
      </c>
      <c r="W12" s="1">
        <f t="shared" si="9"/>
        <v>0.5</v>
      </c>
      <c r="Y12" s="5"/>
      <c r="Z12" s="1">
        <f t="shared" si="2"/>
        <v>0.75</v>
      </c>
      <c r="AA12" s="1">
        <f t="shared" si="3"/>
        <v>0.125</v>
      </c>
      <c r="AB12" s="1">
        <f t="shared" si="10"/>
        <v>1.8248391305720904</v>
      </c>
    </row>
    <row r="13" spans="1:28" s="1" customFormat="1" x14ac:dyDescent="0.25">
      <c r="A13" s="1">
        <v>12</v>
      </c>
      <c r="B13" s="1">
        <v>36</v>
      </c>
      <c r="C13" s="1">
        <v>4</v>
      </c>
      <c r="D13" s="1">
        <v>28</v>
      </c>
      <c r="E13" s="1">
        <v>12</v>
      </c>
      <c r="G13" s="1">
        <f t="shared" si="4"/>
        <v>0.9</v>
      </c>
      <c r="H13" s="1">
        <f t="shared" si="5"/>
        <v>0.3</v>
      </c>
      <c r="I13" s="1" t="str">
        <f t="shared" si="6"/>
        <v>.</v>
      </c>
      <c r="J13" s="1">
        <f t="shared" si="7"/>
        <v>0.8</v>
      </c>
      <c r="K13" s="1" t="str">
        <f t="shared" si="6"/>
        <v>.</v>
      </c>
      <c r="L13" s="1">
        <f t="shared" si="0"/>
        <v>0.87</v>
      </c>
      <c r="M13" s="1">
        <f t="shared" si="1"/>
        <v>-0.45198512374305744</v>
      </c>
      <c r="N13" s="3"/>
      <c r="O13" s="1">
        <v>19</v>
      </c>
      <c r="P13" s="1">
        <v>1</v>
      </c>
      <c r="R13" s="1">
        <f t="shared" si="8"/>
        <v>0.95</v>
      </c>
      <c r="S13" s="3"/>
      <c r="T13" s="1">
        <v>17</v>
      </c>
      <c r="U13" s="1">
        <v>3</v>
      </c>
      <c r="W13" s="1">
        <f t="shared" si="9"/>
        <v>0.85</v>
      </c>
      <c r="Y13" s="5"/>
      <c r="Z13" s="1">
        <f t="shared" si="2"/>
        <v>0.9</v>
      </c>
      <c r="AA13" s="1">
        <f t="shared" si="3"/>
        <v>0.3</v>
      </c>
      <c r="AB13" s="1">
        <f t="shared" si="10"/>
        <v>1.8059520782526415</v>
      </c>
    </row>
    <row r="14" spans="1:28" s="15" customFormat="1" x14ac:dyDescent="0.25">
      <c r="A14" s="15">
        <v>13</v>
      </c>
      <c r="B14" s="15">
        <v>28</v>
      </c>
      <c r="C14" s="15">
        <v>12</v>
      </c>
      <c r="D14" s="15">
        <v>37</v>
      </c>
      <c r="E14" s="15">
        <v>3</v>
      </c>
      <c r="G14" s="15">
        <f t="shared" si="4"/>
        <v>0.7</v>
      </c>
      <c r="H14" s="15">
        <f t="shared" si="5"/>
        <v>7.4999999999999997E-2</v>
      </c>
      <c r="I14" s="15" t="str">
        <f t="shared" si="6"/>
        <v>.</v>
      </c>
      <c r="J14" s="15">
        <f t="shared" si="7"/>
        <v>0.8125</v>
      </c>
      <c r="K14" s="15" t="str">
        <f t="shared" si="6"/>
        <v>.</v>
      </c>
      <c r="L14" s="15">
        <f t="shared" si="0"/>
        <v>0.88375000000000004</v>
      </c>
      <c r="M14" s="15">
        <f t="shared" si="1"/>
        <v>0.52609309589677911</v>
      </c>
      <c r="N14" s="16"/>
      <c r="O14" s="15">
        <v>16</v>
      </c>
      <c r="P14" s="15">
        <v>4</v>
      </c>
      <c r="R14" s="15">
        <f t="shared" si="8"/>
        <v>0.8</v>
      </c>
      <c r="S14" s="16"/>
      <c r="T14" s="15">
        <v>12</v>
      </c>
      <c r="U14" s="15">
        <v>8</v>
      </c>
      <c r="W14" s="15">
        <f t="shared" si="9"/>
        <v>0.6</v>
      </c>
      <c r="Y14" s="21"/>
      <c r="Z14" s="15">
        <f t="shared" si="2"/>
        <v>0.7</v>
      </c>
      <c r="AA14" s="15">
        <f t="shared" si="3"/>
        <v>7.4999999999999997E-2</v>
      </c>
      <c r="AB14" s="15">
        <f t="shared" si="10"/>
        <v>1.9639319836464981</v>
      </c>
    </row>
    <row r="15" spans="1:28" s="1" customFormat="1" x14ac:dyDescent="0.25">
      <c r="A15" s="1">
        <v>14</v>
      </c>
      <c r="B15" s="1">
        <v>38</v>
      </c>
      <c r="C15" s="1">
        <v>2</v>
      </c>
      <c r="D15" s="1">
        <v>36</v>
      </c>
      <c r="E15" s="1">
        <v>4</v>
      </c>
      <c r="G15" s="1">
        <f t="shared" si="4"/>
        <v>0.95</v>
      </c>
      <c r="H15" s="1">
        <f t="shared" si="5"/>
        <v>0.1</v>
      </c>
      <c r="I15" s="1" t="str">
        <f t="shared" si="6"/>
        <v>.</v>
      </c>
      <c r="J15" s="1">
        <f t="shared" si="7"/>
        <v>0.92500000000000004</v>
      </c>
      <c r="K15" s="1" t="str">
        <f t="shared" si="6"/>
        <v>.</v>
      </c>
      <c r="L15" s="1">
        <f t="shared" si="0"/>
        <v>0.95750000000000002</v>
      </c>
      <c r="M15" s="1">
        <f t="shared" si="1"/>
        <v>-0.15415067982725811</v>
      </c>
      <c r="N15" s="3"/>
      <c r="O15" s="1">
        <v>18</v>
      </c>
      <c r="P15" s="1">
        <v>2</v>
      </c>
      <c r="R15" s="1">
        <f t="shared" si="8"/>
        <v>0.9</v>
      </c>
      <c r="S15" s="3"/>
      <c r="T15" s="1">
        <v>20</v>
      </c>
      <c r="U15" s="1">
        <v>0</v>
      </c>
      <c r="W15" s="1">
        <f t="shared" si="9"/>
        <v>1</v>
      </c>
      <c r="Y15" s="5"/>
      <c r="Z15" s="1">
        <f t="shared" si="2"/>
        <v>0.95</v>
      </c>
      <c r="AA15" s="1">
        <f t="shared" si="3"/>
        <v>0.1</v>
      </c>
      <c r="AB15" s="1">
        <f t="shared" si="10"/>
        <v>2.9264051924960723</v>
      </c>
    </row>
    <row r="16" spans="1:28" s="1" customFormat="1" x14ac:dyDescent="0.25">
      <c r="A16" s="1">
        <v>15</v>
      </c>
      <c r="B16" s="1">
        <v>36</v>
      </c>
      <c r="C16" s="1">
        <v>4</v>
      </c>
      <c r="D16" s="1">
        <v>36</v>
      </c>
      <c r="E16" s="1">
        <v>4</v>
      </c>
      <c r="G16" s="1">
        <f t="shared" si="4"/>
        <v>0.9</v>
      </c>
      <c r="H16" s="1">
        <f t="shared" si="5"/>
        <v>0.1</v>
      </c>
      <c r="I16" s="1" t="str">
        <f t="shared" si="6"/>
        <v>.</v>
      </c>
      <c r="J16" s="1">
        <f t="shared" si="7"/>
        <v>0.9</v>
      </c>
      <c r="K16" s="1" t="str">
        <f t="shared" si="6"/>
        <v>.</v>
      </c>
      <c r="L16" s="1">
        <f t="shared" si="0"/>
        <v>0.94</v>
      </c>
      <c r="M16" s="1">
        <f t="shared" si="1"/>
        <v>0</v>
      </c>
      <c r="N16" s="3"/>
      <c r="O16" s="1">
        <v>18</v>
      </c>
      <c r="P16" s="1">
        <v>2</v>
      </c>
      <c r="R16" s="1">
        <f t="shared" si="8"/>
        <v>0.9</v>
      </c>
      <c r="S16" s="3"/>
      <c r="T16" s="1">
        <v>18</v>
      </c>
      <c r="U16" s="1">
        <v>2</v>
      </c>
      <c r="W16" s="1">
        <f t="shared" si="9"/>
        <v>0.9</v>
      </c>
      <c r="Y16" s="5"/>
      <c r="Z16" s="1">
        <f t="shared" si="2"/>
        <v>0.9</v>
      </c>
      <c r="AA16" s="1">
        <f t="shared" si="3"/>
        <v>0.1</v>
      </c>
      <c r="AB16" s="1">
        <f t="shared" si="10"/>
        <v>2.5631031310892012</v>
      </c>
    </row>
    <row r="17" spans="1:28" s="1" customFormat="1" x14ac:dyDescent="0.25">
      <c r="A17" s="1">
        <v>16</v>
      </c>
      <c r="B17" s="1">
        <v>14</v>
      </c>
      <c r="C17" s="1">
        <v>26</v>
      </c>
      <c r="D17" s="1">
        <v>35</v>
      </c>
      <c r="E17" s="1">
        <v>5</v>
      </c>
      <c r="G17" s="1">
        <f t="shared" si="4"/>
        <v>0.35</v>
      </c>
      <c r="H17" s="1">
        <f t="shared" si="5"/>
        <v>0.125</v>
      </c>
      <c r="I17" s="1" t="str">
        <f t="shared" si="6"/>
        <v>.</v>
      </c>
      <c r="J17" s="1">
        <f t="shared" si="7"/>
        <v>0.61250000000000004</v>
      </c>
      <c r="K17" s="1" t="str">
        <f t="shared" si="6"/>
        <v>.</v>
      </c>
      <c r="L17" s="1">
        <f t="shared" si="0"/>
        <v>0.71696428571428572</v>
      </c>
      <c r="M17" s="1">
        <f t="shared" si="1"/>
        <v>0.64662716492505234</v>
      </c>
      <c r="N17" s="3"/>
      <c r="O17" s="1">
        <v>7</v>
      </c>
      <c r="P17" s="1">
        <v>13</v>
      </c>
      <c r="R17" s="1">
        <f t="shared" si="8"/>
        <v>0.35</v>
      </c>
      <c r="S17" s="3"/>
      <c r="T17" s="1">
        <v>7</v>
      </c>
      <c r="U17" s="1">
        <v>13</v>
      </c>
      <c r="W17" s="1">
        <f t="shared" si="9"/>
        <v>0.35</v>
      </c>
      <c r="Y17" s="5"/>
      <c r="Z17" s="1">
        <f t="shared" si="2"/>
        <v>0.35</v>
      </c>
      <c r="AA17" s="1">
        <f t="shared" si="3"/>
        <v>0.125</v>
      </c>
      <c r="AB17" s="1">
        <f t="shared" si="10"/>
        <v>0.76502891396844053</v>
      </c>
    </row>
    <row r="18" spans="1:28" s="1" customFormat="1" x14ac:dyDescent="0.25">
      <c r="A18" s="1">
        <v>17</v>
      </c>
      <c r="B18" s="1">
        <v>36</v>
      </c>
      <c r="C18" s="1">
        <v>4</v>
      </c>
      <c r="D18" s="1">
        <v>39</v>
      </c>
      <c r="E18" s="1">
        <v>1</v>
      </c>
      <c r="G18" s="1">
        <f t="shared" si="4"/>
        <v>0.9</v>
      </c>
      <c r="H18" s="1">
        <f t="shared" si="5"/>
        <v>2.5000000000000001E-2</v>
      </c>
      <c r="I18" s="1" t="str">
        <f t="shared" si="6"/>
        <v>.</v>
      </c>
      <c r="J18" s="1">
        <f t="shared" si="7"/>
        <v>0.9375</v>
      </c>
      <c r="K18" s="1" t="str">
        <f t="shared" si="6"/>
        <v>.</v>
      </c>
      <c r="L18" s="1">
        <f t="shared" si="0"/>
        <v>0.96625000000000005</v>
      </c>
      <c r="M18" s="1">
        <f t="shared" si="1"/>
        <v>0.24116205681688788</v>
      </c>
      <c r="N18" s="3"/>
      <c r="O18" s="1">
        <v>20</v>
      </c>
      <c r="P18" s="1">
        <v>0</v>
      </c>
      <c r="R18" s="1">
        <f t="shared" si="8"/>
        <v>1</v>
      </c>
      <c r="S18" s="3"/>
      <c r="T18" s="1">
        <v>16</v>
      </c>
      <c r="U18" s="1">
        <v>4</v>
      </c>
      <c r="W18" s="1">
        <f t="shared" si="9"/>
        <v>0.8</v>
      </c>
      <c r="Y18" s="5"/>
      <c r="Z18" s="1">
        <f t="shared" si="2"/>
        <v>0.9</v>
      </c>
      <c r="AA18" s="1">
        <f t="shared" si="3"/>
        <v>2.5000000000000001E-2</v>
      </c>
      <c r="AB18" s="1">
        <f t="shared" si="10"/>
        <v>3.2415155500846544</v>
      </c>
    </row>
    <row r="19" spans="1:28" s="1" customFormat="1" x14ac:dyDescent="0.25">
      <c r="A19" s="1">
        <v>18</v>
      </c>
      <c r="B19" s="1">
        <v>37</v>
      </c>
      <c r="C19" s="1">
        <v>3</v>
      </c>
      <c r="D19" s="1">
        <v>38</v>
      </c>
      <c r="E19" s="1">
        <v>2</v>
      </c>
      <c r="G19" s="1">
        <f t="shared" si="4"/>
        <v>0.92500000000000004</v>
      </c>
      <c r="H19" s="1">
        <f t="shared" si="5"/>
        <v>0.05</v>
      </c>
      <c r="I19" s="1" t="str">
        <f t="shared" si="6"/>
        <v>.</v>
      </c>
      <c r="J19" s="1">
        <f t="shared" si="7"/>
        <v>0.9375</v>
      </c>
      <c r="K19" s="1" t="str">
        <f t="shared" si="6"/>
        <v>.</v>
      </c>
      <c r="L19" s="1">
        <f t="shared" si="0"/>
        <v>0.96499999999999997</v>
      </c>
      <c r="M19" s="1">
        <f t="shared" si="1"/>
        <v>8.0042707673536356E-2</v>
      </c>
      <c r="N19" s="3"/>
      <c r="O19" s="1">
        <v>19</v>
      </c>
      <c r="P19" s="1">
        <v>1</v>
      </c>
      <c r="R19" s="1">
        <f t="shared" si="8"/>
        <v>0.95</v>
      </c>
      <c r="S19" s="3"/>
      <c r="T19" s="1">
        <v>18</v>
      </c>
      <c r="U19" s="1">
        <v>2</v>
      </c>
      <c r="W19" s="1">
        <f t="shared" si="9"/>
        <v>0.9</v>
      </c>
      <c r="Y19" s="5"/>
      <c r="Z19" s="1">
        <f t="shared" si="2"/>
        <v>0.92500000000000004</v>
      </c>
      <c r="AA19" s="1">
        <f t="shared" si="3"/>
        <v>0.05</v>
      </c>
      <c r="AB19" s="1">
        <f t="shared" si="10"/>
        <v>3.0843850978899292</v>
      </c>
    </row>
    <row r="20" spans="1:28" s="1" customFormat="1" x14ac:dyDescent="0.25">
      <c r="A20" s="1">
        <v>19</v>
      </c>
      <c r="B20" s="1">
        <v>30</v>
      </c>
      <c r="C20" s="1">
        <v>10</v>
      </c>
      <c r="D20" s="1">
        <v>33</v>
      </c>
      <c r="E20" s="1">
        <v>7</v>
      </c>
      <c r="G20" s="1">
        <f t="shared" si="4"/>
        <v>0.75</v>
      </c>
      <c r="H20" s="1">
        <f t="shared" si="5"/>
        <v>0.17499999999999999</v>
      </c>
      <c r="I20" s="1" t="str">
        <f t="shared" si="6"/>
        <v>.</v>
      </c>
      <c r="J20" s="1">
        <f t="shared" si="7"/>
        <v>0.78749999999999998</v>
      </c>
      <c r="K20" s="1" t="str">
        <f t="shared" si="6"/>
        <v>.</v>
      </c>
      <c r="L20" s="1">
        <f t="shared" si="0"/>
        <v>0.85000000000000009</v>
      </c>
      <c r="M20" s="1">
        <f t="shared" si="1"/>
        <v>0.16251892949777494</v>
      </c>
      <c r="N20" s="3"/>
      <c r="O20" s="1">
        <v>19</v>
      </c>
      <c r="P20" s="1">
        <v>1</v>
      </c>
      <c r="R20" s="1">
        <f t="shared" si="8"/>
        <v>0.95</v>
      </c>
      <c r="S20" s="3"/>
      <c r="T20" s="1">
        <v>11</v>
      </c>
      <c r="U20" s="1">
        <v>9</v>
      </c>
      <c r="W20" s="1">
        <f t="shared" si="9"/>
        <v>0.55000000000000004</v>
      </c>
      <c r="Y20" s="5"/>
      <c r="Z20" s="1">
        <f t="shared" si="2"/>
        <v>0.75</v>
      </c>
      <c r="AA20" s="1">
        <f t="shared" si="3"/>
        <v>0.17499999999999999</v>
      </c>
      <c r="AB20" s="1">
        <f t="shared" si="10"/>
        <v>1.6090790412695615</v>
      </c>
    </row>
    <row r="21" spans="1:28" s="1" customFormat="1" x14ac:dyDescent="0.25">
      <c r="A21" s="1">
        <v>20</v>
      </c>
      <c r="B21" s="1">
        <v>33</v>
      </c>
      <c r="C21" s="1">
        <v>7</v>
      </c>
      <c r="D21" s="1">
        <v>38</v>
      </c>
      <c r="E21" s="1">
        <v>2</v>
      </c>
      <c r="G21" s="1">
        <f t="shared" si="4"/>
        <v>0.82499999999999996</v>
      </c>
      <c r="H21" s="1">
        <f t="shared" si="5"/>
        <v>0.05</v>
      </c>
      <c r="I21" s="1" t="str">
        <f t="shared" si="6"/>
        <v>.</v>
      </c>
      <c r="J21" s="1">
        <f t="shared" si="7"/>
        <v>0.88749999999999996</v>
      </c>
      <c r="K21" s="1" t="str">
        <f t="shared" si="6"/>
        <v>.</v>
      </c>
      <c r="L21" s="1">
        <f t="shared" si="0"/>
        <v>0.93499999999999994</v>
      </c>
      <c r="M21" s="1">
        <f t="shared" si="1"/>
        <v>0.34830669426821598</v>
      </c>
      <c r="N21" s="3"/>
      <c r="O21" s="1">
        <v>20</v>
      </c>
      <c r="P21" s="1">
        <v>0</v>
      </c>
      <c r="R21" s="1">
        <f t="shared" si="8"/>
        <v>1</v>
      </c>
      <c r="S21" s="3"/>
      <c r="T21" s="1">
        <v>13</v>
      </c>
      <c r="U21" s="1">
        <v>7</v>
      </c>
      <c r="W21" s="1">
        <f t="shared" si="9"/>
        <v>0.65</v>
      </c>
      <c r="Y21" s="5"/>
      <c r="Z21" s="1">
        <f t="shared" si="2"/>
        <v>0.82499999999999996</v>
      </c>
      <c r="AA21" s="1">
        <f t="shared" si="3"/>
        <v>0.05</v>
      </c>
      <c r="AB21" s="1">
        <f t="shared" si="10"/>
        <v>2.5794429180249527</v>
      </c>
    </row>
    <row r="22" spans="1:28" s="1" customFormat="1" x14ac:dyDescent="0.25">
      <c r="A22" s="1">
        <v>21</v>
      </c>
      <c r="B22" s="1">
        <v>32</v>
      </c>
      <c r="C22" s="1">
        <v>8</v>
      </c>
      <c r="D22" s="1">
        <v>33</v>
      </c>
      <c r="E22" s="1">
        <v>7</v>
      </c>
      <c r="G22" s="1">
        <f t="shared" si="4"/>
        <v>0.8</v>
      </c>
      <c r="H22" s="1">
        <f t="shared" si="5"/>
        <v>0.17499999999999999</v>
      </c>
      <c r="I22" s="1" t="str">
        <f t="shared" si="6"/>
        <v>.</v>
      </c>
      <c r="J22" s="1">
        <f t="shared" si="7"/>
        <v>0.8125</v>
      </c>
      <c r="K22" s="1" t="str">
        <f t="shared" si="6"/>
        <v>.</v>
      </c>
      <c r="L22" s="1">
        <f t="shared" si="0"/>
        <v>0.87124999999999997</v>
      </c>
      <c r="M22" s="1">
        <f t="shared" si="1"/>
        <v>5.7158413839948623E-2</v>
      </c>
      <c r="N22" s="3"/>
      <c r="O22" s="1">
        <v>17</v>
      </c>
      <c r="P22" s="1">
        <v>3</v>
      </c>
      <c r="R22" s="1">
        <f t="shared" si="8"/>
        <v>0.85</v>
      </c>
      <c r="S22" s="3"/>
      <c r="T22" s="1">
        <v>5</v>
      </c>
      <c r="U22" s="1">
        <v>15</v>
      </c>
      <c r="W22" s="1">
        <f t="shared" si="9"/>
        <v>0.25</v>
      </c>
      <c r="Y22" s="5"/>
      <c r="Z22" s="1">
        <f t="shared" si="2"/>
        <v>0.8</v>
      </c>
      <c r="AA22" s="1">
        <f t="shared" si="3"/>
        <v>0.17499999999999999</v>
      </c>
      <c r="AB22" s="1">
        <f t="shared" si="10"/>
        <v>1.7762105246463942</v>
      </c>
    </row>
    <row r="23" spans="1:28" s="1" customFormat="1" x14ac:dyDescent="0.25">
      <c r="A23" s="1">
        <v>22</v>
      </c>
      <c r="B23" s="1">
        <v>22</v>
      </c>
      <c r="C23" s="1">
        <v>18</v>
      </c>
      <c r="D23" s="1">
        <v>35</v>
      </c>
      <c r="E23" s="1">
        <v>5</v>
      </c>
      <c r="G23" s="1">
        <f t="shared" si="4"/>
        <v>0.55000000000000004</v>
      </c>
      <c r="H23" s="1">
        <f t="shared" si="5"/>
        <v>0.125</v>
      </c>
      <c r="I23" s="1" t="str">
        <f t="shared" si="6"/>
        <v>.</v>
      </c>
      <c r="J23" s="1">
        <f t="shared" si="7"/>
        <v>0.71250000000000002</v>
      </c>
      <c r="K23" s="1" t="str">
        <f t="shared" si="6"/>
        <v>.</v>
      </c>
      <c r="L23" s="1">
        <f t="shared" si="0"/>
        <v>0.79999999999999993</v>
      </c>
      <c r="M23" s="1">
        <f t="shared" si="1"/>
        <v>0.62415430907299374</v>
      </c>
      <c r="N23" s="3"/>
      <c r="O23" s="1">
        <v>19</v>
      </c>
      <c r="P23" s="1">
        <v>1</v>
      </c>
      <c r="R23" s="1">
        <f t="shared" si="8"/>
        <v>0.95</v>
      </c>
      <c r="S23" s="3"/>
      <c r="T23" s="1">
        <v>13</v>
      </c>
      <c r="U23" s="1">
        <v>7</v>
      </c>
      <c r="W23" s="1">
        <f t="shared" si="9"/>
        <v>0.65</v>
      </c>
      <c r="Y23" s="5"/>
      <c r="Z23" s="1">
        <f t="shared" si="2"/>
        <v>0.55000000000000004</v>
      </c>
      <c r="AA23" s="1">
        <f t="shared" si="3"/>
        <v>0.125</v>
      </c>
      <c r="AB23" s="1">
        <f t="shared" si="10"/>
        <v>1.2760107272310826</v>
      </c>
    </row>
    <row r="24" spans="1:28" s="1" customFormat="1" x14ac:dyDescent="0.25">
      <c r="A24" s="1">
        <v>23</v>
      </c>
      <c r="B24" s="1">
        <v>30</v>
      </c>
      <c r="C24" s="1">
        <v>10</v>
      </c>
      <c r="D24" s="1">
        <v>39</v>
      </c>
      <c r="E24" s="1">
        <v>1</v>
      </c>
      <c r="G24" s="1">
        <f t="shared" si="4"/>
        <v>0.75</v>
      </c>
      <c r="H24" s="1">
        <f t="shared" si="5"/>
        <v>2.5000000000000001E-2</v>
      </c>
      <c r="I24" s="1" t="str">
        <f t="shared" si="6"/>
        <v>.</v>
      </c>
      <c r="J24" s="1">
        <f t="shared" si="7"/>
        <v>0.86250000000000004</v>
      </c>
      <c r="K24" s="1" t="str">
        <f t="shared" si="6"/>
        <v>.</v>
      </c>
      <c r="L24" s="1">
        <f t="shared" si="0"/>
        <v>0.92500000000000004</v>
      </c>
      <c r="M24" s="1">
        <f t="shared" si="1"/>
        <v>0.59783700075562041</v>
      </c>
      <c r="N24" s="3"/>
      <c r="O24" s="1">
        <v>20</v>
      </c>
      <c r="P24" s="1">
        <v>0</v>
      </c>
      <c r="R24" s="1">
        <f t="shared" si="8"/>
        <v>1</v>
      </c>
      <c r="S24" s="3"/>
      <c r="T24" s="1">
        <v>10</v>
      </c>
      <c r="U24" s="1">
        <v>10</v>
      </c>
      <c r="W24" s="1">
        <f t="shared" si="9"/>
        <v>0.5</v>
      </c>
      <c r="Y24" s="5"/>
      <c r="Z24" s="1">
        <f t="shared" si="2"/>
        <v>0.75</v>
      </c>
      <c r="AA24" s="1">
        <f t="shared" si="3"/>
        <v>2.5000000000000001E-2</v>
      </c>
      <c r="AB24" s="1">
        <f t="shared" si="10"/>
        <v>2.6344537347361356</v>
      </c>
    </row>
    <row r="25" spans="1:28" s="1" customFormat="1" x14ac:dyDescent="0.25">
      <c r="A25" s="1">
        <v>24</v>
      </c>
      <c r="B25" s="1">
        <v>34</v>
      </c>
      <c r="C25" s="1">
        <v>6</v>
      </c>
      <c r="D25" s="1">
        <v>35</v>
      </c>
      <c r="E25" s="1">
        <v>5</v>
      </c>
      <c r="G25" s="1">
        <f t="shared" si="4"/>
        <v>0.85</v>
      </c>
      <c r="H25" s="1">
        <f t="shared" si="5"/>
        <v>0.125</v>
      </c>
      <c r="I25" s="1" t="str">
        <f t="shared" si="6"/>
        <v>.</v>
      </c>
      <c r="J25" s="1">
        <f t="shared" si="7"/>
        <v>0.86250000000000004</v>
      </c>
      <c r="K25" s="1" t="str">
        <f t="shared" si="6"/>
        <v>.</v>
      </c>
      <c r="L25" s="1">
        <f t="shared" si="0"/>
        <v>0.91249999999999998</v>
      </c>
      <c r="M25" s="1">
        <f t="shared" si="1"/>
        <v>6.4538521137571164E-2</v>
      </c>
      <c r="N25" s="3"/>
      <c r="O25" s="1">
        <v>18</v>
      </c>
      <c r="P25" s="1">
        <v>2</v>
      </c>
      <c r="R25" s="1">
        <f t="shared" si="8"/>
        <v>0.9</v>
      </c>
      <c r="S25" s="3"/>
      <c r="T25" s="1">
        <v>16</v>
      </c>
      <c r="U25" s="1">
        <v>4</v>
      </c>
      <c r="W25" s="1">
        <f t="shared" si="9"/>
        <v>0.8</v>
      </c>
      <c r="Y25" s="5"/>
      <c r="Z25" s="1">
        <f t="shared" si="2"/>
        <v>0.85</v>
      </c>
      <c r="AA25" s="1">
        <f t="shared" si="3"/>
        <v>0.125</v>
      </c>
      <c r="AB25" s="1">
        <f t="shared" si="10"/>
        <v>2.1867827698697981</v>
      </c>
    </row>
    <row r="26" spans="1:28" s="1" customFormat="1" x14ac:dyDescent="0.25">
      <c r="A26" s="1">
        <v>25</v>
      </c>
      <c r="B26" s="1">
        <v>37</v>
      </c>
      <c r="C26" s="1">
        <v>3</v>
      </c>
      <c r="D26" s="1">
        <v>39</v>
      </c>
      <c r="E26" s="1">
        <v>1</v>
      </c>
      <c r="G26" s="1">
        <f t="shared" si="4"/>
        <v>0.92500000000000004</v>
      </c>
      <c r="H26" s="1">
        <f t="shared" si="5"/>
        <v>2.5000000000000001E-2</v>
      </c>
      <c r="I26" s="1" t="str">
        <f t="shared" si="6"/>
        <v>.</v>
      </c>
      <c r="J26" s="1">
        <f t="shared" si="7"/>
        <v>0.95</v>
      </c>
      <c r="K26" s="1" t="str">
        <f t="shared" si="6"/>
        <v>.</v>
      </c>
      <c r="L26" s="1">
        <f t="shared" si="0"/>
        <v>0.97312500000000002</v>
      </c>
      <c r="M26" s="1">
        <f t="shared" si="1"/>
        <v>0.16705408466316607</v>
      </c>
      <c r="N26" s="3"/>
      <c r="O26" s="1">
        <v>20</v>
      </c>
      <c r="P26" s="1">
        <v>0</v>
      </c>
      <c r="R26" s="1">
        <f t="shared" si="8"/>
        <v>1</v>
      </c>
      <c r="S26" s="3"/>
      <c r="T26" s="1">
        <v>17</v>
      </c>
      <c r="U26" s="1">
        <v>3</v>
      </c>
      <c r="W26" s="1">
        <f t="shared" si="9"/>
        <v>0.85</v>
      </c>
      <c r="Y26" s="5"/>
      <c r="Z26" s="1">
        <f t="shared" si="2"/>
        <v>0.92500000000000004</v>
      </c>
      <c r="AA26" s="1">
        <f t="shared" si="3"/>
        <v>2.5000000000000001E-2</v>
      </c>
      <c r="AB26" s="1">
        <f t="shared" si="10"/>
        <v>3.39949545547851</v>
      </c>
    </row>
    <row r="27" spans="1:28" s="1" customFormat="1" x14ac:dyDescent="0.25">
      <c r="A27" s="1">
        <v>26</v>
      </c>
      <c r="B27" s="1">
        <v>38</v>
      </c>
      <c r="C27" s="1">
        <v>2</v>
      </c>
      <c r="D27" s="1">
        <v>37</v>
      </c>
      <c r="E27" s="1">
        <v>3</v>
      </c>
      <c r="G27" s="1">
        <f t="shared" si="4"/>
        <v>0.95</v>
      </c>
      <c r="H27" s="1">
        <f t="shared" si="5"/>
        <v>7.4999999999999997E-2</v>
      </c>
      <c r="I27" s="1" t="str">
        <f t="shared" si="6"/>
        <v>.</v>
      </c>
      <c r="J27" s="1">
        <f t="shared" si="7"/>
        <v>0.9375</v>
      </c>
      <c r="K27" s="1" t="str">
        <f t="shared" si="6"/>
        <v>.</v>
      </c>
      <c r="L27" s="1">
        <f t="shared" si="0"/>
        <v>0.96499999999999997</v>
      </c>
      <c r="M27" s="1">
        <f t="shared" si="1"/>
        <v>-8.004270767353637E-2</v>
      </c>
      <c r="N27" s="3"/>
      <c r="O27" s="1">
        <v>20</v>
      </c>
      <c r="P27" s="1">
        <v>0</v>
      </c>
      <c r="R27" s="1">
        <f t="shared" si="8"/>
        <v>1</v>
      </c>
      <c r="S27" s="3"/>
      <c r="T27" s="1">
        <v>18</v>
      </c>
      <c r="U27" s="1">
        <v>2</v>
      </c>
      <c r="W27" s="1">
        <f t="shared" si="9"/>
        <v>0.9</v>
      </c>
      <c r="Y27" s="5"/>
      <c r="Z27" s="1">
        <f t="shared" si="2"/>
        <v>0.95</v>
      </c>
      <c r="AA27" s="1">
        <f t="shared" si="3"/>
        <v>7.4999999999999997E-2</v>
      </c>
      <c r="AB27" s="1">
        <f t="shared" si="10"/>
        <v>3.0843850978899288</v>
      </c>
    </row>
    <row r="28" spans="1:28" s="1" customFormat="1" x14ac:dyDescent="0.25">
      <c r="A28" s="1">
        <v>27</v>
      </c>
      <c r="B28" s="1">
        <v>32</v>
      </c>
      <c r="C28" s="1">
        <v>8</v>
      </c>
      <c r="D28" s="1">
        <v>33</v>
      </c>
      <c r="E28" s="1">
        <v>7</v>
      </c>
      <c r="G28" s="1">
        <f t="shared" si="4"/>
        <v>0.8</v>
      </c>
      <c r="H28" s="1">
        <f t="shared" si="5"/>
        <v>0.17499999999999999</v>
      </c>
      <c r="I28" s="1" t="str">
        <f t="shared" si="6"/>
        <v>.</v>
      </c>
      <c r="J28" s="1">
        <f t="shared" si="7"/>
        <v>0.8125</v>
      </c>
      <c r="K28" s="1" t="str">
        <f t="shared" si="6"/>
        <v>.</v>
      </c>
      <c r="L28" s="1">
        <f t="shared" si="0"/>
        <v>0.87124999999999997</v>
      </c>
      <c r="M28" s="1">
        <f t="shared" si="1"/>
        <v>5.7158413839948623E-2</v>
      </c>
      <c r="N28" s="3"/>
      <c r="O28" s="1">
        <v>14</v>
      </c>
      <c r="P28" s="1">
        <v>6</v>
      </c>
      <c r="R28" s="1">
        <f t="shared" si="8"/>
        <v>0.7</v>
      </c>
      <c r="S28" s="3"/>
      <c r="T28" s="1">
        <v>18</v>
      </c>
      <c r="U28" s="1">
        <v>2</v>
      </c>
      <c r="W28" s="1">
        <f t="shared" si="9"/>
        <v>0.9</v>
      </c>
      <c r="Y28" s="5"/>
      <c r="Z28" s="1">
        <f t="shared" si="2"/>
        <v>0.8</v>
      </c>
      <c r="AA28" s="1">
        <f t="shared" si="3"/>
        <v>0.17499999999999999</v>
      </c>
      <c r="AB28" s="1">
        <f t="shared" si="10"/>
        <v>1.7762105246463942</v>
      </c>
    </row>
    <row r="29" spans="1:28" s="1" customFormat="1" x14ac:dyDescent="0.25">
      <c r="A29" s="1">
        <v>28</v>
      </c>
      <c r="B29" s="1">
        <v>33</v>
      </c>
      <c r="C29" s="1">
        <v>7</v>
      </c>
      <c r="D29" s="1">
        <v>37</v>
      </c>
      <c r="E29" s="1">
        <v>3</v>
      </c>
      <c r="G29" s="1">
        <f t="shared" si="4"/>
        <v>0.82499999999999996</v>
      </c>
      <c r="H29" s="1">
        <f t="shared" si="5"/>
        <v>7.4999999999999997E-2</v>
      </c>
      <c r="I29" s="1" t="str">
        <f t="shared" si="6"/>
        <v>.</v>
      </c>
      <c r="J29" s="1">
        <f t="shared" si="7"/>
        <v>0.875</v>
      </c>
      <c r="K29" s="1" t="str">
        <f t="shared" si="6"/>
        <v>.</v>
      </c>
      <c r="L29" s="1">
        <f t="shared" si="0"/>
        <v>0.92437499999999995</v>
      </c>
      <c r="M29" s="1">
        <f t="shared" si="1"/>
        <v>0.26826398659467937</v>
      </c>
      <c r="N29" s="3"/>
      <c r="O29" s="1">
        <v>18</v>
      </c>
      <c r="P29" s="1">
        <v>2</v>
      </c>
      <c r="R29" s="1">
        <f t="shared" ref="R29:R34" si="11">O29/(O29+P29)</f>
        <v>0.9</v>
      </c>
      <c r="S29" s="3"/>
      <c r="T29" s="1">
        <v>15</v>
      </c>
      <c r="U29" s="1">
        <v>5</v>
      </c>
      <c r="W29" s="1">
        <f t="shared" ref="W29:W34" si="12">T29/(T29+U29)</f>
        <v>0.75</v>
      </c>
      <c r="Y29" s="5"/>
      <c r="Z29" s="1">
        <f t="shared" si="2"/>
        <v>0.82499999999999996</v>
      </c>
      <c r="AA29" s="1">
        <f t="shared" si="3"/>
        <v>7.4999999999999997E-2</v>
      </c>
      <c r="AB29" s="1">
        <f t="shared" si="10"/>
        <v>2.3741207620119376</v>
      </c>
    </row>
    <row r="30" spans="1:28" s="1" customFormat="1" x14ac:dyDescent="0.25">
      <c r="A30" s="1">
        <v>29</v>
      </c>
      <c r="B30" s="1">
        <v>29</v>
      </c>
      <c r="C30" s="1">
        <v>11</v>
      </c>
      <c r="D30" s="1">
        <v>36</v>
      </c>
      <c r="E30" s="1">
        <v>4</v>
      </c>
      <c r="G30" s="1">
        <f t="shared" si="4"/>
        <v>0.72499999999999998</v>
      </c>
      <c r="H30" s="1">
        <f t="shared" si="5"/>
        <v>0.1</v>
      </c>
      <c r="I30" s="1" t="str">
        <f t="shared" si="6"/>
        <v>.</v>
      </c>
      <c r="J30" s="1">
        <f t="shared" si="7"/>
        <v>0.8125</v>
      </c>
      <c r="K30" s="1" t="str">
        <f t="shared" si="6"/>
        <v>.</v>
      </c>
      <c r="L30" s="1">
        <f t="shared" si="0"/>
        <v>0.87875000000000003</v>
      </c>
      <c r="M30" s="1">
        <f t="shared" si="1"/>
        <v>0.40546510810816455</v>
      </c>
      <c r="N30" s="3"/>
      <c r="O30" s="1">
        <v>16</v>
      </c>
      <c r="P30" s="1">
        <v>4</v>
      </c>
      <c r="R30" s="1">
        <f t="shared" si="11"/>
        <v>0.8</v>
      </c>
      <c r="S30" s="3"/>
      <c r="T30" s="1">
        <v>13</v>
      </c>
      <c r="U30" s="1">
        <v>7</v>
      </c>
      <c r="W30" s="1">
        <f t="shared" si="12"/>
        <v>0.65</v>
      </c>
      <c r="Y30" s="5"/>
      <c r="Z30" s="1">
        <f t="shared" si="2"/>
        <v>0.72499999999999998</v>
      </c>
      <c r="AA30" s="1">
        <f t="shared" si="3"/>
        <v>0.1</v>
      </c>
      <c r="AB30" s="1">
        <f t="shared" si="10"/>
        <v>1.8793116915870791</v>
      </c>
    </row>
    <row r="31" spans="1:28" s="1" customFormat="1" x14ac:dyDescent="0.25">
      <c r="A31" s="1">
        <v>30</v>
      </c>
      <c r="B31" s="1">
        <v>34</v>
      </c>
      <c r="C31" s="1">
        <v>6</v>
      </c>
      <c r="D31" s="1">
        <v>36</v>
      </c>
      <c r="E31" s="1">
        <v>4</v>
      </c>
      <c r="G31" s="1">
        <f t="shared" si="4"/>
        <v>0.85</v>
      </c>
      <c r="H31" s="1">
        <f t="shared" si="5"/>
        <v>0.1</v>
      </c>
      <c r="I31" s="1" t="str">
        <f t="shared" si="6"/>
        <v>.</v>
      </c>
      <c r="J31" s="1">
        <f t="shared" si="7"/>
        <v>0.875</v>
      </c>
      <c r="K31" s="1" t="str">
        <f t="shared" si="6"/>
        <v>.</v>
      </c>
      <c r="L31" s="1">
        <f t="shared" si="0"/>
        <v>0.92249999999999999</v>
      </c>
      <c r="M31" s="1">
        <f t="shared" si="1"/>
        <v>0.13353139262452277</v>
      </c>
      <c r="N31" s="3"/>
      <c r="O31" s="1">
        <v>20</v>
      </c>
      <c r="P31" s="1">
        <v>0</v>
      </c>
      <c r="R31" s="1">
        <f t="shared" si="11"/>
        <v>1</v>
      </c>
      <c r="S31" s="3"/>
      <c r="T31" s="1">
        <v>14</v>
      </c>
      <c r="U31" s="1">
        <v>6</v>
      </c>
      <c r="W31" s="1">
        <f t="shared" si="12"/>
        <v>0.7</v>
      </c>
      <c r="Y31" s="5"/>
      <c r="Z31" s="1">
        <f t="shared" si="2"/>
        <v>0.85</v>
      </c>
      <c r="AA31" s="1">
        <f t="shared" si="3"/>
        <v>0.1</v>
      </c>
      <c r="AB31" s="1">
        <f t="shared" si="10"/>
        <v>2.3179849550383906</v>
      </c>
    </row>
    <row r="32" spans="1:28" s="1" customFormat="1" x14ac:dyDescent="0.25">
      <c r="A32" s="1">
        <v>31</v>
      </c>
      <c r="B32" s="1">
        <v>39</v>
      </c>
      <c r="C32" s="1">
        <v>1</v>
      </c>
      <c r="D32" s="1">
        <v>38</v>
      </c>
      <c r="E32" s="1">
        <v>2</v>
      </c>
      <c r="G32" s="1">
        <f t="shared" si="4"/>
        <v>0.97499999999999998</v>
      </c>
      <c r="H32" s="1">
        <f t="shared" si="5"/>
        <v>0.05</v>
      </c>
      <c r="I32" s="1" t="str">
        <f t="shared" si="6"/>
        <v>.</v>
      </c>
      <c r="J32" s="1">
        <f t="shared" si="7"/>
        <v>0.96249999999999991</v>
      </c>
      <c r="K32" s="1" t="str">
        <f t="shared" si="6"/>
        <v>.</v>
      </c>
      <c r="L32" s="1">
        <f t="shared" si="0"/>
        <v>0.98</v>
      </c>
      <c r="M32" s="1">
        <f t="shared" si="1"/>
        <v>-8.7011376989629685E-2</v>
      </c>
      <c r="N32" s="3"/>
      <c r="O32" s="1">
        <v>20</v>
      </c>
      <c r="P32" s="1">
        <v>0</v>
      </c>
      <c r="R32" s="1">
        <f t="shared" si="11"/>
        <v>1</v>
      </c>
      <c r="S32" s="3"/>
      <c r="T32" s="1">
        <v>19</v>
      </c>
      <c r="U32" s="1">
        <v>1</v>
      </c>
      <c r="W32" s="1">
        <f t="shared" si="12"/>
        <v>0.95</v>
      </c>
      <c r="Y32" s="5"/>
      <c r="Z32" s="1">
        <f t="shared" si="2"/>
        <v>0.97499999999999998</v>
      </c>
      <c r="AA32" s="1">
        <f t="shared" si="3"/>
        <v>0.05</v>
      </c>
      <c r="AB32" s="1">
        <f t="shared" si="10"/>
        <v>3.6048176114915265</v>
      </c>
    </row>
    <row r="33" spans="1:28" s="1" customFormat="1" x14ac:dyDescent="0.25">
      <c r="A33" s="1">
        <v>32</v>
      </c>
      <c r="B33" s="1">
        <v>26</v>
      </c>
      <c r="C33" s="1">
        <v>15</v>
      </c>
      <c r="D33" s="1">
        <v>36</v>
      </c>
      <c r="E33" s="1">
        <v>4</v>
      </c>
      <c r="G33" s="1">
        <f t="shared" si="4"/>
        <v>0.63414634146341464</v>
      </c>
      <c r="H33" s="1">
        <f t="shared" si="5"/>
        <v>0.1</v>
      </c>
      <c r="I33" s="1" t="str">
        <f t="shared" si="6"/>
        <v>.</v>
      </c>
      <c r="J33" s="1">
        <f t="shared" si="7"/>
        <v>0.76707317073170733</v>
      </c>
      <c r="K33" s="1" t="str">
        <f t="shared" si="6"/>
        <v>.</v>
      </c>
      <c r="L33" s="1">
        <f t="shared" si="0"/>
        <v>0.8469512195121951</v>
      </c>
      <c r="M33" s="1">
        <f t="shared" si="1"/>
        <v>0.56507621351573878</v>
      </c>
      <c r="N33" s="3"/>
      <c r="O33" s="1">
        <v>12</v>
      </c>
      <c r="P33" s="1">
        <v>8</v>
      </c>
      <c r="R33" s="1">
        <f t="shared" si="11"/>
        <v>0.6</v>
      </c>
      <c r="S33" s="3"/>
      <c r="T33" s="1">
        <v>13</v>
      </c>
      <c r="U33" s="1">
        <v>7</v>
      </c>
      <c r="W33" s="1">
        <f t="shared" si="12"/>
        <v>0.65</v>
      </c>
      <c r="Y33" s="5"/>
      <c r="Z33" s="1">
        <f t="shared" si="2"/>
        <v>0.63414634146341464</v>
      </c>
      <c r="AA33" s="1">
        <f t="shared" si="3"/>
        <v>0.1</v>
      </c>
      <c r="AB33" s="1">
        <f t="shared" si="10"/>
        <v>1.6244068709349277</v>
      </c>
    </row>
    <row r="34" spans="1:28" x14ac:dyDescent="0.25">
      <c r="A34">
        <v>33</v>
      </c>
      <c r="B34">
        <v>37</v>
      </c>
      <c r="C34">
        <v>3</v>
      </c>
      <c r="D34">
        <v>34</v>
      </c>
      <c r="E34">
        <v>6</v>
      </c>
      <c r="G34">
        <f t="shared" si="4"/>
        <v>0.92500000000000004</v>
      </c>
      <c r="H34">
        <f t="shared" si="5"/>
        <v>0.15</v>
      </c>
      <c r="I34" t="str">
        <f t="shared" si="6"/>
        <v>.</v>
      </c>
      <c r="J34">
        <f t="shared" si="7"/>
        <v>0.88749999999999996</v>
      </c>
      <c r="K34" t="str">
        <f t="shared" si="6"/>
        <v>.</v>
      </c>
      <c r="L34">
        <f t="shared" si="0"/>
        <v>0.9325</v>
      </c>
      <c r="M34">
        <f t="shared" si="1"/>
        <v>-0.20763936477824463</v>
      </c>
      <c r="N34" s="2"/>
      <c r="O34">
        <v>20</v>
      </c>
      <c r="P34">
        <v>0</v>
      </c>
      <c r="R34">
        <f t="shared" si="11"/>
        <v>1</v>
      </c>
      <c r="S34" s="3"/>
      <c r="T34">
        <v>17</v>
      </c>
      <c r="U34">
        <v>3</v>
      </c>
      <c r="W34">
        <f t="shared" si="12"/>
        <v>0.85</v>
      </c>
      <c r="Y34" s="5"/>
      <c r="Z34" s="1">
        <f t="shared" si="2"/>
        <v>0.92500000000000004</v>
      </c>
      <c r="AA34" s="1">
        <f t="shared" si="3"/>
        <v>0.15</v>
      </c>
      <c r="AB34" s="1">
        <f t="shared" si="10"/>
        <v>2.4759648604322462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zoomScale="75" zoomScaleNormal="75" workbookViewId="0">
      <selection activeCell="A14" sqref="A14:XFD14"/>
    </sheetView>
  </sheetViews>
  <sheetFormatPr defaultRowHeight="15" x14ac:dyDescent="0.25"/>
  <cols>
    <col min="19" max="19" width="9.140625" style="1"/>
  </cols>
  <sheetData>
    <row r="1" spans="1:28" s="1" customFormat="1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G1" s="1" t="s">
        <v>1</v>
      </c>
      <c r="H1" s="1" t="s">
        <v>2</v>
      </c>
      <c r="J1" s="1" t="s">
        <v>24</v>
      </c>
      <c r="L1" s="1" t="s">
        <v>4</v>
      </c>
      <c r="M1" s="1" t="s">
        <v>5</v>
      </c>
      <c r="N1" s="3"/>
      <c r="O1" s="1" t="s">
        <v>8</v>
      </c>
      <c r="P1" s="1" t="s">
        <v>9</v>
      </c>
      <c r="R1" s="1" t="s">
        <v>6</v>
      </c>
      <c r="S1" s="3"/>
      <c r="T1" s="1" t="s">
        <v>10</v>
      </c>
      <c r="U1" s="1" t="s">
        <v>11</v>
      </c>
      <c r="W1" s="1" t="s">
        <v>7</v>
      </c>
      <c r="Y1" s="5"/>
      <c r="Z1" s="1" t="s">
        <v>33</v>
      </c>
      <c r="AA1" s="1" t="s">
        <v>34</v>
      </c>
      <c r="AB1" s="1" t="s">
        <v>3</v>
      </c>
    </row>
    <row r="2" spans="1:28" s="1" customFormat="1" x14ac:dyDescent="0.25">
      <c r="A2" s="1">
        <v>1</v>
      </c>
      <c r="B2" s="1">
        <v>26</v>
      </c>
      <c r="C2" s="1">
        <v>14</v>
      </c>
      <c r="D2" s="1">
        <v>37</v>
      </c>
      <c r="E2" s="1">
        <v>3</v>
      </c>
      <c r="G2" s="1">
        <f>B2/(B2+C2)</f>
        <v>0.65</v>
      </c>
      <c r="H2" s="1">
        <f>E2/(D2+E2)</f>
        <v>7.4999999999999997E-2</v>
      </c>
      <c r="I2" s="1" t="str">
        <f>IF(J2&lt;0.5,"REJECT", ".")</f>
        <v>.</v>
      </c>
      <c r="J2" s="1">
        <f>(G2+(1-H2))/2</f>
        <v>0.78750000000000009</v>
      </c>
      <c r="K2" s="1" t="str">
        <f>IF(L2&lt;0.5,"REJECT", ".")</f>
        <v>.</v>
      </c>
      <c r="L2" s="1">
        <f t="shared" ref="L2:L34" si="0">IF(AND(H2&lt;=0.5,G2&gt;=0.5),3/4+(G2-H2)/4-H2*(1-G2),IF(AND(H2&lt;=G2,G2&lt;0.5),3/4+(G2-H2)/4-H2/(4*G2),IF(AND(H2&gt;0.5,G2&gt;=H2),3/4+(G2-H2)/4-(1-G2)/(4*(1-H2)),0)))</f>
        <v>0.86750000000000005</v>
      </c>
      <c r="M2" s="1">
        <f t="shared" ref="M2:M34" si="1">LN(IF(AND(H2&lt;=0.5,G2&gt;=0.5),(5-4*G2)/(1+4*H2),IF(AND(H2&lt;=G2,G2&lt;0.5),(G2^2+G2)/(G2^2+H2),IF(AND(H2&gt;0.5,G2&gt;H2),((1-H2)^2+(1-G2))/((1-H2)^2+(1-H2)),0))))</f>
        <v>0.61310447288640879</v>
      </c>
      <c r="N2" s="3"/>
      <c r="O2" s="1">
        <v>18</v>
      </c>
      <c r="P2" s="1">
        <v>2</v>
      </c>
      <c r="R2" s="1">
        <f>O2/(O2+P2)</f>
        <v>0.9</v>
      </c>
      <c r="S2" s="3"/>
      <c r="T2" s="1">
        <v>8</v>
      </c>
      <c r="U2" s="1">
        <v>12</v>
      </c>
      <c r="W2" s="1">
        <f>T2/(T2+U2)</f>
        <v>0.4</v>
      </c>
      <c r="Y2" s="5"/>
      <c r="Z2" s="1">
        <f t="shared" ref="Z2:Z34" si="2">IF(G2=1,0.975,G2)</f>
        <v>0.65</v>
      </c>
      <c r="AA2" s="1">
        <f t="shared" ref="AA2:AA34" si="3">IF(H2=0,0.025,H2)</f>
        <v>7.4999999999999997E-2</v>
      </c>
      <c r="AB2" s="1">
        <f>NORMSINV(Z2)-NORMSINV(AA2)</f>
        <v>1.824851937346025</v>
      </c>
    </row>
    <row r="3" spans="1:28" s="1" customFormat="1" x14ac:dyDescent="0.25">
      <c r="A3" s="1">
        <v>2</v>
      </c>
      <c r="B3" s="1">
        <v>28</v>
      </c>
      <c r="C3" s="1">
        <v>12</v>
      </c>
      <c r="D3" s="1">
        <v>38</v>
      </c>
      <c r="E3" s="1">
        <v>2</v>
      </c>
      <c r="G3" s="1">
        <f t="shared" ref="G3:G34" si="4">B3/(B3+C3)</f>
        <v>0.7</v>
      </c>
      <c r="H3" s="1">
        <f t="shared" ref="H3:H34" si="5">E3/(D3+E3)</f>
        <v>0.05</v>
      </c>
      <c r="I3" s="1" t="str">
        <f t="shared" ref="I3:K34" si="6">IF(J3&lt;0.5,"REJECT", ".")</f>
        <v>.</v>
      </c>
      <c r="J3" s="1">
        <f t="shared" ref="J3:J34" si="7">(G3+(1-H3))/2</f>
        <v>0.82499999999999996</v>
      </c>
      <c r="K3" s="1" t="str">
        <f t="shared" si="6"/>
        <v>.</v>
      </c>
      <c r="L3" s="1">
        <f t="shared" si="0"/>
        <v>0.89749999999999996</v>
      </c>
      <c r="M3" s="1">
        <f t="shared" si="1"/>
        <v>0.6061358035703156</v>
      </c>
      <c r="N3" s="3"/>
      <c r="O3" s="1">
        <v>14</v>
      </c>
      <c r="P3" s="1">
        <v>6</v>
      </c>
      <c r="R3" s="1">
        <f t="shared" ref="R3:R28" si="8">O3/(O3+P3)</f>
        <v>0.7</v>
      </c>
      <c r="S3" s="3"/>
      <c r="T3" s="1">
        <v>14</v>
      </c>
      <c r="U3" s="1">
        <v>6</v>
      </c>
      <c r="W3" s="1">
        <f t="shared" ref="W3:W28" si="9">T3/(T3+U3)</f>
        <v>0.7</v>
      </c>
      <c r="Y3" s="5"/>
      <c r="Z3" s="1">
        <f t="shared" si="2"/>
        <v>0.7</v>
      </c>
      <c r="AA3" s="1">
        <f t="shared" si="3"/>
        <v>0.05</v>
      </c>
      <c r="AB3" s="1">
        <f t="shared" ref="AB3:AB30" si="10">NORMSINV(Z3)-NORMSINV(AA3)</f>
        <v>2.1692541396595133</v>
      </c>
    </row>
    <row r="4" spans="1:28" s="1" customFormat="1" x14ac:dyDescent="0.25">
      <c r="A4" s="1">
        <v>3</v>
      </c>
      <c r="B4" s="1">
        <v>21</v>
      </c>
      <c r="C4" s="1">
        <v>19</v>
      </c>
      <c r="D4" s="1">
        <v>28</v>
      </c>
      <c r="E4" s="1">
        <v>12</v>
      </c>
      <c r="G4" s="1">
        <f t="shared" si="4"/>
        <v>0.52500000000000002</v>
      </c>
      <c r="H4" s="1">
        <f t="shared" si="5"/>
        <v>0.3</v>
      </c>
      <c r="I4" s="1" t="str">
        <f t="shared" si="6"/>
        <v>.</v>
      </c>
      <c r="J4" s="1">
        <f t="shared" si="7"/>
        <v>0.61250000000000004</v>
      </c>
      <c r="K4" s="1" t="str">
        <f t="shared" si="6"/>
        <v>.</v>
      </c>
      <c r="L4" s="1">
        <f t="shared" si="0"/>
        <v>0.66375000000000006</v>
      </c>
      <c r="M4" s="1">
        <f t="shared" si="1"/>
        <v>0.27625337662815813</v>
      </c>
      <c r="N4" s="3"/>
      <c r="O4" s="1">
        <v>12</v>
      </c>
      <c r="P4" s="1">
        <v>8</v>
      </c>
      <c r="R4" s="1">
        <f t="shared" si="8"/>
        <v>0.6</v>
      </c>
      <c r="S4" s="3"/>
      <c r="T4" s="1">
        <v>9</v>
      </c>
      <c r="U4" s="1">
        <v>11</v>
      </c>
      <c r="W4" s="1">
        <f t="shared" si="9"/>
        <v>0.45</v>
      </c>
      <c r="Y4" s="5"/>
      <c r="Z4" s="1">
        <f t="shared" si="2"/>
        <v>0.52500000000000002</v>
      </c>
      <c r="AA4" s="1">
        <f t="shared" si="3"/>
        <v>0.3</v>
      </c>
      <c r="AB4" s="1">
        <f t="shared" si="10"/>
        <v>0.58710729065125478</v>
      </c>
    </row>
    <row r="5" spans="1:28" s="1" customFormat="1" x14ac:dyDescent="0.25">
      <c r="A5" s="1">
        <v>4</v>
      </c>
      <c r="B5" s="1">
        <v>26</v>
      </c>
      <c r="C5" s="1">
        <v>14</v>
      </c>
      <c r="D5" s="1">
        <v>36</v>
      </c>
      <c r="E5" s="1">
        <v>4</v>
      </c>
      <c r="G5" s="1">
        <f t="shared" si="4"/>
        <v>0.65</v>
      </c>
      <c r="H5" s="1">
        <f t="shared" si="5"/>
        <v>0.1</v>
      </c>
      <c r="I5" s="1" t="str">
        <f t="shared" si="6"/>
        <v>.</v>
      </c>
      <c r="J5" s="1">
        <f t="shared" si="7"/>
        <v>0.77500000000000002</v>
      </c>
      <c r="K5" s="1" t="str">
        <f t="shared" si="6"/>
        <v>.</v>
      </c>
      <c r="L5" s="1">
        <f t="shared" si="0"/>
        <v>0.85249999999999992</v>
      </c>
      <c r="M5" s="1">
        <f t="shared" si="1"/>
        <v>0.53899650073268712</v>
      </c>
      <c r="N5" s="3"/>
      <c r="O5" s="1">
        <v>18</v>
      </c>
      <c r="P5" s="1">
        <v>2</v>
      </c>
      <c r="R5" s="1">
        <f t="shared" si="8"/>
        <v>0.9</v>
      </c>
      <c r="S5" s="3"/>
      <c r="T5" s="1">
        <v>8</v>
      </c>
      <c r="U5" s="1">
        <v>12</v>
      </c>
      <c r="W5" s="1">
        <f t="shared" si="9"/>
        <v>0.4</v>
      </c>
      <c r="Y5" s="5"/>
      <c r="Z5" s="1">
        <f t="shared" si="2"/>
        <v>0.65</v>
      </c>
      <c r="AA5" s="1">
        <f t="shared" si="3"/>
        <v>0.1</v>
      </c>
      <c r="AB5" s="1">
        <f t="shared" si="10"/>
        <v>1.6668720319521684</v>
      </c>
    </row>
    <row r="6" spans="1:28" s="1" customFormat="1" x14ac:dyDescent="0.25">
      <c r="A6" s="1">
        <v>5</v>
      </c>
      <c r="B6" s="1">
        <v>30</v>
      </c>
      <c r="C6" s="1">
        <v>10</v>
      </c>
      <c r="D6" s="1">
        <v>37</v>
      </c>
      <c r="E6" s="1">
        <v>3</v>
      </c>
      <c r="G6" s="1">
        <f t="shared" si="4"/>
        <v>0.75</v>
      </c>
      <c r="H6" s="1">
        <f t="shared" si="5"/>
        <v>7.4999999999999997E-2</v>
      </c>
      <c r="I6" s="1" t="str">
        <f t="shared" si="6"/>
        <v>.</v>
      </c>
      <c r="J6" s="1">
        <f t="shared" si="7"/>
        <v>0.83750000000000002</v>
      </c>
      <c r="K6" s="1" t="str">
        <f t="shared" si="6"/>
        <v>.</v>
      </c>
      <c r="L6" s="1">
        <f t="shared" si="0"/>
        <v>0.89999999999999991</v>
      </c>
      <c r="M6" s="1">
        <f t="shared" si="1"/>
        <v>0.43078291609245417</v>
      </c>
      <c r="N6" s="3"/>
      <c r="O6" s="1">
        <v>19</v>
      </c>
      <c r="P6" s="1">
        <v>14</v>
      </c>
      <c r="R6" s="1">
        <f t="shared" si="8"/>
        <v>0.5757575757575758</v>
      </c>
      <c r="S6" s="3"/>
      <c r="T6" s="1">
        <v>11</v>
      </c>
      <c r="U6" s="1">
        <v>11</v>
      </c>
      <c r="W6" s="1">
        <f t="shared" si="9"/>
        <v>0.5</v>
      </c>
      <c r="Y6" s="5"/>
      <c r="Z6" s="1">
        <f t="shared" si="2"/>
        <v>0.75</v>
      </c>
      <c r="AA6" s="1">
        <f t="shared" si="3"/>
        <v>7.4999999999999997E-2</v>
      </c>
      <c r="AB6" s="1">
        <f t="shared" si="10"/>
        <v>2.1140212211345393</v>
      </c>
    </row>
    <row r="7" spans="1:28" s="1" customFormat="1" x14ac:dyDescent="0.25">
      <c r="A7" s="1">
        <v>6</v>
      </c>
      <c r="B7" s="1">
        <v>23</v>
      </c>
      <c r="C7" s="1">
        <v>17</v>
      </c>
      <c r="D7" s="1">
        <v>33</v>
      </c>
      <c r="E7" s="1">
        <v>7</v>
      </c>
      <c r="G7" s="1">
        <f t="shared" si="4"/>
        <v>0.57499999999999996</v>
      </c>
      <c r="H7" s="1">
        <f t="shared" si="5"/>
        <v>0.17499999999999999</v>
      </c>
      <c r="I7" s="1" t="str">
        <f t="shared" si="6"/>
        <v>.</v>
      </c>
      <c r="J7" s="1">
        <f t="shared" si="7"/>
        <v>0.7</v>
      </c>
      <c r="K7" s="1" t="str">
        <f t="shared" si="6"/>
        <v>.</v>
      </c>
      <c r="L7" s="1">
        <f t="shared" si="0"/>
        <v>0.77562500000000001</v>
      </c>
      <c r="M7" s="1">
        <f t="shared" si="1"/>
        <v>0.46262352194811307</v>
      </c>
      <c r="N7" s="3"/>
      <c r="O7" s="1">
        <v>17</v>
      </c>
      <c r="P7" s="1">
        <v>3</v>
      </c>
      <c r="R7" s="1">
        <f t="shared" si="8"/>
        <v>0.85</v>
      </c>
      <c r="S7" s="3"/>
      <c r="T7" s="1">
        <v>6</v>
      </c>
      <c r="U7" s="1">
        <v>14</v>
      </c>
      <c r="W7" s="1">
        <f t="shared" si="9"/>
        <v>0.3</v>
      </c>
      <c r="Y7" s="5"/>
      <c r="Z7" s="1">
        <f t="shared" si="2"/>
        <v>0.57499999999999996</v>
      </c>
      <c r="AA7" s="1">
        <f t="shared" si="3"/>
        <v>0.17499999999999999</v>
      </c>
      <c r="AB7" s="1">
        <f t="shared" si="10"/>
        <v>1.123707717346272</v>
      </c>
    </row>
    <row r="8" spans="1:28" s="1" customFormat="1" x14ac:dyDescent="0.25">
      <c r="A8" s="1">
        <v>7</v>
      </c>
      <c r="B8" s="1">
        <v>21</v>
      </c>
      <c r="C8" s="1">
        <v>19</v>
      </c>
      <c r="D8" s="1">
        <v>36</v>
      </c>
      <c r="E8" s="1">
        <v>4</v>
      </c>
      <c r="G8" s="1">
        <f t="shared" si="4"/>
        <v>0.52500000000000002</v>
      </c>
      <c r="H8" s="1">
        <f t="shared" si="5"/>
        <v>0.1</v>
      </c>
      <c r="I8" s="1" t="str">
        <f t="shared" si="6"/>
        <v>.</v>
      </c>
      <c r="J8" s="1">
        <f t="shared" si="7"/>
        <v>0.71250000000000002</v>
      </c>
      <c r="K8" s="1" t="str">
        <f t="shared" si="6"/>
        <v>.</v>
      </c>
      <c r="L8" s="1">
        <f t="shared" si="0"/>
        <v>0.80874999999999997</v>
      </c>
      <c r="M8" s="1">
        <f t="shared" si="1"/>
        <v>0.72823850037121551</v>
      </c>
      <c r="N8" s="3"/>
      <c r="O8" s="1">
        <v>13</v>
      </c>
      <c r="P8" s="1">
        <v>7</v>
      </c>
      <c r="R8" s="1">
        <f t="shared" si="8"/>
        <v>0.65</v>
      </c>
      <c r="S8" s="3"/>
      <c r="T8" s="1">
        <v>8</v>
      </c>
      <c r="U8" s="1">
        <v>12</v>
      </c>
      <c r="W8" s="1">
        <f t="shared" si="9"/>
        <v>0.4</v>
      </c>
      <c r="Y8" s="5"/>
      <c r="Z8" s="1">
        <f t="shared" si="2"/>
        <v>0.52500000000000002</v>
      </c>
      <c r="AA8" s="1">
        <f t="shared" si="3"/>
        <v>0.1</v>
      </c>
      <c r="AB8" s="1">
        <f t="shared" si="10"/>
        <v>1.3442583434878144</v>
      </c>
    </row>
    <row r="9" spans="1:28" s="1" customFormat="1" x14ac:dyDescent="0.25">
      <c r="A9" s="1">
        <v>8</v>
      </c>
      <c r="B9" s="1">
        <v>19</v>
      </c>
      <c r="C9" s="1">
        <v>21</v>
      </c>
      <c r="D9" s="1">
        <v>33</v>
      </c>
      <c r="E9" s="1">
        <v>7</v>
      </c>
      <c r="G9" s="1">
        <f t="shared" si="4"/>
        <v>0.47499999999999998</v>
      </c>
      <c r="H9" s="1">
        <f t="shared" si="5"/>
        <v>0.17499999999999999</v>
      </c>
      <c r="I9" s="1" t="str">
        <f t="shared" si="6"/>
        <v>.</v>
      </c>
      <c r="J9" s="1">
        <f t="shared" si="7"/>
        <v>0.64999999999999991</v>
      </c>
      <c r="K9" s="1" t="str">
        <f t="shared" si="6"/>
        <v>.</v>
      </c>
      <c r="L9" s="1">
        <f t="shared" si="0"/>
        <v>0.73289473684210527</v>
      </c>
      <c r="M9" s="1">
        <f t="shared" si="1"/>
        <v>0.55894696615148975</v>
      </c>
      <c r="N9" s="3"/>
      <c r="O9" s="1">
        <v>14</v>
      </c>
      <c r="P9" s="1">
        <v>6</v>
      </c>
      <c r="R9" s="1">
        <f t="shared" si="8"/>
        <v>0.7</v>
      </c>
      <c r="S9" s="3"/>
      <c r="T9" s="1">
        <v>5</v>
      </c>
      <c r="U9" s="1">
        <v>15</v>
      </c>
      <c r="W9" s="1">
        <f t="shared" si="9"/>
        <v>0.25</v>
      </c>
      <c r="Y9" s="5"/>
      <c r="Z9" s="1">
        <f t="shared" si="2"/>
        <v>0.47499999999999998</v>
      </c>
      <c r="AA9" s="1">
        <f t="shared" si="3"/>
        <v>0.17499999999999999</v>
      </c>
      <c r="AB9" s="1">
        <f t="shared" si="10"/>
        <v>0.87188251313026555</v>
      </c>
    </row>
    <row r="10" spans="1:28" s="1" customFormat="1" x14ac:dyDescent="0.25">
      <c r="A10" s="1">
        <v>9</v>
      </c>
      <c r="B10" s="1">
        <v>28</v>
      </c>
      <c r="C10" s="1">
        <v>12</v>
      </c>
      <c r="D10" s="1">
        <v>36</v>
      </c>
      <c r="E10" s="1">
        <v>4</v>
      </c>
      <c r="G10" s="1">
        <f t="shared" si="4"/>
        <v>0.7</v>
      </c>
      <c r="H10" s="1">
        <f t="shared" si="5"/>
        <v>0.1</v>
      </c>
      <c r="I10" s="1" t="str">
        <f t="shared" si="6"/>
        <v>.</v>
      </c>
      <c r="J10" s="1">
        <f t="shared" si="7"/>
        <v>0.8</v>
      </c>
      <c r="K10" s="1" t="str">
        <f t="shared" si="6"/>
        <v>.</v>
      </c>
      <c r="L10" s="1">
        <f t="shared" si="0"/>
        <v>0.87</v>
      </c>
      <c r="M10" s="1">
        <f t="shared" si="1"/>
        <v>0.45198512374305738</v>
      </c>
      <c r="N10" s="3"/>
      <c r="O10" s="1">
        <v>10</v>
      </c>
      <c r="P10" s="1">
        <v>10</v>
      </c>
      <c r="R10" s="1">
        <f t="shared" si="8"/>
        <v>0.5</v>
      </c>
      <c r="S10" s="3"/>
      <c r="T10" s="1">
        <v>18</v>
      </c>
      <c r="U10" s="1">
        <v>2</v>
      </c>
      <c r="W10" s="1">
        <f t="shared" si="9"/>
        <v>0.9</v>
      </c>
      <c r="Y10" s="5"/>
      <c r="Z10" s="1">
        <f t="shared" si="2"/>
        <v>0.7</v>
      </c>
      <c r="AA10" s="1">
        <f t="shared" si="3"/>
        <v>0.1</v>
      </c>
      <c r="AB10" s="1">
        <f t="shared" si="10"/>
        <v>1.8059520782526413</v>
      </c>
    </row>
    <row r="11" spans="1:28" s="1" customFormat="1" x14ac:dyDescent="0.25">
      <c r="A11" s="1">
        <v>10</v>
      </c>
      <c r="B11" s="1">
        <v>27</v>
      </c>
      <c r="C11" s="1">
        <v>13</v>
      </c>
      <c r="D11" s="1">
        <v>30</v>
      </c>
      <c r="E11" s="1">
        <v>10</v>
      </c>
      <c r="G11" s="1">
        <f t="shared" si="4"/>
        <v>0.67500000000000004</v>
      </c>
      <c r="H11" s="1">
        <f t="shared" si="5"/>
        <v>0.25</v>
      </c>
      <c r="I11" s="1" t="str">
        <f t="shared" si="6"/>
        <v>.</v>
      </c>
      <c r="J11" s="1">
        <f t="shared" si="7"/>
        <v>0.71250000000000002</v>
      </c>
      <c r="K11" s="1" t="str">
        <f t="shared" si="6"/>
        <v>.</v>
      </c>
      <c r="L11" s="1">
        <f t="shared" si="0"/>
        <v>0.77499999999999991</v>
      </c>
      <c r="M11" s="1">
        <f t="shared" si="1"/>
        <v>0.13976194237515863</v>
      </c>
      <c r="N11" s="3"/>
      <c r="O11" s="1">
        <v>16</v>
      </c>
      <c r="P11" s="1">
        <v>4</v>
      </c>
      <c r="R11" s="1">
        <f t="shared" si="8"/>
        <v>0.8</v>
      </c>
      <c r="S11" s="3"/>
      <c r="T11" s="1">
        <v>11</v>
      </c>
      <c r="U11" s="1">
        <v>9</v>
      </c>
      <c r="W11" s="1">
        <f t="shared" si="9"/>
        <v>0.55000000000000004</v>
      </c>
      <c r="Y11" s="5"/>
      <c r="Z11" s="1">
        <f t="shared" si="2"/>
        <v>0.67500000000000004</v>
      </c>
      <c r="AA11" s="1">
        <f t="shared" si="3"/>
        <v>0.25</v>
      </c>
      <c r="AB11" s="1">
        <f t="shared" si="10"/>
        <v>1.1282519403659617</v>
      </c>
    </row>
    <row r="12" spans="1:28" s="1" customFormat="1" x14ac:dyDescent="0.25">
      <c r="A12" s="1">
        <v>11</v>
      </c>
      <c r="B12" s="1">
        <v>30</v>
      </c>
      <c r="C12" s="1">
        <v>10</v>
      </c>
      <c r="D12" s="1">
        <v>36</v>
      </c>
      <c r="E12" s="1">
        <v>4</v>
      </c>
      <c r="G12" s="1">
        <f t="shared" si="4"/>
        <v>0.75</v>
      </c>
      <c r="H12" s="1">
        <f t="shared" si="5"/>
        <v>0.1</v>
      </c>
      <c r="I12" s="1" t="str">
        <f t="shared" si="6"/>
        <v>.</v>
      </c>
      <c r="J12" s="1">
        <f t="shared" si="7"/>
        <v>0.82499999999999996</v>
      </c>
      <c r="K12" s="1" t="str">
        <f t="shared" si="6"/>
        <v>.</v>
      </c>
      <c r="L12" s="1">
        <f t="shared" si="0"/>
        <v>0.88749999999999996</v>
      </c>
      <c r="M12" s="1">
        <f t="shared" si="1"/>
        <v>0.35667494393873239</v>
      </c>
      <c r="N12" s="3"/>
      <c r="O12" s="1">
        <v>19</v>
      </c>
      <c r="P12" s="1">
        <v>1</v>
      </c>
      <c r="R12" s="1">
        <f t="shared" si="8"/>
        <v>0.95</v>
      </c>
      <c r="S12" s="3"/>
      <c r="T12" s="1">
        <v>11</v>
      </c>
      <c r="U12" s="1">
        <v>9</v>
      </c>
      <c r="W12" s="1">
        <f t="shared" si="9"/>
        <v>0.55000000000000004</v>
      </c>
      <c r="Y12" s="5"/>
      <c r="Z12" s="1">
        <f t="shared" si="2"/>
        <v>0.75</v>
      </c>
      <c r="AA12" s="1">
        <f t="shared" si="3"/>
        <v>0.1</v>
      </c>
      <c r="AB12" s="1">
        <f t="shared" si="10"/>
        <v>1.9560413157406824</v>
      </c>
    </row>
    <row r="13" spans="1:28" s="1" customFormat="1" x14ac:dyDescent="0.25">
      <c r="A13" s="1">
        <v>12</v>
      </c>
      <c r="B13" s="1">
        <v>22</v>
      </c>
      <c r="C13" s="1">
        <v>18</v>
      </c>
      <c r="D13" s="1">
        <v>31</v>
      </c>
      <c r="E13" s="1">
        <v>9</v>
      </c>
      <c r="G13" s="1">
        <f t="shared" si="4"/>
        <v>0.55000000000000004</v>
      </c>
      <c r="H13" s="1">
        <f t="shared" si="5"/>
        <v>0.22500000000000001</v>
      </c>
      <c r="I13" s="1" t="str">
        <f t="shared" si="6"/>
        <v>.</v>
      </c>
      <c r="J13" s="1">
        <f t="shared" si="7"/>
        <v>0.66250000000000009</v>
      </c>
      <c r="K13" s="1" t="str">
        <f t="shared" si="6"/>
        <v>.</v>
      </c>
      <c r="L13" s="1">
        <f t="shared" si="0"/>
        <v>0.73000000000000009</v>
      </c>
      <c r="M13" s="1">
        <f t="shared" si="1"/>
        <v>0.38776553100876343</v>
      </c>
      <c r="N13" s="3"/>
      <c r="O13" s="1">
        <v>15</v>
      </c>
      <c r="P13" s="1">
        <v>5</v>
      </c>
      <c r="R13" s="1">
        <f t="shared" si="8"/>
        <v>0.75</v>
      </c>
      <c r="S13" s="3"/>
      <c r="T13" s="1">
        <v>7</v>
      </c>
      <c r="U13" s="1">
        <v>13</v>
      </c>
      <c r="W13" s="1">
        <f t="shared" si="9"/>
        <v>0.35</v>
      </c>
      <c r="Y13" s="5"/>
      <c r="Z13" s="1">
        <f t="shared" si="2"/>
        <v>0.55000000000000004</v>
      </c>
      <c r="AA13" s="1">
        <f t="shared" si="3"/>
        <v>0.22500000000000001</v>
      </c>
      <c r="AB13" s="1">
        <f t="shared" si="10"/>
        <v>0.88107637321554322</v>
      </c>
    </row>
    <row r="14" spans="1:28" s="15" customFormat="1" x14ac:dyDescent="0.25">
      <c r="A14" s="15">
        <v>13</v>
      </c>
      <c r="B14" s="15">
        <v>14</v>
      </c>
      <c r="C14" s="15">
        <v>26</v>
      </c>
      <c r="D14" s="15">
        <v>35</v>
      </c>
      <c r="E14" s="15">
        <v>5</v>
      </c>
      <c r="G14" s="15">
        <f t="shared" si="4"/>
        <v>0.35</v>
      </c>
      <c r="H14" s="15">
        <f t="shared" si="5"/>
        <v>0.125</v>
      </c>
      <c r="I14" s="15" t="str">
        <f t="shared" si="6"/>
        <v>.</v>
      </c>
      <c r="J14" s="15">
        <f t="shared" si="7"/>
        <v>0.61250000000000004</v>
      </c>
      <c r="K14" s="15" t="str">
        <f t="shared" si="6"/>
        <v>.</v>
      </c>
      <c r="L14" s="15">
        <f t="shared" si="0"/>
        <v>0.71696428571428572</v>
      </c>
      <c r="M14" s="15">
        <f t="shared" si="1"/>
        <v>0.64662716492505234</v>
      </c>
      <c r="N14" s="16"/>
      <c r="O14" s="15">
        <v>12</v>
      </c>
      <c r="P14" s="15">
        <v>8</v>
      </c>
      <c r="R14" s="15">
        <f t="shared" si="8"/>
        <v>0.6</v>
      </c>
      <c r="S14" s="16"/>
      <c r="T14" s="15">
        <v>2</v>
      </c>
      <c r="U14" s="15">
        <v>18</v>
      </c>
      <c r="W14" s="15">
        <f t="shared" si="9"/>
        <v>0.1</v>
      </c>
      <c r="Y14" s="21"/>
      <c r="Z14" s="15">
        <f t="shared" si="2"/>
        <v>0.35</v>
      </c>
      <c r="AA14" s="15">
        <f t="shared" si="3"/>
        <v>0.125</v>
      </c>
      <c r="AB14" s="15">
        <f t="shared" si="10"/>
        <v>0.76502891396844053</v>
      </c>
    </row>
    <row r="15" spans="1:28" s="1" customFormat="1" x14ac:dyDescent="0.25">
      <c r="A15" s="1">
        <v>14</v>
      </c>
      <c r="B15" s="1">
        <v>36</v>
      </c>
      <c r="C15" s="1">
        <v>4</v>
      </c>
      <c r="D15" s="1">
        <v>38</v>
      </c>
      <c r="E15" s="1">
        <v>2</v>
      </c>
      <c r="G15" s="1">
        <f t="shared" si="4"/>
        <v>0.9</v>
      </c>
      <c r="H15" s="1">
        <f t="shared" si="5"/>
        <v>0.05</v>
      </c>
      <c r="I15" s="1" t="str">
        <f t="shared" si="6"/>
        <v>.</v>
      </c>
      <c r="J15" s="1">
        <f t="shared" si="7"/>
        <v>0.92500000000000004</v>
      </c>
      <c r="K15" s="1" t="str">
        <f t="shared" si="6"/>
        <v>.</v>
      </c>
      <c r="L15" s="1">
        <f t="shared" si="0"/>
        <v>0.95750000000000002</v>
      </c>
      <c r="M15" s="1">
        <f t="shared" si="1"/>
        <v>0.15415067982725836</v>
      </c>
      <c r="N15" s="3"/>
      <c r="O15" s="1">
        <v>19</v>
      </c>
      <c r="P15" s="1">
        <v>1</v>
      </c>
      <c r="R15" s="1">
        <f t="shared" si="8"/>
        <v>0.95</v>
      </c>
      <c r="S15" s="3"/>
      <c r="T15" s="1">
        <v>17</v>
      </c>
      <c r="U15" s="1">
        <v>3</v>
      </c>
      <c r="W15" s="1">
        <f t="shared" si="9"/>
        <v>0.85</v>
      </c>
      <c r="Y15" s="5"/>
      <c r="Z15" s="1">
        <f t="shared" si="2"/>
        <v>0.9</v>
      </c>
      <c r="AA15" s="1">
        <f t="shared" si="3"/>
        <v>0.05</v>
      </c>
      <c r="AB15" s="1">
        <f t="shared" si="10"/>
        <v>2.9264051924960732</v>
      </c>
    </row>
    <row r="16" spans="1:28" s="1" customFormat="1" x14ac:dyDescent="0.25">
      <c r="A16" s="1">
        <v>15</v>
      </c>
      <c r="B16" s="1">
        <v>36</v>
      </c>
      <c r="C16" s="1">
        <v>4</v>
      </c>
      <c r="D16" s="1">
        <v>35</v>
      </c>
      <c r="E16" s="1">
        <v>5</v>
      </c>
      <c r="G16" s="1">
        <f t="shared" si="4"/>
        <v>0.9</v>
      </c>
      <c r="H16" s="1">
        <f t="shared" si="5"/>
        <v>0.125</v>
      </c>
      <c r="I16" s="1" t="str">
        <f t="shared" si="6"/>
        <v>.</v>
      </c>
      <c r="J16" s="1">
        <f t="shared" si="7"/>
        <v>0.88749999999999996</v>
      </c>
      <c r="K16" s="1" t="str">
        <f t="shared" si="6"/>
        <v>.</v>
      </c>
      <c r="L16" s="1">
        <f t="shared" si="0"/>
        <v>0.93125000000000002</v>
      </c>
      <c r="M16" s="1">
        <f t="shared" si="1"/>
        <v>-6.899287148695156E-2</v>
      </c>
      <c r="N16" s="3"/>
      <c r="O16" s="1">
        <v>19</v>
      </c>
      <c r="P16" s="1">
        <v>1</v>
      </c>
      <c r="R16" s="1">
        <f t="shared" si="8"/>
        <v>0.95</v>
      </c>
      <c r="S16" s="3"/>
      <c r="T16" s="1">
        <v>17</v>
      </c>
      <c r="U16" s="1">
        <v>3</v>
      </c>
      <c r="W16" s="1">
        <f t="shared" si="9"/>
        <v>0.85</v>
      </c>
      <c r="Y16" s="5"/>
      <c r="Z16" s="1">
        <f t="shared" si="2"/>
        <v>0.9</v>
      </c>
      <c r="AA16" s="1">
        <f t="shared" si="3"/>
        <v>0.125</v>
      </c>
      <c r="AB16" s="1">
        <f t="shared" si="10"/>
        <v>2.4319009459206091</v>
      </c>
    </row>
    <row r="17" spans="1:28" s="1" customFormat="1" x14ac:dyDescent="0.25">
      <c r="A17" s="1">
        <v>16</v>
      </c>
      <c r="B17" s="1">
        <v>25</v>
      </c>
      <c r="C17" s="1">
        <v>15</v>
      </c>
      <c r="D17" s="1">
        <v>29</v>
      </c>
      <c r="E17" s="1">
        <v>11</v>
      </c>
      <c r="G17" s="1">
        <f t="shared" si="4"/>
        <v>0.625</v>
      </c>
      <c r="H17" s="1">
        <f t="shared" si="5"/>
        <v>0.27500000000000002</v>
      </c>
      <c r="I17" s="1" t="str">
        <f t="shared" si="6"/>
        <v>.</v>
      </c>
      <c r="J17" s="1">
        <f t="shared" si="7"/>
        <v>0.67500000000000004</v>
      </c>
      <c r="K17" s="1" t="str">
        <f t="shared" si="6"/>
        <v>.</v>
      </c>
      <c r="L17" s="1">
        <f t="shared" si="0"/>
        <v>0.734375</v>
      </c>
      <c r="M17" s="1">
        <f t="shared" si="1"/>
        <v>0.17435338714477774</v>
      </c>
      <c r="N17" s="3"/>
      <c r="O17" s="1">
        <v>14</v>
      </c>
      <c r="P17" s="1">
        <v>6</v>
      </c>
      <c r="R17" s="1">
        <f t="shared" si="8"/>
        <v>0.7</v>
      </c>
      <c r="S17" s="3"/>
      <c r="T17" s="1">
        <v>11</v>
      </c>
      <c r="U17" s="1">
        <v>9</v>
      </c>
      <c r="W17" s="1">
        <f t="shared" si="9"/>
        <v>0.55000000000000004</v>
      </c>
      <c r="Y17" s="5"/>
      <c r="Z17" s="1">
        <f t="shared" si="2"/>
        <v>0.625</v>
      </c>
      <c r="AA17" s="1">
        <f t="shared" si="3"/>
        <v>0.27500000000000002</v>
      </c>
      <c r="AB17" s="1">
        <f t="shared" si="10"/>
        <v>0.91639949000685361</v>
      </c>
    </row>
    <row r="18" spans="1:28" s="1" customFormat="1" x14ac:dyDescent="0.25">
      <c r="A18" s="1">
        <v>17</v>
      </c>
      <c r="B18" s="1">
        <v>22</v>
      </c>
      <c r="C18" s="1">
        <v>18</v>
      </c>
      <c r="D18" s="1">
        <v>37</v>
      </c>
      <c r="E18" s="1">
        <v>3</v>
      </c>
      <c r="G18" s="1">
        <f t="shared" si="4"/>
        <v>0.55000000000000004</v>
      </c>
      <c r="H18" s="1">
        <f t="shared" si="5"/>
        <v>7.4999999999999997E-2</v>
      </c>
      <c r="I18" s="1" t="str">
        <f t="shared" si="6"/>
        <v>.</v>
      </c>
      <c r="J18" s="1">
        <f t="shared" si="7"/>
        <v>0.73750000000000004</v>
      </c>
      <c r="K18" s="1" t="str">
        <f t="shared" si="6"/>
        <v>.</v>
      </c>
      <c r="L18" s="1">
        <f t="shared" si="0"/>
        <v>0.83500000000000008</v>
      </c>
      <c r="M18" s="1">
        <f t="shared" si="1"/>
        <v>0.76725515271366718</v>
      </c>
      <c r="N18" s="3"/>
      <c r="O18" s="1">
        <v>19</v>
      </c>
      <c r="P18" s="1">
        <v>1</v>
      </c>
      <c r="R18" s="1">
        <f t="shared" si="8"/>
        <v>0.95</v>
      </c>
      <c r="S18" s="3"/>
      <c r="T18" s="1">
        <v>3</v>
      </c>
      <c r="U18" s="1">
        <v>17</v>
      </c>
      <c r="W18" s="1">
        <f t="shared" si="9"/>
        <v>0.15</v>
      </c>
      <c r="Y18" s="5"/>
      <c r="Z18" s="1">
        <f t="shared" si="2"/>
        <v>0.55000000000000004</v>
      </c>
      <c r="AA18" s="1">
        <f t="shared" si="3"/>
        <v>7.4999999999999997E-2</v>
      </c>
      <c r="AB18" s="1">
        <f t="shared" si="10"/>
        <v>1.5651928177935315</v>
      </c>
    </row>
    <row r="19" spans="1:28" s="1" customFormat="1" x14ac:dyDescent="0.25">
      <c r="A19" s="1">
        <v>18</v>
      </c>
      <c r="B19" s="1">
        <v>35</v>
      </c>
      <c r="C19" s="1">
        <v>5</v>
      </c>
      <c r="D19" s="1">
        <v>37</v>
      </c>
      <c r="E19" s="1">
        <v>3</v>
      </c>
      <c r="G19" s="1">
        <f t="shared" si="4"/>
        <v>0.875</v>
      </c>
      <c r="H19" s="1">
        <f t="shared" si="5"/>
        <v>7.4999999999999997E-2</v>
      </c>
      <c r="I19" s="1" t="str">
        <f t="shared" si="6"/>
        <v>.</v>
      </c>
      <c r="J19" s="1">
        <f t="shared" si="7"/>
        <v>0.9</v>
      </c>
      <c r="K19" s="1" t="str">
        <f t="shared" si="6"/>
        <v>.</v>
      </c>
      <c r="L19" s="1">
        <f t="shared" si="0"/>
        <v>0.94062499999999993</v>
      </c>
      <c r="M19" s="1">
        <f t="shared" si="1"/>
        <v>0.14310084364067324</v>
      </c>
      <c r="N19" s="3"/>
      <c r="O19" s="1">
        <v>19</v>
      </c>
      <c r="P19" s="1">
        <v>1</v>
      </c>
      <c r="R19" s="1">
        <f t="shared" si="8"/>
        <v>0.95</v>
      </c>
      <c r="S19" s="3"/>
      <c r="T19" s="1">
        <v>16</v>
      </c>
      <c r="U19" s="1">
        <v>4</v>
      </c>
      <c r="W19" s="1">
        <f t="shared" si="9"/>
        <v>0.8</v>
      </c>
      <c r="Y19" s="5"/>
      <c r="Z19" s="1">
        <f t="shared" si="2"/>
        <v>0.875</v>
      </c>
      <c r="AA19" s="1">
        <f t="shared" si="3"/>
        <v>7.4999999999999997E-2</v>
      </c>
      <c r="AB19" s="1">
        <f t="shared" si="10"/>
        <v>2.5898808513144655</v>
      </c>
    </row>
    <row r="20" spans="1:28" s="1" customFormat="1" x14ac:dyDescent="0.25">
      <c r="A20" s="1">
        <v>19</v>
      </c>
      <c r="B20" s="1">
        <v>22</v>
      </c>
      <c r="C20" s="1">
        <v>18</v>
      </c>
      <c r="D20" s="1">
        <v>27</v>
      </c>
      <c r="E20" s="1">
        <v>13</v>
      </c>
      <c r="G20" s="1">
        <f t="shared" si="4"/>
        <v>0.55000000000000004</v>
      </c>
      <c r="H20" s="1">
        <f t="shared" si="5"/>
        <v>0.32500000000000001</v>
      </c>
      <c r="I20" s="1" t="str">
        <f t="shared" si="6"/>
        <v>.</v>
      </c>
      <c r="J20" s="1">
        <f t="shared" si="7"/>
        <v>0.61250000000000004</v>
      </c>
      <c r="K20" s="1" t="str">
        <f t="shared" si="6"/>
        <v>.</v>
      </c>
      <c r="L20" s="1">
        <f t="shared" si="0"/>
        <v>0.66</v>
      </c>
      <c r="M20" s="1">
        <f t="shared" si="1"/>
        <v>0.1967102942460543</v>
      </c>
      <c r="N20" s="3"/>
      <c r="O20" s="1">
        <v>19</v>
      </c>
      <c r="P20" s="1">
        <v>1</v>
      </c>
      <c r="R20" s="1">
        <f t="shared" si="8"/>
        <v>0.95</v>
      </c>
      <c r="S20" s="3"/>
      <c r="T20" s="1">
        <v>3</v>
      </c>
      <c r="U20" s="1">
        <v>17</v>
      </c>
      <c r="W20" s="1">
        <f t="shared" si="9"/>
        <v>0.15</v>
      </c>
      <c r="Y20" s="5"/>
      <c r="Z20" s="1">
        <f t="shared" si="2"/>
        <v>0.55000000000000004</v>
      </c>
      <c r="AA20" s="1">
        <f t="shared" si="3"/>
        <v>0.32500000000000001</v>
      </c>
      <c r="AB20" s="1">
        <f t="shared" si="10"/>
        <v>0.57942353702495364</v>
      </c>
    </row>
    <row r="21" spans="1:28" s="1" customFormat="1" x14ac:dyDescent="0.25">
      <c r="A21" s="1">
        <v>20</v>
      </c>
      <c r="B21" s="1">
        <v>32</v>
      </c>
      <c r="C21" s="1">
        <v>8</v>
      </c>
      <c r="D21" s="1">
        <v>34</v>
      </c>
      <c r="E21" s="1">
        <v>6</v>
      </c>
      <c r="G21" s="1">
        <f t="shared" si="4"/>
        <v>0.8</v>
      </c>
      <c r="H21" s="1">
        <f t="shared" si="5"/>
        <v>0.15</v>
      </c>
      <c r="I21" s="1" t="str">
        <f t="shared" si="6"/>
        <v>.</v>
      </c>
      <c r="J21" s="1">
        <f t="shared" si="7"/>
        <v>0.82499999999999996</v>
      </c>
      <c r="K21" s="1" t="str">
        <f t="shared" si="6"/>
        <v>.</v>
      </c>
      <c r="L21" s="1">
        <f t="shared" si="0"/>
        <v>0.88249999999999995</v>
      </c>
      <c r="M21" s="1">
        <f t="shared" si="1"/>
        <v>0.11778303565638326</v>
      </c>
      <c r="N21" s="3"/>
      <c r="O21" s="1">
        <v>20</v>
      </c>
      <c r="P21" s="1">
        <v>0</v>
      </c>
      <c r="R21" s="1">
        <f t="shared" si="8"/>
        <v>1</v>
      </c>
      <c r="S21" s="3"/>
      <c r="T21" s="1">
        <v>12</v>
      </c>
      <c r="U21" s="1">
        <v>8</v>
      </c>
      <c r="W21" s="1">
        <f t="shared" si="9"/>
        <v>0.6</v>
      </c>
      <c r="Y21" s="5"/>
      <c r="Z21" s="1">
        <f t="shared" si="2"/>
        <v>0.8</v>
      </c>
      <c r="AA21" s="1">
        <f t="shared" si="3"/>
        <v>0.15</v>
      </c>
      <c r="AB21" s="1">
        <f t="shared" si="10"/>
        <v>1.8780546230667046</v>
      </c>
    </row>
    <row r="22" spans="1:28" s="1" customFormat="1" x14ac:dyDescent="0.25">
      <c r="A22" s="1">
        <v>21</v>
      </c>
      <c r="B22" s="1">
        <v>18</v>
      </c>
      <c r="C22" s="1">
        <v>22</v>
      </c>
      <c r="D22" s="1">
        <v>26</v>
      </c>
      <c r="E22" s="1">
        <v>14</v>
      </c>
      <c r="G22" s="1">
        <f t="shared" si="4"/>
        <v>0.45</v>
      </c>
      <c r="H22" s="1">
        <f t="shared" si="5"/>
        <v>0.35</v>
      </c>
      <c r="I22" s="1" t="str">
        <f t="shared" si="6"/>
        <v>.</v>
      </c>
      <c r="J22" s="1">
        <f t="shared" si="7"/>
        <v>0.55000000000000004</v>
      </c>
      <c r="K22" s="1" t="str">
        <f t="shared" si="6"/>
        <v>.</v>
      </c>
      <c r="L22" s="1">
        <f t="shared" si="0"/>
        <v>0.5805555555555556</v>
      </c>
      <c r="M22" s="1">
        <f t="shared" si="1"/>
        <v>0.1663577058049408</v>
      </c>
      <c r="N22" s="3"/>
      <c r="O22" s="1">
        <v>20</v>
      </c>
      <c r="P22" s="1">
        <v>0</v>
      </c>
      <c r="R22" s="1">
        <f t="shared" si="8"/>
        <v>1</v>
      </c>
      <c r="S22" s="3"/>
      <c r="T22" s="1">
        <v>4</v>
      </c>
      <c r="U22" s="1">
        <v>16</v>
      </c>
      <c r="W22" s="1">
        <f t="shared" si="9"/>
        <v>0.2</v>
      </c>
      <c r="Y22" s="5"/>
      <c r="Z22" s="1">
        <f t="shared" si="2"/>
        <v>0.45</v>
      </c>
      <c r="AA22" s="1">
        <f t="shared" si="3"/>
        <v>0.35</v>
      </c>
      <c r="AB22" s="1">
        <f t="shared" si="10"/>
        <v>0.25965911955249382</v>
      </c>
    </row>
    <row r="23" spans="1:28" s="1" customFormat="1" x14ac:dyDescent="0.25">
      <c r="A23" s="1">
        <v>22</v>
      </c>
      <c r="B23" s="1">
        <v>24</v>
      </c>
      <c r="C23" s="1">
        <v>16</v>
      </c>
      <c r="D23" s="1">
        <v>38</v>
      </c>
      <c r="E23" s="1">
        <v>2</v>
      </c>
      <c r="G23" s="1">
        <f t="shared" si="4"/>
        <v>0.6</v>
      </c>
      <c r="H23" s="1">
        <f t="shared" si="5"/>
        <v>0.05</v>
      </c>
      <c r="I23" s="1" t="str">
        <f t="shared" si="6"/>
        <v>.</v>
      </c>
      <c r="J23" s="1">
        <f t="shared" si="7"/>
        <v>0.77499999999999991</v>
      </c>
      <c r="K23" s="1" t="str">
        <f t="shared" si="6"/>
        <v>.</v>
      </c>
      <c r="L23" s="1">
        <f t="shared" si="0"/>
        <v>0.86749999999999994</v>
      </c>
      <c r="M23" s="1">
        <f t="shared" si="1"/>
        <v>0.77318988823348189</v>
      </c>
      <c r="N23" s="3"/>
      <c r="O23" s="1">
        <v>17</v>
      </c>
      <c r="P23" s="1">
        <v>3</v>
      </c>
      <c r="R23" s="1">
        <f t="shared" si="8"/>
        <v>0.85</v>
      </c>
      <c r="S23" s="3"/>
      <c r="T23" s="1">
        <v>1</v>
      </c>
      <c r="U23" s="1">
        <v>19</v>
      </c>
      <c r="W23" s="1">
        <f t="shared" si="9"/>
        <v>0.05</v>
      </c>
      <c r="Y23" s="5"/>
      <c r="Z23" s="1">
        <f t="shared" si="2"/>
        <v>0.6</v>
      </c>
      <c r="AA23" s="1">
        <f t="shared" si="3"/>
        <v>0.05</v>
      </c>
      <c r="AB23" s="1">
        <f t="shared" si="10"/>
        <v>1.8982007300872725</v>
      </c>
    </row>
    <row r="24" spans="1:28" s="1" customFormat="1" x14ac:dyDescent="0.25">
      <c r="A24" s="1">
        <v>23</v>
      </c>
      <c r="B24" s="1">
        <v>33</v>
      </c>
      <c r="C24" s="1">
        <v>7</v>
      </c>
      <c r="D24" s="1">
        <v>31</v>
      </c>
      <c r="E24" s="1">
        <v>9</v>
      </c>
      <c r="G24" s="1">
        <f t="shared" si="4"/>
        <v>0.82499999999999996</v>
      </c>
      <c r="H24" s="1">
        <f t="shared" si="5"/>
        <v>0.22500000000000001</v>
      </c>
      <c r="I24" s="1" t="str">
        <f t="shared" si="6"/>
        <v>.</v>
      </c>
      <c r="J24" s="1">
        <f t="shared" si="7"/>
        <v>0.8</v>
      </c>
      <c r="K24" s="1" t="str">
        <f t="shared" si="6"/>
        <v>.</v>
      </c>
      <c r="L24" s="1">
        <f t="shared" si="0"/>
        <v>0.86062499999999997</v>
      </c>
      <c r="M24" s="1">
        <f t="shared" si="1"/>
        <v>-0.11122563511022425</v>
      </c>
      <c r="N24" s="3"/>
      <c r="O24" s="1">
        <v>20</v>
      </c>
      <c r="P24" s="1">
        <v>0</v>
      </c>
      <c r="R24" s="1">
        <f t="shared" si="8"/>
        <v>1</v>
      </c>
      <c r="S24" s="3"/>
      <c r="T24" s="1">
        <v>13</v>
      </c>
      <c r="U24" s="1">
        <v>7</v>
      </c>
      <c r="W24" s="1">
        <f t="shared" si="9"/>
        <v>0.65</v>
      </c>
      <c r="Y24" s="5"/>
      <c r="Z24" s="1">
        <f t="shared" si="2"/>
        <v>0.82499999999999996</v>
      </c>
      <c r="AA24" s="1">
        <f t="shared" si="3"/>
        <v>0.22500000000000001</v>
      </c>
      <c r="AB24" s="1">
        <f t="shared" si="10"/>
        <v>1.6900043174339492</v>
      </c>
    </row>
    <row r="25" spans="1:28" s="1" customFormat="1" x14ac:dyDescent="0.25">
      <c r="A25" s="1">
        <v>24</v>
      </c>
      <c r="B25" s="1">
        <v>21</v>
      </c>
      <c r="C25" s="1">
        <v>19</v>
      </c>
      <c r="D25" s="1">
        <v>39</v>
      </c>
      <c r="E25" s="1">
        <v>1</v>
      </c>
      <c r="G25" s="1">
        <f t="shared" si="4"/>
        <v>0.52500000000000002</v>
      </c>
      <c r="H25" s="1">
        <f t="shared" si="5"/>
        <v>2.5000000000000001E-2</v>
      </c>
      <c r="I25" s="1" t="str">
        <f t="shared" si="6"/>
        <v>.</v>
      </c>
      <c r="J25" s="1">
        <f t="shared" si="7"/>
        <v>0.75</v>
      </c>
      <c r="K25" s="1" t="str">
        <f t="shared" si="6"/>
        <v>.</v>
      </c>
      <c r="L25" s="1">
        <f t="shared" si="0"/>
        <v>0.86312500000000003</v>
      </c>
      <c r="M25" s="1">
        <f t="shared" si="1"/>
        <v>0.96940055718810347</v>
      </c>
      <c r="N25" s="3"/>
      <c r="O25" s="1">
        <v>12</v>
      </c>
      <c r="P25" s="1">
        <v>8</v>
      </c>
      <c r="R25" s="1">
        <f t="shared" si="8"/>
        <v>0.6</v>
      </c>
      <c r="S25" s="3"/>
      <c r="T25" s="1">
        <v>9</v>
      </c>
      <c r="U25" s="1">
        <v>11</v>
      </c>
      <c r="W25" s="1">
        <f t="shared" si="9"/>
        <v>0.45</v>
      </c>
      <c r="Y25" s="5"/>
      <c r="Z25" s="1">
        <f t="shared" si="2"/>
        <v>0.52500000000000002</v>
      </c>
      <c r="AA25" s="1">
        <f t="shared" si="3"/>
        <v>2.5000000000000001E-2</v>
      </c>
      <c r="AB25" s="1">
        <f t="shared" si="10"/>
        <v>2.0226707624832678</v>
      </c>
    </row>
    <row r="26" spans="1:28" s="1" customFormat="1" x14ac:dyDescent="0.25">
      <c r="A26" s="1">
        <v>25</v>
      </c>
      <c r="B26" s="1">
        <v>33</v>
      </c>
      <c r="C26" s="1">
        <v>7</v>
      </c>
      <c r="D26" s="1">
        <v>35</v>
      </c>
      <c r="E26" s="1">
        <v>5</v>
      </c>
      <c r="G26" s="1">
        <f t="shared" si="4"/>
        <v>0.82499999999999996</v>
      </c>
      <c r="H26" s="1">
        <f t="shared" si="5"/>
        <v>0.125</v>
      </c>
      <c r="I26" s="1" t="str">
        <f t="shared" si="6"/>
        <v>.</v>
      </c>
      <c r="J26" s="1">
        <f t="shared" si="7"/>
        <v>0.85</v>
      </c>
      <c r="K26" s="1" t="str">
        <f t="shared" si="6"/>
        <v>.</v>
      </c>
      <c r="L26" s="1">
        <f t="shared" si="0"/>
        <v>0.90312500000000007</v>
      </c>
      <c r="M26" s="1">
        <f t="shared" si="1"/>
        <v>0.12516314295400618</v>
      </c>
      <c r="N26" s="3"/>
      <c r="O26" s="1">
        <v>16</v>
      </c>
      <c r="P26" s="1">
        <v>4</v>
      </c>
      <c r="R26" s="1">
        <f t="shared" si="8"/>
        <v>0.8</v>
      </c>
      <c r="S26" s="3"/>
      <c r="T26" s="1">
        <v>17</v>
      </c>
      <c r="U26" s="1">
        <v>3</v>
      </c>
      <c r="W26" s="1">
        <f t="shared" si="9"/>
        <v>0.85</v>
      </c>
      <c r="Y26" s="5"/>
      <c r="Z26" s="1">
        <f t="shared" si="2"/>
        <v>0.82499999999999996</v>
      </c>
      <c r="AA26" s="1">
        <f t="shared" si="3"/>
        <v>0.125</v>
      </c>
      <c r="AB26" s="1">
        <f t="shared" si="10"/>
        <v>2.0849386714494882</v>
      </c>
    </row>
    <row r="27" spans="1:28" s="1" customFormat="1" x14ac:dyDescent="0.25">
      <c r="A27" s="1">
        <v>26</v>
      </c>
      <c r="B27" s="1">
        <v>25</v>
      </c>
      <c r="C27" s="1">
        <v>15</v>
      </c>
      <c r="D27" s="1">
        <v>34</v>
      </c>
      <c r="E27" s="1">
        <v>6</v>
      </c>
      <c r="G27" s="1">
        <f t="shared" si="4"/>
        <v>0.625</v>
      </c>
      <c r="H27" s="1">
        <f t="shared" si="5"/>
        <v>0.15</v>
      </c>
      <c r="I27" s="1" t="str">
        <f t="shared" si="6"/>
        <v>.</v>
      </c>
      <c r="J27" s="1">
        <f t="shared" si="7"/>
        <v>0.73750000000000004</v>
      </c>
      <c r="K27" s="1" t="str">
        <f t="shared" si="6"/>
        <v>.</v>
      </c>
      <c r="L27" s="1">
        <f t="shared" si="0"/>
        <v>0.8125</v>
      </c>
      <c r="M27" s="1">
        <f t="shared" si="1"/>
        <v>0.44628710262841953</v>
      </c>
      <c r="N27" s="3"/>
      <c r="O27" s="1">
        <v>14</v>
      </c>
      <c r="P27" s="1">
        <v>6</v>
      </c>
      <c r="R27" s="1">
        <f t="shared" si="8"/>
        <v>0.7</v>
      </c>
      <c r="S27" s="3"/>
      <c r="T27" s="1">
        <v>11</v>
      </c>
      <c r="U27" s="1">
        <v>9</v>
      </c>
      <c r="W27" s="1">
        <f t="shared" si="9"/>
        <v>0.55000000000000004</v>
      </c>
      <c r="Y27" s="5"/>
      <c r="Z27" s="1">
        <f t="shared" si="2"/>
        <v>0.625</v>
      </c>
      <c r="AA27" s="1">
        <f t="shared" si="3"/>
        <v>0.15</v>
      </c>
      <c r="AB27" s="1">
        <f t="shared" si="10"/>
        <v>1.355072753458165</v>
      </c>
    </row>
    <row r="28" spans="1:28" s="1" customFormat="1" x14ac:dyDescent="0.25">
      <c r="A28" s="1">
        <v>27</v>
      </c>
      <c r="B28" s="1">
        <v>23</v>
      </c>
      <c r="C28" s="1">
        <v>17</v>
      </c>
      <c r="D28" s="1">
        <v>32</v>
      </c>
      <c r="E28" s="1">
        <v>8</v>
      </c>
      <c r="G28" s="1">
        <f t="shared" si="4"/>
        <v>0.57499999999999996</v>
      </c>
      <c r="H28" s="1">
        <f t="shared" si="5"/>
        <v>0.2</v>
      </c>
      <c r="I28" s="1" t="str">
        <f t="shared" si="6"/>
        <v>.</v>
      </c>
      <c r="J28" s="1">
        <f t="shared" si="7"/>
        <v>0.6875</v>
      </c>
      <c r="K28" s="1" t="str">
        <f t="shared" si="6"/>
        <v>.</v>
      </c>
      <c r="L28" s="1">
        <f t="shared" si="0"/>
        <v>0.75875000000000004</v>
      </c>
      <c r="M28" s="1">
        <f t="shared" si="1"/>
        <v>0.40546510810816438</v>
      </c>
      <c r="N28" s="3"/>
      <c r="O28" s="1">
        <v>14</v>
      </c>
      <c r="P28" s="1">
        <v>6</v>
      </c>
      <c r="R28" s="1">
        <f t="shared" si="8"/>
        <v>0.7</v>
      </c>
      <c r="S28" s="3"/>
      <c r="T28" s="1">
        <v>9</v>
      </c>
      <c r="U28" s="1">
        <v>11</v>
      </c>
      <c r="W28" s="1">
        <f t="shared" si="9"/>
        <v>0.45</v>
      </c>
      <c r="Y28" s="5"/>
      <c r="Z28" s="1">
        <f t="shared" si="2"/>
        <v>0.57499999999999996</v>
      </c>
      <c r="AA28" s="1">
        <f t="shared" si="3"/>
        <v>0.2</v>
      </c>
      <c r="AB28" s="1">
        <f t="shared" si="10"/>
        <v>1.030739659845707</v>
      </c>
    </row>
    <row r="29" spans="1:28" s="1" customFormat="1" x14ac:dyDescent="0.25">
      <c r="A29" s="1">
        <v>28</v>
      </c>
      <c r="B29" s="1">
        <v>29</v>
      </c>
      <c r="C29" s="1">
        <v>11</v>
      </c>
      <c r="D29" s="1">
        <v>38</v>
      </c>
      <c r="E29" s="1">
        <v>2</v>
      </c>
      <c r="G29" s="1">
        <f t="shared" si="4"/>
        <v>0.72499999999999998</v>
      </c>
      <c r="H29" s="1">
        <f t="shared" si="5"/>
        <v>0.05</v>
      </c>
      <c r="I29" s="1" t="str">
        <f t="shared" si="6"/>
        <v>.</v>
      </c>
      <c r="J29" s="1">
        <f t="shared" si="7"/>
        <v>0.83749999999999991</v>
      </c>
      <c r="K29" s="1" t="str">
        <f t="shared" si="6"/>
        <v>.</v>
      </c>
      <c r="L29" s="1">
        <f t="shared" si="0"/>
        <v>0.90499999999999992</v>
      </c>
      <c r="M29" s="1">
        <f t="shared" si="1"/>
        <v>0.55961578793542277</v>
      </c>
      <c r="N29" s="3"/>
      <c r="O29" s="1">
        <v>19</v>
      </c>
      <c r="P29" s="1">
        <v>1</v>
      </c>
      <c r="R29" s="1">
        <f t="shared" ref="R29:R34" si="11">O29/(O29+P29)</f>
        <v>0.95</v>
      </c>
      <c r="S29" s="3"/>
      <c r="T29" s="1">
        <v>10</v>
      </c>
      <c r="U29" s="1">
        <v>10</v>
      </c>
      <c r="W29" s="1">
        <f t="shared" ref="W29:W34" si="12">T29/(T29+U29)</f>
        <v>0.5</v>
      </c>
      <c r="Y29" s="5"/>
      <c r="Z29" s="1">
        <f t="shared" si="2"/>
        <v>0.72499999999999998</v>
      </c>
      <c r="AA29" s="1">
        <f t="shared" si="3"/>
        <v>0.05</v>
      </c>
      <c r="AB29" s="1">
        <f t="shared" si="10"/>
        <v>2.2426137529939512</v>
      </c>
    </row>
    <row r="30" spans="1:28" s="1" customFormat="1" x14ac:dyDescent="0.25">
      <c r="A30" s="1">
        <v>29</v>
      </c>
      <c r="B30" s="1">
        <v>24</v>
      </c>
      <c r="C30" s="1">
        <v>16</v>
      </c>
      <c r="D30" s="1">
        <v>30</v>
      </c>
      <c r="E30" s="1">
        <v>10</v>
      </c>
      <c r="G30" s="1">
        <f t="shared" si="4"/>
        <v>0.6</v>
      </c>
      <c r="H30" s="1">
        <f t="shared" si="5"/>
        <v>0.25</v>
      </c>
      <c r="I30" s="1" t="str">
        <f t="shared" si="6"/>
        <v>.</v>
      </c>
      <c r="J30" s="1">
        <f t="shared" si="7"/>
        <v>0.67500000000000004</v>
      </c>
      <c r="K30" s="1" t="str">
        <f t="shared" si="6"/>
        <v>.</v>
      </c>
      <c r="L30" s="1">
        <f t="shared" si="0"/>
        <v>0.73750000000000004</v>
      </c>
      <c r="M30" s="1">
        <f t="shared" si="1"/>
        <v>0.26236426446749106</v>
      </c>
      <c r="N30" s="3"/>
      <c r="O30" s="1">
        <v>17</v>
      </c>
      <c r="P30" s="1">
        <v>3</v>
      </c>
      <c r="R30" s="1">
        <f t="shared" si="11"/>
        <v>0.85</v>
      </c>
      <c r="S30" s="3"/>
      <c r="T30" s="1">
        <v>7</v>
      </c>
      <c r="U30" s="1">
        <v>13</v>
      </c>
      <c r="W30" s="1">
        <f t="shared" si="12"/>
        <v>0.35</v>
      </c>
      <c r="Y30" s="5"/>
      <c r="Z30" s="1">
        <f t="shared" si="2"/>
        <v>0.6</v>
      </c>
      <c r="AA30" s="1">
        <f t="shared" si="3"/>
        <v>0.25</v>
      </c>
      <c r="AB30" s="1">
        <f t="shared" si="10"/>
        <v>0.92783685333188171</v>
      </c>
    </row>
    <row r="31" spans="1:28" s="1" customFormat="1" x14ac:dyDescent="0.25">
      <c r="A31" s="1">
        <v>30</v>
      </c>
      <c r="B31" s="1">
        <v>23</v>
      </c>
      <c r="C31" s="1">
        <v>17</v>
      </c>
      <c r="D31" s="1">
        <v>39</v>
      </c>
      <c r="E31" s="1">
        <v>1</v>
      </c>
      <c r="G31" s="1">
        <f t="shared" si="4"/>
        <v>0.57499999999999996</v>
      </c>
      <c r="H31" s="1">
        <f t="shared" si="5"/>
        <v>2.5000000000000001E-2</v>
      </c>
      <c r="I31" s="1" t="str">
        <f t="shared" si="6"/>
        <v>.</v>
      </c>
      <c r="J31" s="1">
        <f t="shared" si="7"/>
        <v>0.77499999999999991</v>
      </c>
      <c r="K31" s="1" t="str">
        <f t="shared" si="6"/>
        <v>.</v>
      </c>
      <c r="L31" s="1">
        <f t="shared" si="0"/>
        <v>0.87687499999999996</v>
      </c>
      <c r="M31" s="1">
        <f t="shared" si="1"/>
        <v>0.89794159320595857</v>
      </c>
      <c r="N31" s="3"/>
      <c r="O31" s="1">
        <v>20</v>
      </c>
      <c r="P31" s="1">
        <v>0</v>
      </c>
      <c r="R31" s="1">
        <f t="shared" si="11"/>
        <v>1</v>
      </c>
      <c r="S31" s="3"/>
      <c r="T31" s="1">
        <v>3</v>
      </c>
      <c r="U31" s="1">
        <v>17</v>
      </c>
      <c r="W31" s="1">
        <f t="shared" si="12"/>
        <v>0.15</v>
      </c>
      <c r="Y31" s="5"/>
      <c r="Z31" s="1">
        <f t="shared" si="2"/>
        <v>0.57499999999999996</v>
      </c>
      <c r="AA31" s="1">
        <f t="shared" si="3"/>
        <v>2.5000000000000001E-2</v>
      </c>
      <c r="AB31" s="1">
        <f t="shared" ref="AB31:AB34" si="13">NORMSINV(Z31)-NORMSINV(AA31)</f>
        <v>2.1490824108128463</v>
      </c>
    </row>
    <row r="32" spans="1:28" s="1" customFormat="1" x14ac:dyDescent="0.25">
      <c r="A32" s="1">
        <v>31</v>
      </c>
      <c r="B32" s="1">
        <v>37</v>
      </c>
      <c r="C32" s="1">
        <v>3</v>
      </c>
      <c r="D32" s="1">
        <v>37</v>
      </c>
      <c r="E32" s="1">
        <v>3</v>
      </c>
      <c r="G32" s="1">
        <f t="shared" si="4"/>
        <v>0.92500000000000004</v>
      </c>
      <c r="H32" s="1">
        <f t="shared" si="5"/>
        <v>7.4999999999999997E-2</v>
      </c>
      <c r="I32" s="1" t="str">
        <f t="shared" si="6"/>
        <v>.</v>
      </c>
      <c r="J32" s="1">
        <f t="shared" si="7"/>
        <v>0.92500000000000004</v>
      </c>
      <c r="K32" s="1" t="str">
        <f t="shared" si="6"/>
        <v>.</v>
      </c>
      <c r="L32" s="1">
        <f t="shared" si="0"/>
        <v>0.95687500000000003</v>
      </c>
      <c r="M32" s="1">
        <f t="shared" si="1"/>
        <v>-2.2204460492503131E-16</v>
      </c>
      <c r="N32" s="3"/>
      <c r="O32" s="1">
        <v>18</v>
      </c>
      <c r="P32" s="1">
        <v>2</v>
      </c>
      <c r="R32" s="1">
        <f t="shared" si="11"/>
        <v>0.9</v>
      </c>
      <c r="S32" s="3"/>
      <c r="T32" s="1">
        <v>19</v>
      </c>
      <c r="U32" s="1">
        <v>1</v>
      </c>
      <c r="W32" s="1">
        <f t="shared" si="12"/>
        <v>0.95</v>
      </c>
      <c r="Y32" s="5"/>
      <c r="Z32" s="1">
        <f t="shared" si="2"/>
        <v>0.92500000000000004</v>
      </c>
      <c r="AA32" s="1">
        <f t="shared" si="3"/>
        <v>7.4999999999999997E-2</v>
      </c>
      <c r="AB32" s="1">
        <f t="shared" si="13"/>
        <v>2.8790629418769136</v>
      </c>
    </row>
    <row r="33" spans="1:28" s="1" customFormat="1" x14ac:dyDescent="0.25">
      <c r="A33" s="1">
        <v>32</v>
      </c>
      <c r="B33" s="1">
        <v>19</v>
      </c>
      <c r="C33" s="1">
        <v>21</v>
      </c>
      <c r="D33" s="1">
        <v>33</v>
      </c>
      <c r="E33" s="1">
        <v>8</v>
      </c>
      <c r="G33" s="1">
        <f t="shared" si="4"/>
        <v>0.47499999999999998</v>
      </c>
      <c r="H33" s="1">
        <f t="shared" si="5"/>
        <v>0.1951219512195122</v>
      </c>
      <c r="I33" s="1" t="str">
        <f t="shared" si="6"/>
        <v>.</v>
      </c>
      <c r="J33" s="1">
        <f t="shared" si="7"/>
        <v>0.63993902439024386</v>
      </c>
      <c r="K33" s="1" t="str">
        <f t="shared" si="6"/>
        <v>.</v>
      </c>
      <c r="L33" s="1">
        <f t="shared" si="0"/>
        <v>0.71727374839537861</v>
      </c>
      <c r="M33" s="1">
        <f t="shared" si="1"/>
        <v>0.50994120684352706</v>
      </c>
      <c r="N33" s="3"/>
      <c r="O33" s="1">
        <v>8</v>
      </c>
      <c r="P33" s="1">
        <v>12</v>
      </c>
      <c r="R33" s="1">
        <f t="shared" si="11"/>
        <v>0.4</v>
      </c>
      <c r="S33" s="3"/>
      <c r="T33" s="1">
        <v>11</v>
      </c>
      <c r="U33" s="1">
        <v>9</v>
      </c>
      <c r="W33" s="1">
        <f t="shared" si="12"/>
        <v>0.55000000000000004</v>
      </c>
      <c r="Y33" s="5"/>
      <c r="Z33" s="1">
        <f t="shared" si="2"/>
        <v>0.47499999999999998</v>
      </c>
      <c r="AA33" s="1">
        <f t="shared" si="3"/>
        <v>0.1951219512195122</v>
      </c>
      <c r="AB33" s="1">
        <f t="shared" si="13"/>
        <v>0.79646835165263585</v>
      </c>
    </row>
    <row r="34" spans="1:28" s="1" customFormat="1" x14ac:dyDescent="0.25">
      <c r="A34" s="1">
        <v>33</v>
      </c>
      <c r="B34" s="1">
        <v>36</v>
      </c>
      <c r="C34" s="1">
        <v>4</v>
      </c>
      <c r="D34" s="1">
        <v>34</v>
      </c>
      <c r="E34" s="1">
        <v>6</v>
      </c>
      <c r="G34" s="1">
        <f t="shared" si="4"/>
        <v>0.9</v>
      </c>
      <c r="H34" s="1">
        <f t="shared" si="5"/>
        <v>0.15</v>
      </c>
      <c r="I34" s="1" t="str">
        <f t="shared" si="6"/>
        <v>.</v>
      </c>
      <c r="J34" s="1">
        <f t="shared" si="7"/>
        <v>0.875</v>
      </c>
      <c r="K34" s="1" t="str">
        <f t="shared" si="6"/>
        <v>.</v>
      </c>
      <c r="L34" s="1">
        <f t="shared" si="0"/>
        <v>0.92249999999999999</v>
      </c>
      <c r="M34" s="1">
        <f t="shared" si="1"/>
        <v>-0.13353139262452274</v>
      </c>
      <c r="N34" s="3"/>
      <c r="O34" s="1">
        <v>19</v>
      </c>
      <c r="P34" s="1">
        <v>1</v>
      </c>
      <c r="R34" s="1">
        <f t="shared" si="11"/>
        <v>0.95</v>
      </c>
      <c r="S34" s="3"/>
      <c r="T34" s="1">
        <v>17</v>
      </c>
      <c r="U34" s="1">
        <v>3</v>
      </c>
      <c r="W34" s="1">
        <f t="shared" si="12"/>
        <v>0.85</v>
      </c>
      <c r="Y34" s="5"/>
      <c r="Z34" s="1">
        <f t="shared" si="2"/>
        <v>0.9</v>
      </c>
      <c r="AA34" s="1">
        <f t="shared" si="3"/>
        <v>0.15</v>
      </c>
      <c r="AB34" s="1">
        <f t="shared" si="13"/>
        <v>2.3179849550383906</v>
      </c>
    </row>
    <row r="35" spans="1:28" x14ac:dyDescent="0.25">
      <c r="Y35" s="1"/>
    </row>
  </sheetData>
  <pageMargins left="0.7" right="0.7" top="0.75" bottom="0.75" header="0.3" footer="0.3"/>
  <pageSetup orientation="portrait" r:id="rId1"/>
  <ignoredErrors>
    <ignoredError sqref="J2:J34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zoomScale="75" zoomScaleNormal="75" workbookViewId="0">
      <selection activeCell="J2" sqref="J2:J30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/>
      <c r="T1" t="s">
        <v>10</v>
      </c>
      <c r="U1" t="s">
        <v>11</v>
      </c>
      <c r="W1" t="s">
        <v>7</v>
      </c>
      <c r="Y1" s="4"/>
      <c r="Z1" t="s">
        <v>33</v>
      </c>
      <c r="AA1" t="s">
        <v>34</v>
      </c>
      <c r="AB1" t="s">
        <v>3</v>
      </c>
    </row>
    <row r="2" spans="1:28" s="1" customFormat="1" x14ac:dyDescent="0.25">
      <c r="A2" s="1">
        <v>1</v>
      </c>
      <c r="B2" s="1">
        <v>33</v>
      </c>
      <c r="C2" s="1">
        <v>7</v>
      </c>
      <c r="D2" s="1">
        <v>34</v>
      </c>
      <c r="E2" s="1">
        <v>6</v>
      </c>
      <c r="G2" s="1">
        <f>B2/(B2+C2)</f>
        <v>0.82499999999999996</v>
      </c>
      <c r="H2" s="1">
        <f>E2/(D2+E2)</f>
        <v>0.15</v>
      </c>
      <c r="I2" s="1" t="str">
        <f>IF(J2&lt;0.5,"REJECT", ".")</f>
        <v>.</v>
      </c>
      <c r="J2">
        <f>(G2+(1-H2))/2</f>
        <v>0.83749999999999991</v>
      </c>
      <c r="K2" s="1" t="str">
        <f>IF(L2&lt;0.5,"REJECT", ".")</f>
        <v>.</v>
      </c>
      <c r="L2" s="1">
        <f t="shared" ref="L2:L30" si="0">IF(AND(H2&lt;=0.5,G2&gt;=0.5),3/4+(G2-H2)/4-H2*(1-G2),IF(AND(H2&lt;=G2,G2&lt;0.5),3/4+(G2-H2)/4-H2/(4*G2),IF(AND(H2&gt;0.5,G2&gt;=H2),3/4+(G2-H2)/4-(1-G2)/(4*(1-H2)),0)))</f>
        <v>0.89249999999999996</v>
      </c>
      <c r="M2" s="1">
        <f t="shared" ref="M2:M30" si="1">LN(IF(AND(H2&lt;=0.5,G2&gt;=0.5),(5-4*G2)/(1+4*H2),IF(AND(H2&lt;=G2,G2&lt;0.5),(G2^2+G2)/(G2^2+H2),IF(AND(H2&gt;0.5,G2&gt;H2),((1-H2)^2+(1-G2))/((1-H2)^2+(1-H2)),0))))</f>
        <v>6.062462181643484E-2</v>
      </c>
      <c r="N2" s="3"/>
      <c r="O2" s="1">
        <v>19</v>
      </c>
      <c r="P2" s="1">
        <v>1</v>
      </c>
      <c r="R2" s="1">
        <f>O2/(O2+P2)</f>
        <v>0.95</v>
      </c>
      <c r="S2" s="3"/>
      <c r="T2" s="1">
        <v>14</v>
      </c>
      <c r="U2" s="1">
        <v>6</v>
      </c>
      <c r="W2" s="1">
        <f>T2/(T2+U2)</f>
        <v>0.7</v>
      </c>
      <c r="Y2" s="5"/>
      <c r="Z2" s="1">
        <f t="shared" ref="Z2:Z30" si="2">IF(G2=1,0.975,G2)</f>
        <v>0.82499999999999996</v>
      </c>
      <c r="AA2" s="1">
        <f t="shared" ref="AA2:AA30" si="3">IF(H2=0,0.025,H2)</f>
        <v>0.15</v>
      </c>
      <c r="AB2" s="1">
        <f>NORMSINV(Z2)-NORMSINV(AA2)</f>
        <v>1.9710226805672699</v>
      </c>
    </row>
    <row r="3" spans="1:28" s="1" customFormat="1" x14ac:dyDescent="0.25">
      <c r="A3" s="1">
        <v>2</v>
      </c>
      <c r="B3" s="1">
        <v>32</v>
      </c>
      <c r="C3" s="1">
        <v>8</v>
      </c>
      <c r="D3" s="1">
        <v>25</v>
      </c>
      <c r="E3" s="1">
        <v>15</v>
      </c>
      <c r="G3" s="1">
        <f t="shared" ref="G3:G30" si="4">B3/(B3+C3)</f>
        <v>0.8</v>
      </c>
      <c r="H3" s="1">
        <f t="shared" ref="H3:H30" si="5">E3/(D3+E3)</f>
        <v>0.375</v>
      </c>
      <c r="I3" s="1" t="str">
        <f t="shared" ref="I3:K30" si="6">IF(J3&lt;0.5,"REJECT", ".")</f>
        <v>.</v>
      </c>
      <c r="J3">
        <f t="shared" ref="J3:J30" si="7">(G3+(1-H3))/2</f>
        <v>0.71250000000000002</v>
      </c>
      <c r="K3" s="1" t="str">
        <f t="shared" si="6"/>
        <v>.</v>
      </c>
      <c r="L3" s="1">
        <f t="shared" si="0"/>
        <v>0.78125</v>
      </c>
      <c r="M3" s="1">
        <f t="shared" si="1"/>
        <v>-0.3285040669720361</v>
      </c>
      <c r="N3" s="3"/>
      <c r="O3" s="1">
        <v>20</v>
      </c>
      <c r="P3" s="1">
        <v>0</v>
      </c>
      <c r="R3" s="1">
        <f t="shared" ref="R3:R30" si="8">O3/(O3+P3)</f>
        <v>1</v>
      </c>
      <c r="S3" s="3"/>
      <c r="T3" s="1">
        <v>12</v>
      </c>
      <c r="U3" s="1">
        <v>8</v>
      </c>
      <c r="W3" s="1">
        <f t="shared" ref="W3:W30" si="9">T3/(T3+U3)</f>
        <v>0.6</v>
      </c>
      <c r="Y3" s="5"/>
      <c r="Z3" s="1">
        <f t="shared" si="2"/>
        <v>0.8</v>
      </c>
      <c r="AA3" s="1">
        <f t="shared" si="3"/>
        <v>0.375</v>
      </c>
      <c r="AB3" s="1">
        <f t="shared" ref="AB3:AB30" si="10">NORMSINV(Z3)-NORMSINV(AA3)</f>
        <v>1.1602605975372899</v>
      </c>
    </row>
    <row r="4" spans="1:28" x14ac:dyDescent="0.25">
      <c r="A4">
        <v>3</v>
      </c>
      <c r="B4">
        <v>30</v>
      </c>
      <c r="C4">
        <v>10</v>
      </c>
      <c r="D4">
        <v>18</v>
      </c>
      <c r="E4">
        <v>22</v>
      </c>
      <c r="G4">
        <f t="shared" si="4"/>
        <v>0.75</v>
      </c>
      <c r="H4">
        <f t="shared" si="5"/>
        <v>0.55000000000000004</v>
      </c>
      <c r="I4" t="str">
        <f t="shared" si="6"/>
        <v>.</v>
      </c>
      <c r="J4">
        <f t="shared" si="7"/>
        <v>0.6</v>
      </c>
      <c r="K4" t="str">
        <f t="shared" si="6"/>
        <v>.</v>
      </c>
      <c r="L4">
        <f t="shared" si="0"/>
        <v>0.6611111111111112</v>
      </c>
      <c r="M4">
        <f t="shared" si="1"/>
        <v>-0.36602337605686758</v>
      </c>
      <c r="N4" s="2"/>
      <c r="O4" s="1">
        <v>16</v>
      </c>
      <c r="P4" s="1">
        <v>4</v>
      </c>
      <c r="R4">
        <f t="shared" si="8"/>
        <v>0.8</v>
      </c>
      <c r="S4" s="3"/>
      <c r="T4" s="1">
        <v>14</v>
      </c>
      <c r="U4" s="1">
        <v>6</v>
      </c>
      <c r="W4">
        <f t="shared" si="9"/>
        <v>0.7</v>
      </c>
      <c r="X4" s="1"/>
      <c r="Y4" s="4"/>
      <c r="Z4" s="1">
        <f t="shared" si="2"/>
        <v>0.75</v>
      </c>
      <c r="AA4" s="1">
        <f t="shared" si="3"/>
        <v>0.55000000000000004</v>
      </c>
      <c r="AB4" s="1">
        <f t="shared" si="10"/>
        <v>0.5488284033410078</v>
      </c>
    </row>
    <row r="5" spans="1:28" x14ac:dyDescent="0.25">
      <c r="A5">
        <v>4</v>
      </c>
      <c r="B5">
        <v>29</v>
      </c>
      <c r="C5">
        <v>11</v>
      </c>
      <c r="D5">
        <v>28</v>
      </c>
      <c r="E5">
        <v>12</v>
      </c>
      <c r="G5">
        <f t="shared" si="4"/>
        <v>0.72499999999999998</v>
      </c>
      <c r="H5">
        <f t="shared" si="5"/>
        <v>0.3</v>
      </c>
      <c r="I5" t="str">
        <f t="shared" si="6"/>
        <v>.</v>
      </c>
      <c r="J5">
        <f t="shared" si="7"/>
        <v>0.71249999999999991</v>
      </c>
      <c r="K5" t="str">
        <f t="shared" si="6"/>
        <v>.</v>
      </c>
      <c r="L5">
        <f t="shared" si="0"/>
        <v>0.77374999999999994</v>
      </c>
      <c r="M5">
        <f t="shared" si="1"/>
        <v>-4.6520015634892928E-2</v>
      </c>
      <c r="N5" s="2"/>
      <c r="O5" s="1">
        <v>19</v>
      </c>
      <c r="P5" s="1">
        <v>1</v>
      </c>
      <c r="R5">
        <f t="shared" si="8"/>
        <v>0.95</v>
      </c>
      <c r="S5" s="3"/>
      <c r="T5" s="1">
        <v>10</v>
      </c>
      <c r="U5" s="1">
        <v>10</v>
      </c>
      <c r="W5">
        <f t="shared" si="9"/>
        <v>0.5</v>
      </c>
      <c r="X5" s="1"/>
      <c r="Y5" s="4"/>
      <c r="Z5" s="1">
        <f t="shared" si="2"/>
        <v>0.72499999999999998</v>
      </c>
      <c r="AA5" s="1">
        <f t="shared" si="3"/>
        <v>0.3</v>
      </c>
      <c r="AB5" s="1">
        <f t="shared" si="10"/>
        <v>1.1221606387505192</v>
      </c>
    </row>
    <row r="6" spans="1:28" x14ac:dyDescent="0.25">
      <c r="A6">
        <v>5</v>
      </c>
      <c r="B6">
        <v>31</v>
      </c>
      <c r="C6">
        <v>9</v>
      </c>
      <c r="D6">
        <v>30</v>
      </c>
      <c r="E6">
        <v>10</v>
      </c>
      <c r="G6">
        <f t="shared" si="4"/>
        <v>0.77500000000000002</v>
      </c>
      <c r="H6">
        <f t="shared" si="5"/>
        <v>0.25</v>
      </c>
      <c r="I6" t="str">
        <f t="shared" si="6"/>
        <v>.</v>
      </c>
      <c r="J6">
        <f t="shared" si="7"/>
        <v>0.76249999999999996</v>
      </c>
      <c r="K6" t="str">
        <f t="shared" si="6"/>
        <v>.</v>
      </c>
      <c r="L6">
        <f t="shared" si="0"/>
        <v>0.82499999999999996</v>
      </c>
      <c r="M6">
        <f t="shared" si="1"/>
        <v>-5.1293294387550578E-2</v>
      </c>
      <c r="N6" s="2"/>
      <c r="O6" s="1">
        <v>18</v>
      </c>
      <c r="P6" s="1">
        <v>2</v>
      </c>
      <c r="R6">
        <f t="shared" si="8"/>
        <v>0.9</v>
      </c>
      <c r="S6" s="3"/>
      <c r="T6" s="1">
        <v>13</v>
      </c>
      <c r="U6" s="1">
        <v>7</v>
      </c>
      <c r="W6">
        <f t="shared" si="9"/>
        <v>0.65</v>
      </c>
      <c r="X6" s="1"/>
      <c r="Y6" s="4"/>
      <c r="Z6" s="1">
        <f t="shared" si="2"/>
        <v>0.77500000000000002</v>
      </c>
      <c r="AA6" s="1">
        <f t="shared" si="3"/>
        <v>0.25</v>
      </c>
      <c r="AB6" s="1">
        <f t="shared" si="10"/>
        <v>1.4299047765565511</v>
      </c>
    </row>
    <row r="7" spans="1:28" s="1" customFormat="1" x14ac:dyDescent="0.25">
      <c r="A7" s="1">
        <v>6</v>
      </c>
      <c r="B7" s="1">
        <v>28</v>
      </c>
      <c r="C7" s="1">
        <v>12</v>
      </c>
      <c r="D7" s="1">
        <v>26</v>
      </c>
      <c r="E7" s="1">
        <v>14</v>
      </c>
      <c r="G7" s="1">
        <f t="shared" si="4"/>
        <v>0.7</v>
      </c>
      <c r="H7" s="1">
        <f t="shared" si="5"/>
        <v>0.35</v>
      </c>
      <c r="I7" s="1" t="str">
        <f t="shared" si="6"/>
        <v>.</v>
      </c>
      <c r="J7">
        <f t="shared" si="7"/>
        <v>0.67500000000000004</v>
      </c>
      <c r="K7" s="1" t="str">
        <f t="shared" si="6"/>
        <v>.</v>
      </c>
      <c r="L7" s="1">
        <f t="shared" si="0"/>
        <v>0.73250000000000004</v>
      </c>
      <c r="M7" s="1">
        <f t="shared" si="1"/>
        <v>-8.7011376989629685E-2</v>
      </c>
      <c r="N7" s="3"/>
      <c r="O7" s="1">
        <v>17</v>
      </c>
      <c r="P7" s="1">
        <v>3</v>
      </c>
      <c r="R7" s="1">
        <f t="shared" si="8"/>
        <v>0.85</v>
      </c>
      <c r="S7" s="3"/>
      <c r="T7" s="1">
        <v>11</v>
      </c>
      <c r="U7" s="1">
        <v>9</v>
      </c>
      <c r="W7" s="1">
        <f t="shared" si="9"/>
        <v>0.55000000000000004</v>
      </c>
      <c r="Y7" s="4"/>
      <c r="Z7" s="1">
        <f t="shared" si="2"/>
        <v>0.7</v>
      </c>
      <c r="AA7" s="1">
        <f t="shared" si="3"/>
        <v>0.35</v>
      </c>
      <c r="AB7" s="1">
        <f t="shared" si="10"/>
        <v>0.90972097911560867</v>
      </c>
    </row>
    <row r="8" spans="1:28" s="7" customFormat="1" x14ac:dyDescent="0.25">
      <c r="A8" s="7">
        <v>7</v>
      </c>
      <c r="B8" s="7">
        <v>25</v>
      </c>
      <c r="C8" s="7">
        <v>15</v>
      </c>
      <c r="D8" s="7">
        <v>12</v>
      </c>
      <c r="E8" s="7">
        <v>28</v>
      </c>
      <c r="G8" s="7">
        <f t="shared" si="4"/>
        <v>0.625</v>
      </c>
      <c r="H8" s="7">
        <f t="shared" si="5"/>
        <v>0.7</v>
      </c>
      <c r="I8" s="7" t="str">
        <f t="shared" si="6"/>
        <v>REJECT</v>
      </c>
      <c r="J8" s="7">
        <f t="shared" si="7"/>
        <v>0.46250000000000002</v>
      </c>
      <c r="K8" s="7" t="str">
        <f t="shared" si="6"/>
        <v>REJECT</v>
      </c>
      <c r="L8" s="7">
        <f t="shared" si="0"/>
        <v>0</v>
      </c>
      <c r="M8" s="7" t="e">
        <f t="shared" si="1"/>
        <v>#NUM!</v>
      </c>
      <c r="N8" s="8"/>
      <c r="O8" s="7">
        <v>15</v>
      </c>
      <c r="P8" s="7">
        <v>5</v>
      </c>
      <c r="R8" s="7">
        <f t="shared" si="8"/>
        <v>0.75</v>
      </c>
      <c r="S8" s="8"/>
      <c r="T8" s="7">
        <v>10</v>
      </c>
      <c r="U8" s="7">
        <v>10</v>
      </c>
      <c r="W8" s="7">
        <f t="shared" si="9"/>
        <v>0.5</v>
      </c>
      <c r="Y8" s="9"/>
      <c r="Z8" s="7">
        <f t="shared" si="2"/>
        <v>0.625</v>
      </c>
      <c r="AA8" s="7">
        <f t="shared" si="3"/>
        <v>0.7</v>
      </c>
      <c r="AB8" s="7">
        <f t="shared" si="10"/>
        <v>-0.20576114874366558</v>
      </c>
    </row>
    <row r="9" spans="1:28" s="1" customFormat="1" x14ac:dyDescent="0.25">
      <c r="A9" s="1">
        <v>8</v>
      </c>
      <c r="B9" s="1">
        <v>26</v>
      </c>
      <c r="C9" s="1">
        <v>14</v>
      </c>
      <c r="D9" s="1">
        <v>27</v>
      </c>
      <c r="E9" s="1">
        <v>13</v>
      </c>
      <c r="G9" s="1">
        <f t="shared" si="4"/>
        <v>0.65</v>
      </c>
      <c r="H9" s="1">
        <f t="shared" si="5"/>
        <v>0.32500000000000001</v>
      </c>
      <c r="I9" s="1" t="str">
        <f t="shared" si="6"/>
        <v>.</v>
      </c>
      <c r="J9" s="1">
        <f t="shared" si="7"/>
        <v>0.66250000000000009</v>
      </c>
      <c r="K9" s="1" t="str">
        <f t="shared" si="6"/>
        <v>.</v>
      </c>
      <c r="L9" s="1">
        <f t="shared" si="0"/>
        <v>0.71750000000000003</v>
      </c>
      <c r="M9" s="1">
        <f t="shared" si="1"/>
        <v>4.2559614418795903E-2</v>
      </c>
      <c r="N9" s="3"/>
      <c r="O9" s="1">
        <v>19</v>
      </c>
      <c r="P9" s="1">
        <v>1</v>
      </c>
      <c r="R9" s="1">
        <f t="shared" si="8"/>
        <v>0.95</v>
      </c>
      <c r="S9" s="3"/>
      <c r="T9" s="1">
        <v>7</v>
      </c>
      <c r="U9" s="1">
        <v>13</v>
      </c>
      <c r="W9" s="1">
        <f t="shared" si="9"/>
        <v>0.35</v>
      </c>
      <c r="Y9" s="5"/>
      <c r="Z9" s="1">
        <f t="shared" si="2"/>
        <v>0.65</v>
      </c>
      <c r="AA9" s="1">
        <f t="shared" si="3"/>
        <v>0.32500000000000001</v>
      </c>
      <c r="AB9" s="1">
        <f t="shared" si="10"/>
        <v>0.83908265657744741</v>
      </c>
    </row>
    <row r="10" spans="1:28" s="1" customFormat="1" x14ac:dyDescent="0.25">
      <c r="A10" s="1">
        <v>9</v>
      </c>
      <c r="B10" s="1">
        <v>35</v>
      </c>
      <c r="C10" s="1">
        <v>5</v>
      </c>
      <c r="D10" s="1">
        <v>35</v>
      </c>
      <c r="E10" s="1">
        <v>5</v>
      </c>
      <c r="G10" s="1">
        <f t="shared" si="4"/>
        <v>0.875</v>
      </c>
      <c r="H10" s="1">
        <f t="shared" si="5"/>
        <v>0.125</v>
      </c>
      <c r="I10" s="1" t="str">
        <f t="shared" si="6"/>
        <v>.</v>
      </c>
      <c r="J10" s="1">
        <f t="shared" si="7"/>
        <v>0.875</v>
      </c>
      <c r="K10" s="1" t="str">
        <f t="shared" si="6"/>
        <v>.</v>
      </c>
      <c r="L10" s="1">
        <f t="shared" si="0"/>
        <v>0.921875</v>
      </c>
      <c r="M10" s="1">
        <f t="shared" si="1"/>
        <v>0</v>
      </c>
      <c r="N10" s="3"/>
      <c r="O10" s="1">
        <v>20</v>
      </c>
      <c r="P10" s="1">
        <v>0</v>
      </c>
      <c r="R10" s="1">
        <f t="shared" si="8"/>
        <v>1</v>
      </c>
      <c r="S10" s="3"/>
      <c r="T10" s="1">
        <v>15</v>
      </c>
      <c r="U10" s="1">
        <v>5</v>
      </c>
      <c r="W10" s="1">
        <f t="shared" si="9"/>
        <v>0.75</v>
      </c>
      <c r="Y10" s="5"/>
      <c r="Z10" s="1">
        <f t="shared" si="2"/>
        <v>0.875</v>
      </c>
      <c r="AA10" s="1">
        <f t="shared" si="3"/>
        <v>0.125</v>
      </c>
      <c r="AB10" s="1">
        <f t="shared" si="10"/>
        <v>2.3006987607520166</v>
      </c>
    </row>
    <row r="11" spans="1:28" s="1" customFormat="1" x14ac:dyDescent="0.25">
      <c r="A11" s="1">
        <v>10</v>
      </c>
      <c r="B11" s="1">
        <v>36</v>
      </c>
      <c r="C11" s="1">
        <v>4</v>
      </c>
      <c r="D11" s="1">
        <v>22</v>
      </c>
      <c r="E11" s="1">
        <v>18</v>
      </c>
      <c r="G11" s="1">
        <f t="shared" si="4"/>
        <v>0.9</v>
      </c>
      <c r="H11" s="1">
        <f t="shared" si="5"/>
        <v>0.45</v>
      </c>
      <c r="I11" s="1" t="str">
        <f t="shared" si="6"/>
        <v>.</v>
      </c>
      <c r="J11" s="1">
        <f t="shared" si="7"/>
        <v>0.72500000000000009</v>
      </c>
      <c r="K11" s="1" t="str">
        <f t="shared" si="6"/>
        <v>.</v>
      </c>
      <c r="L11" s="1">
        <f t="shared" si="0"/>
        <v>0.8175</v>
      </c>
      <c r="M11" s="1">
        <f t="shared" si="1"/>
        <v>-0.69314718055994529</v>
      </c>
      <c r="N11" s="3"/>
      <c r="O11" s="1">
        <v>20</v>
      </c>
      <c r="P11" s="1">
        <v>0</v>
      </c>
      <c r="R11" s="1">
        <f t="shared" si="8"/>
        <v>1</v>
      </c>
      <c r="S11" s="3"/>
      <c r="T11" s="1">
        <v>16</v>
      </c>
      <c r="U11" s="1">
        <v>4</v>
      </c>
      <c r="W11" s="1">
        <f t="shared" si="9"/>
        <v>0.8</v>
      </c>
      <c r="Y11" s="5"/>
      <c r="Z11" s="1">
        <f t="shared" si="2"/>
        <v>0.9</v>
      </c>
      <c r="AA11" s="1">
        <f t="shared" si="3"/>
        <v>0.45</v>
      </c>
      <c r="AB11" s="1">
        <f t="shared" si="10"/>
        <v>1.4072129123996746</v>
      </c>
    </row>
    <row r="12" spans="1:28" s="1" customFormat="1" x14ac:dyDescent="0.25">
      <c r="A12" s="1">
        <v>11</v>
      </c>
      <c r="B12" s="1">
        <v>24</v>
      </c>
      <c r="C12" s="1">
        <v>16</v>
      </c>
      <c r="D12" s="1">
        <v>23</v>
      </c>
      <c r="E12" s="1">
        <v>17</v>
      </c>
      <c r="G12" s="1">
        <f t="shared" si="4"/>
        <v>0.6</v>
      </c>
      <c r="H12" s="1">
        <f t="shared" si="5"/>
        <v>0.42499999999999999</v>
      </c>
      <c r="I12" s="1" t="str">
        <f t="shared" si="6"/>
        <v>.</v>
      </c>
      <c r="J12" s="1">
        <f t="shared" si="7"/>
        <v>0.58749999999999991</v>
      </c>
      <c r="K12" s="1" t="str">
        <f t="shared" si="6"/>
        <v>.</v>
      </c>
      <c r="L12" s="1">
        <f t="shared" si="0"/>
        <v>0.62374999999999992</v>
      </c>
      <c r="M12" s="1">
        <f t="shared" si="1"/>
        <v>-3.7740327982847086E-2</v>
      </c>
      <c r="N12" s="3"/>
      <c r="O12" s="1">
        <v>13</v>
      </c>
      <c r="P12" s="1">
        <v>7</v>
      </c>
      <c r="R12" s="1">
        <f t="shared" si="8"/>
        <v>0.65</v>
      </c>
      <c r="S12" s="3"/>
      <c r="T12" s="1">
        <v>11</v>
      </c>
      <c r="U12" s="1">
        <v>9</v>
      </c>
      <c r="W12" s="1">
        <f t="shared" si="9"/>
        <v>0.55000000000000004</v>
      </c>
      <c r="Y12" s="5"/>
      <c r="Z12" s="1">
        <f t="shared" si="2"/>
        <v>0.6</v>
      </c>
      <c r="AA12" s="1">
        <f t="shared" si="3"/>
        <v>0.42499999999999999</v>
      </c>
      <c r="AB12" s="1">
        <f t="shared" si="10"/>
        <v>0.4424655294085923</v>
      </c>
    </row>
    <row r="13" spans="1:28" s="1" customFormat="1" x14ac:dyDescent="0.25">
      <c r="A13" s="1">
        <v>12</v>
      </c>
      <c r="B13" s="1">
        <v>34</v>
      </c>
      <c r="C13" s="1">
        <v>6</v>
      </c>
      <c r="D13" s="1">
        <v>26</v>
      </c>
      <c r="E13" s="1">
        <v>14</v>
      </c>
      <c r="G13" s="1">
        <f t="shared" si="4"/>
        <v>0.85</v>
      </c>
      <c r="H13" s="1">
        <f t="shared" si="5"/>
        <v>0.35</v>
      </c>
      <c r="I13" s="1" t="str">
        <f t="shared" si="6"/>
        <v>.</v>
      </c>
      <c r="J13" s="1">
        <f t="shared" si="7"/>
        <v>0.75</v>
      </c>
      <c r="K13" s="1" t="str">
        <f t="shared" si="6"/>
        <v>.</v>
      </c>
      <c r="L13" s="1">
        <f t="shared" si="0"/>
        <v>0.82250000000000001</v>
      </c>
      <c r="M13" s="1">
        <f t="shared" si="1"/>
        <v>-0.40546510810816427</v>
      </c>
      <c r="N13" s="3"/>
      <c r="O13" s="1">
        <v>20</v>
      </c>
      <c r="P13" s="1">
        <v>0</v>
      </c>
      <c r="R13" s="1">
        <f t="shared" si="8"/>
        <v>1</v>
      </c>
      <c r="S13" s="3"/>
      <c r="T13" s="1">
        <v>14</v>
      </c>
      <c r="U13" s="1">
        <v>6</v>
      </c>
      <c r="W13" s="1">
        <f t="shared" si="9"/>
        <v>0.7</v>
      </c>
      <c r="Y13" s="5"/>
      <c r="Z13" s="1">
        <f t="shared" si="2"/>
        <v>0.85</v>
      </c>
      <c r="AA13" s="1">
        <f t="shared" si="3"/>
        <v>0.35</v>
      </c>
      <c r="AB13" s="1">
        <f t="shared" si="10"/>
        <v>1.4217538559013576</v>
      </c>
    </row>
    <row r="14" spans="1:28" s="1" customFormat="1" x14ac:dyDescent="0.25">
      <c r="A14" s="1">
        <v>13</v>
      </c>
      <c r="B14" s="1">
        <v>30</v>
      </c>
      <c r="C14" s="1">
        <v>10</v>
      </c>
      <c r="D14" s="1">
        <v>35</v>
      </c>
      <c r="E14" s="1">
        <v>5</v>
      </c>
      <c r="G14" s="1">
        <f t="shared" si="4"/>
        <v>0.75</v>
      </c>
      <c r="H14" s="1">
        <f t="shared" si="5"/>
        <v>0.125</v>
      </c>
      <c r="I14" s="1" t="str">
        <f t="shared" si="6"/>
        <v>.</v>
      </c>
      <c r="J14" s="1">
        <f t="shared" si="7"/>
        <v>0.8125</v>
      </c>
      <c r="K14" s="1" t="str">
        <f t="shared" si="6"/>
        <v>.</v>
      </c>
      <c r="L14" s="1">
        <f t="shared" si="0"/>
        <v>0.875</v>
      </c>
      <c r="M14" s="1">
        <f t="shared" si="1"/>
        <v>0.28768207245178085</v>
      </c>
      <c r="N14" s="3"/>
      <c r="O14" s="1">
        <v>18</v>
      </c>
      <c r="P14" s="1">
        <v>2</v>
      </c>
      <c r="R14" s="1">
        <f t="shared" si="8"/>
        <v>0.9</v>
      </c>
      <c r="S14" s="3"/>
      <c r="T14" s="1">
        <v>12</v>
      </c>
      <c r="U14" s="1">
        <v>8</v>
      </c>
      <c r="W14" s="1">
        <f t="shared" si="9"/>
        <v>0.6</v>
      </c>
      <c r="Y14" s="5"/>
      <c r="Z14" s="1">
        <f t="shared" si="2"/>
        <v>0.75</v>
      </c>
      <c r="AA14" s="1">
        <f t="shared" si="3"/>
        <v>0.125</v>
      </c>
      <c r="AB14" s="1">
        <f t="shared" si="10"/>
        <v>1.8248391305720904</v>
      </c>
    </row>
    <row r="15" spans="1:28" s="1" customFormat="1" x14ac:dyDescent="0.25">
      <c r="A15" s="1">
        <v>14</v>
      </c>
      <c r="B15" s="1">
        <v>31</v>
      </c>
      <c r="C15" s="1">
        <v>9</v>
      </c>
      <c r="D15" s="1">
        <v>26</v>
      </c>
      <c r="E15" s="1">
        <v>14</v>
      </c>
      <c r="G15" s="1">
        <f t="shared" si="4"/>
        <v>0.77500000000000002</v>
      </c>
      <c r="H15" s="1">
        <f t="shared" si="5"/>
        <v>0.35</v>
      </c>
      <c r="I15" s="1" t="str">
        <f t="shared" si="6"/>
        <v>.</v>
      </c>
      <c r="J15" s="1">
        <f t="shared" si="7"/>
        <v>0.71250000000000002</v>
      </c>
      <c r="K15" s="1" t="str">
        <f t="shared" si="6"/>
        <v>.</v>
      </c>
      <c r="L15" s="1">
        <f t="shared" si="0"/>
        <v>0.77749999999999997</v>
      </c>
      <c r="M15" s="1">
        <f t="shared" si="1"/>
        <v>-0.23361485118150521</v>
      </c>
      <c r="N15" s="3"/>
      <c r="O15" s="1">
        <v>19</v>
      </c>
      <c r="P15" s="1">
        <v>1</v>
      </c>
      <c r="R15" s="1">
        <f t="shared" si="8"/>
        <v>0.95</v>
      </c>
      <c r="S15" s="3"/>
      <c r="T15" s="1">
        <v>12</v>
      </c>
      <c r="U15" s="1">
        <v>8</v>
      </c>
      <c r="W15" s="1">
        <f t="shared" si="9"/>
        <v>0.6</v>
      </c>
      <c r="Y15" s="5"/>
      <c r="Z15" s="1">
        <f t="shared" si="2"/>
        <v>0.77500000000000002</v>
      </c>
      <c r="AA15" s="1">
        <f t="shared" si="3"/>
        <v>0.35</v>
      </c>
      <c r="AB15" s="1">
        <f t="shared" si="10"/>
        <v>1.1407354927680369</v>
      </c>
    </row>
    <row r="16" spans="1:28" s="1" customFormat="1" x14ac:dyDescent="0.25">
      <c r="A16" s="1">
        <v>15</v>
      </c>
      <c r="B16" s="1">
        <v>24</v>
      </c>
      <c r="C16" s="1">
        <v>16</v>
      </c>
      <c r="D16" s="1">
        <v>28</v>
      </c>
      <c r="E16" s="1">
        <v>12</v>
      </c>
      <c r="G16" s="1">
        <f t="shared" si="4"/>
        <v>0.6</v>
      </c>
      <c r="H16" s="1">
        <f t="shared" si="5"/>
        <v>0.3</v>
      </c>
      <c r="I16" s="1" t="str">
        <f t="shared" si="6"/>
        <v>.</v>
      </c>
      <c r="J16" s="1">
        <f t="shared" si="7"/>
        <v>0.64999999999999991</v>
      </c>
      <c r="K16" s="1" t="str">
        <f t="shared" si="6"/>
        <v>.</v>
      </c>
      <c r="L16" s="1">
        <f t="shared" si="0"/>
        <v>0.70499999999999996</v>
      </c>
      <c r="M16" s="1">
        <f t="shared" si="1"/>
        <v>0.16705408466316607</v>
      </c>
      <c r="N16" s="3"/>
      <c r="O16" s="1">
        <v>18</v>
      </c>
      <c r="P16" s="1">
        <v>2</v>
      </c>
      <c r="R16" s="1">
        <f t="shared" si="8"/>
        <v>0.9</v>
      </c>
      <c r="S16" s="3"/>
      <c r="T16" s="1">
        <v>6</v>
      </c>
      <c r="U16" s="1">
        <v>14</v>
      </c>
      <c r="W16" s="1">
        <f t="shared" si="9"/>
        <v>0.3</v>
      </c>
      <c r="Y16" s="5"/>
      <c r="Z16" s="1">
        <f t="shared" si="2"/>
        <v>0.6</v>
      </c>
      <c r="AA16" s="1">
        <f t="shared" si="3"/>
        <v>0.3</v>
      </c>
      <c r="AB16" s="1">
        <f t="shared" si="10"/>
        <v>0.77774761584384067</v>
      </c>
    </row>
    <row r="17" spans="1:28" s="1" customFormat="1" x14ac:dyDescent="0.25">
      <c r="A17" s="1">
        <v>16</v>
      </c>
      <c r="B17" s="1">
        <v>31</v>
      </c>
      <c r="C17" s="1">
        <v>9</v>
      </c>
      <c r="D17" s="1">
        <v>31</v>
      </c>
      <c r="E17" s="1">
        <v>9</v>
      </c>
      <c r="G17" s="1">
        <f t="shared" si="4"/>
        <v>0.77500000000000002</v>
      </c>
      <c r="H17" s="1">
        <f t="shared" si="5"/>
        <v>0.22500000000000001</v>
      </c>
      <c r="I17" s="1" t="str">
        <f t="shared" si="6"/>
        <v>.</v>
      </c>
      <c r="J17" s="1">
        <f t="shared" si="7"/>
        <v>0.77500000000000002</v>
      </c>
      <c r="K17" s="1" t="str">
        <f t="shared" si="6"/>
        <v>.</v>
      </c>
      <c r="L17" s="1">
        <f t="shared" si="0"/>
        <v>0.83687499999999992</v>
      </c>
      <c r="M17" s="1">
        <f t="shared" si="1"/>
        <v>0</v>
      </c>
      <c r="N17" s="3"/>
      <c r="O17" s="1">
        <v>17</v>
      </c>
      <c r="P17" s="1">
        <v>3</v>
      </c>
      <c r="R17" s="1">
        <f t="shared" si="8"/>
        <v>0.85</v>
      </c>
      <c r="S17" s="3"/>
      <c r="T17" s="1">
        <v>14</v>
      </c>
      <c r="U17" s="1">
        <v>6</v>
      </c>
      <c r="W17" s="1">
        <f t="shared" si="9"/>
        <v>0.7</v>
      </c>
      <c r="Y17" s="5"/>
      <c r="Z17" s="1">
        <f t="shared" si="2"/>
        <v>0.77500000000000002</v>
      </c>
      <c r="AA17" s="1">
        <f t="shared" si="3"/>
        <v>0.22500000000000001</v>
      </c>
      <c r="AB17" s="1">
        <f t="shared" si="10"/>
        <v>1.5108300527209382</v>
      </c>
    </row>
    <row r="18" spans="1:28" s="1" customFormat="1" x14ac:dyDescent="0.25">
      <c r="A18" s="1">
        <v>17</v>
      </c>
      <c r="B18" s="1">
        <v>25</v>
      </c>
      <c r="C18" s="1">
        <v>15</v>
      </c>
      <c r="D18" s="1">
        <v>24</v>
      </c>
      <c r="E18" s="1">
        <v>16</v>
      </c>
      <c r="G18" s="1">
        <f t="shared" si="4"/>
        <v>0.625</v>
      </c>
      <c r="H18" s="1">
        <f t="shared" si="5"/>
        <v>0.4</v>
      </c>
      <c r="I18" s="1" t="str">
        <f t="shared" si="6"/>
        <v>.</v>
      </c>
      <c r="J18" s="1">
        <f t="shared" si="7"/>
        <v>0.61250000000000004</v>
      </c>
      <c r="K18" s="1" t="str">
        <f t="shared" si="6"/>
        <v>.</v>
      </c>
      <c r="L18" s="1">
        <f t="shared" si="0"/>
        <v>0.65625</v>
      </c>
      <c r="M18" s="1">
        <f t="shared" si="1"/>
        <v>-3.9220713153281385E-2</v>
      </c>
      <c r="N18" s="3"/>
      <c r="O18" s="1">
        <v>18</v>
      </c>
      <c r="P18" s="1">
        <v>2</v>
      </c>
      <c r="R18" s="1">
        <f t="shared" si="8"/>
        <v>0.9</v>
      </c>
      <c r="S18" s="3"/>
      <c r="T18" s="1">
        <v>7</v>
      </c>
      <c r="U18" s="1">
        <v>13</v>
      </c>
      <c r="W18" s="1">
        <f t="shared" si="9"/>
        <v>0.35</v>
      </c>
      <c r="Y18" s="5"/>
      <c r="Z18" s="1">
        <f t="shared" si="2"/>
        <v>0.625</v>
      </c>
      <c r="AA18" s="1">
        <f t="shared" si="3"/>
        <v>0.4</v>
      </c>
      <c r="AB18" s="1">
        <f t="shared" si="10"/>
        <v>0.57198646710017498</v>
      </c>
    </row>
    <row r="19" spans="1:28" s="1" customFormat="1" x14ac:dyDescent="0.25">
      <c r="A19" s="1">
        <v>18</v>
      </c>
      <c r="B19" s="1">
        <v>30</v>
      </c>
      <c r="C19" s="1">
        <v>10</v>
      </c>
      <c r="D19" s="1">
        <v>26</v>
      </c>
      <c r="E19" s="1">
        <v>14</v>
      </c>
      <c r="G19" s="1">
        <f t="shared" si="4"/>
        <v>0.75</v>
      </c>
      <c r="H19" s="1">
        <f t="shared" si="5"/>
        <v>0.35</v>
      </c>
      <c r="I19" s="1" t="str">
        <f t="shared" si="6"/>
        <v>.</v>
      </c>
      <c r="J19" s="1">
        <f t="shared" si="7"/>
        <v>0.7</v>
      </c>
      <c r="K19" s="1" t="str">
        <f t="shared" si="6"/>
        <v>.</v>
      </c>
      <c r="L19" s="1">
        <f t="shared" si="0"/>
        <v>0.76249999999999996</v>
      </c>
      <c r="M19" s="1">
        <f t="shared" si="1"/>
        <v>-0.18232155679395459</v>
      </c>
      <c r="N19" s="3"/>
      <c r="O19" s="1">
        <v>19</v>
      </c>
      <c r="P19" s="1">
        <v>1</v>
      </c>
      <c r="R19" s="1">
        <f t="shared" si="8"/>
        <v>0.95</v>
      </c>
      <c r="S19" s="3"/>
      <c r="T19" s="1">
        <v>11</v>
      </c>
      <c r="U19" s="1">
        <v>9</v>
      </c>
      <c r="W19" s="1">
        <f t="shared" si="9"/>
        <v>0.55000000000000004</v>
      </c>
      <c r="Y19" s="5"/>
      <c r="Z19" s="1">
        <f t="shared" si="2"/>
        <v>0.75</v>
      </c>
      <c r="AA19" s="1">
        <f t="shared" si="3"/>
        <v>0.35</v>
      </c>
      <c r="AB19" s="1">
        <f t="shared" si="10"/>
        <v>1.0598102166036498</v>
      </c>
    </row>
    <row r="20" spans="1:28" s="1" customFormat="1" x14ac:dyDescent="0.25">
      <c r="A20" s="1">
        <v>19</v>
      </c>
      <c r="B20" s="1">
        <v>29</v>
      </c>
      <c r="C20" s="1">
        <v>11</v>
      </c>
      <c r="D20" s="1">
        <v>31</v>
      </c>
      <c r="E20" s="1">
        <v>9</v>
      </c>
      <c r="G20" s="1">
        <f t="shared" si="4"/>
        <v>0.72499999999999998</v>
      </c>
      <c r="H20" s="1">
        <f t="shared" si="5"/>
        <v>0.22500000000000001</v>
      </c>
      <c r="I20" s="1" t="str">
        <f t="shared" si="6"/>
        <v>.</v>
      </c>
      <c r="J20" s="1">
        <f t="shared" si="7"/>
        <v>0.75</v>
      </c>
      <c r="K20" s="1" t="str">
        <f t="shared" si="6"/>
        <v>.</v>
      </c>
      <c r="L20" s="1">
        <f t="shared" si="0"/>
        <v>0.81312499999999999</v>
      </c>
      <c r="M20" s="1">
        <f t="shared" si="1"/>
        <v>0.10008345855698263</v>
      </c>
      <c r="N20" s="3"/>
      <c r="O20" s="1">
        <v>20</v>
      </c>
      <c r="P20" s="1">
        <v>0</v>
      </c>
      <c r="R20" s="1">
        <f t="shared" si="8"/>
        <v>1</v>
      </c>
      <c r="S20" s="3"/>
      <c r="T20" s="1">
        <v>9</v>
      </c>
      <c r="U20" s="1">
        <v>11</v>
      </c>
      <c r="W20" s="1">
        <f t="shared" si="9"/>
        <v>0.45</v>
      </c>
      <c r="Y20" s="5"/>
      <c r="Z20" s="1">
        <f t="shared" si="2"/>
        <v>0.72499999999999998</v>
      </c>
      <c r="AA20" s="1">
        <f t="shared" si="3"/>
        <v>0.22500000000000001</v>
      </c>
      <c r="AB20" s="1">
        <f t="shared" si="10"/>
        <v>1.3531751524029474</v>
      </c>
    </row>
    <row r="21" spans="1:28" s="1" customFormat="1" x14ac:dyDescent="0.25">
      <c r="A21" s="1">
        <v>20</v>
      </c>
      <c r="B21" s="1">
        <v>31</v>
      </c>
      <c r="C21" s="1">
        <v>9</v>
      </c>
      <c r="D21" s="1">
        <v>21</v>
      </c>
      <c r="E21" s="1">
        <v>19</v>
      </c>
      <c r="G21" s="1">
        <f t="shared" si="4"/>
        <v>0.77500000000000002</v>
      </c>
      <c r="H21" s="1">
        <f t="shared" si="5"/>
        <v>0.47499999999999998</v>
      </c>
      <c r="I21" s="1" t="str">
        <f t="shared" si="6"/>
        <v>.</v>
      </c>
      <c r="J21" s="1">
        <f t="shared" si="7"/>
        <v>0.65</v>
      </c>
      <c r="K21" s="1" t="str">
        <f t="shared" si="6"/>
        <v>.</v>
      </c>
      <c r="L21" s="1">
        <f t="shared" si="0"/>
        <v>0.71812500000000001</v>
      </c>
      <c r="M21" s="1">
        <f t="shared" si="1"/>
        <v>-0.4228568508200336</v>
      </c>
      <c r="N21" s="3"/>
      <c r="O21" s="1">
        <v>16</v>
      </c>
      <c r="P21" s="1">
        <v>4</v>
      </c>
      <c r="R21" s="1">
        <f t="shared" si="8"/>
        <v>0.8</v>
      </c>
      <c r="S21" s="3"/>
      <c r="T21" s="1">
        <v>15</v>
      </c>
      <c r="U21" s="1">
        <v>5</v>
      </c>
      <c r="W21" s="1">
        <f t="shared" si="9"/>
        <v>0.75</v>
      </c>
      <c r="Y21" s="5"/>
      <c r="Z21" s="1">
        <f t="shared" si="2"/>
        <v>0.77500000000000002</v>
      </c>
      <c r="AA21" s="1">
        <f t="shared" si="3"/>
        <v>0.47499999999999998</v>
      </c>
      <c r="AB21" s="1">
        <f t="shared" si="10"/>
        <v>0.81812180430368298</v>
      </c>
    </row>
    <row r="22" spans="1:28" s="1" customFormat="1" x14ac:dyDescent="0.25">
      <c r="A22" s="1">
        <v>21</v>
      </c>
      <c r="B22" s="1">
        <v>22</v>
      </c>
      <c r="C22" s="1">
        <v>18</v>
      </c>
      <c r="D22" s="1">
        <v>30</v>
      </c>
      <c r="E22" s="1">
        <v>10</v>
      </c>
      <c r="G22" s="1">
        <f t="shared" si="4"/>
        <v>0.55000000000000004</v>
      </c>
      <c r="H22" s="1">
        <f t="shared" si="5"/>
        <v>0.25</v>
      </c>
      <c r="I22" s="1" t="str">
        <f t="shared" si="6"/>
        <v>.</v>
      </c>
      <c r="J22" s="1">
        <f t="shared" si="7"/>
        <v>0.65</v>
      </c>
      <c r="K22" s="1" t="str">
        <f t="shared" si="6"/>
        <v>.</v>
      </c>
      <c r="L22" s="1">
        <f t="shared" si="0"/>
        <v>0.71249999999999991</v>
      </c>
      <c r="M22" s="1">
        <f t="shared" si="1"/>
        <v>0.33647223662121289</v>
      </c>
      <c r="N22" s="3"/>
      <c r="O22" s="1">
        <v>19</v>
      </c>
      <c r="P22" s="1">
        <v>1</v>
      </c>
      <c r="R22" s="1">
        <f t="shared" si="8"/>
        <v>0.95</v>
      </c>
      <c r="S22" s="3"/>
      <c r="T22" s="1">
        <v>4</v>
      </c>
      <c r="U22" s="1">
        <v>16</v>
      </c>
      <c r="W22" s="1">
        <f t="shared" si="9"/>
        <v>0.2</v>
      </c>
      <c r="Y22" s="5"/>
      <c r="Z22" s="1">
        <f t="shared" si="2"/>
        <v>0.55000000000000004</v>
      </c>
      <c r="AA22" s="1">
        <f t="shared" si="3"/>
        <v>0.25</v>
      </c>
      <c r="AB22" s="1">
        <f t="shared" si="10"/>
        <v>0.80015109705115606</v>
      </c>
    </row>
    <row r="23" spans="1:28" s="1" customFormat="1" x14ac:dyDescent="0.25">
      <c r="A23" s="1">
        <v>22</v>
      </c>
      <c r="B23" s="1">
        <v>23</v>
      </c>
      <c r="C23" s="1">
        <v>17</v>
      </c>
      <c r="D23" s="1">
        <v>27</v>
      </c>
      <c r="E23" s="1">
        <v>13</v>
      </c>
      <c r="G23" s="1">
        <f t="shared" si="4"/>
        <v>0.57499999999999996</v>
      </c>
      <c r="H23" s="1">
        <f t="shared" si="5"/>
        <v>0.32500000000000001</v>
      </c>
      <c r="I23" s="1" t="str">
        <f t="shared" si="6"/>
        <v>.</v>
      </c>
      <c r="J23" s="1">
        <f t="shared" si="7"/>
        <v>0.625</v>
      </c>
      <c r="K23" s="1" t="str">
        <f t="shared" si="6"/>
        <v>.</v>
      </c>
      <c r="L23" s="1">
        <f t="shared" si="0"/>
        <v>0.67437499999999995</v>
      </c>
      <c r="M23" s="1">
        <f t="shared" si="1"/>
        <v>0.16034265007517948</v>
      </c>
      <c r="N23" s="3"/>
      <c r="O23" s="1">
        <v>16</v>
      </c>
      <c r="P23" s="1">
        <v>4</v>
      </c>
      <c r="R23" s="1">
        <f t="shared" si="8"/>
        <v>0.8</v>
      </c>
      <c r="S23" s="3"/>
      <c r="T23" s="1">
        <v>6</v>
      </c>
      <c r="U23" s="1">
        <v>14</v>
      </c>
      <c r="W23" s="1">
        <f t="shared" si="9"/>
        <v>0.3</v>
      </c>
      <c r="Y23" s="5"/>
      <c r="Z23" s="1">
        <f t="shared" si="2"/>
        <v>0.57499999999999996</v>
      </c>
      <c r="AA23" s="1">
        <f t="shared" si="3"/>
        <v>0.32500000000000001</v>
      </c>
      <c r="AB23" s="1">
        <f t="shared" si="10"/>
        <v>0.64288061644267191</v>
      </c>
    </row>
    <row r="24" spans="1:28" s="1" customFormat="1" x14ac:dyDescent="0.25">
      <c r="A24" s="1">
        <v>23</v>
      </c>
      <c r="B24" s="1">
        <v>32</v>
      </c>
      <c r="C24" s="1">
        <v>8</v>
      </c>
      <c r="D24" s="1">
        <v>25</v>
      </c>
      <c r="E24" s="1">
        <v>15</v>
      </c>
      <c r="G24" s="1">
        <f t="shared" si="4"/>
        <v>0.8</v>
      </c>
      <c r="H24" s="1">
        <f t="shared" si="5"/>
        <v>0.375</v>
      </c>
      <c r="I24" s="1" t="str">
        <f t="shared" si="6"/>
        <v>.</v>
      </c>
      <c r="J24" s="1">
        <f t="shared" si="7"/>
        <v>0.71250000000000002</v>
      </c>
      <c r="K24" s="1" t="str">
        <f t="shared" si="6"/>
        <v>.</v>
      </c>
      <c r="L24" s="1">
        <f t="shared" si="0"/>
        <v>0.78125</v>
      </c>
      <c r="M24" s="1">
        <f t="shared" si="1"/>
        <v>-0.3285040669720361</v>
      </c>
      <c r="N24" s="3"/>
      <c r="O24" s="1">
        <v>18</v>
      </c>
      <c r="P24" s="1">
        <v>2</v>
      </c>
      <c r="R24" s="1">
        <f t="shared" si="8"/>
        <v>0.9</v>
      </c>
      <c r="S24" s="3"/>
      <c r="T24" s="1">
        <v>14</v>
      </c>
      <c r="U24" s="1">
        <v>6</v>
      </c>
      <c r="W24" s="1">
        <f t="shared" si="9"/>
        <v>0.7</v>
      </c>
      <c r="Y24" s="5"/>
      <c r="Z24" s="1">
        <f t="shared" si="2"/>
        <v>0.8</v>
      </c>
      <c r="AA24" s="1">
        <f t="shared" si="3"/>
        <v>0.375</v>
      </c>
      <c r="AB24" s="1">
        <f t="shared" si="10"/>
        <v>1.1602605975372899</v>
      </c>
    </row>
    <row r="25" spans="1:28" s="1" customFormat="1" x14ac:dyDescent="0.25">
      <c r="A25" s="1">
        <v>24</v>
      </c>
      <c r="B25" s="1">
        <v>38</v>
      </c>
      <c r="C25" s="1">
        <v>2</v>
      </c>
      <c r="D25" s="1">
        <v>21</v>
      </c>
      <c r="E25" s="1">
        <v>19</v>
      </c>
      <c r="G25" s="1">
        <f t="shared" si="4"/>
        <v>0.95</v>
      </c>
      <c r="H25" s="1">
        <f t="shared" si="5"/>
        <v>0.47499999999999998</v>
      </c>
      <c r="I25" s="1" t="str">
        <f t="shared" si="6"/>
        <v>.</v>
      </c>
      <c r="J25" s="1">
        <f t="shared" si="7"/>
        <v>0.73750000000000004</v>
      </c>
      <c r="K25" s="1" t="str">
        <f t="shared" si="6"/>
        <v>.</v>
      </c>
      <c r="L25" s="1">
        <f t="shared" si="0"/>
        <v>0.84499999999999997</v>
      </c>
      <c r="M25" s="1">
        <f t="shared" si="1"/>
        <v>-0.88238918019847357</v>
      </c>
      <c r="N25" s="3"/>
      <c r="O25" s="1">
        <v>20</v>
      </c>
      <c r="P25" s="1">
        <v>0</v>
      </c>
      <c r="R25" s="1">
        <f t="shared" si="8"/>
        <v>1</v>
      </c>
      <c r="S25" s="3"/>
      <c r="T25" s="1">
        <v>18</v>
      </c>
      <c r="U25" s="1">
        <v>2</v>
      </c>
      <c r="W25" s="1">
        <f t="shared" si="9"/>
        <v>0.9</v>
      </c>
      <c r="Y25" s="5"/>
      <c r="Z25" s="1">
        <f t="shared" si="2"/>
        <v>0.95</v>
      </c>
      <c r="AA25" s="1">
        <f t="shared" si="3"/>
        <v>0.47499999999999998</v>
      </c>
      <c r="AB25" s="1">
        <f t="shared" si="10"/>
        <v>1.7075604048946853</v>
      </c>
    </row>
    <row r="26" spans="1:28" s="1" customFormat="1" x14ac:dyDescent="0.25">
      <c r="A26" s="1">
        <v>25</v>
      </c>
      <c r="B26" s="1">
        <v>22</v>
      </c>
      <c r="C26" s="1">
        <v>18</v>
      </c>
      <c r="D26" s="1">
        <v>32</v>
      </c>
      <c r="E26" s="1">
        <v>8</v>
      </c>
      <c r="G26" s="1">
        <f t="shared" si="4"/>
        <v>0.55000000000000004</v>
      </c>
      <c r="H26" s="1">
        <f t="shared" si="5"/>
        <v>0.2</v>
      </c>
      <c r="I26" s="1" t="str">
        <f t="shared" si="6"/>
        <v>.</v>
      </c>
      <c r="J26" s="1">
        <f t="shared" si="7"/>
        <v>0.67500000000000004</v>
      </c>
      <c r="K26" s="1" t="str">
        <f t="shared" si="6"/>
        <v>.</v>
      </c>
      <c r="L26" s="1">
        <f t="shared" si="0"/>
        <v>0.74750000000000005</v>
      </c>
      <c r="M26" s="1">
        <f t="shared" si="1"/>
        <v>0.44183275227903912</v>
      </c>
      <c r="N26" s="3"/>
      <c r="O26" s="1">
        <v>18</v>
      </c>
      <c r="P26" s="1">
        <v>2</v>
      </c>
      <c r="R26" s="1">
        <f t="shared" si="8"/>
        <v>0.9</v>
      </c>
      <c r="S26" s="3"/>
      <c r="T26" s="1">
        <v>4</v>
      </c>
      <c r="U26" s="1">
        <v>16</v>
      </c>
      <c r="W26" s="1">
        <f t="shared" si="9"/>
        <v>0.2</v>
      </c>
      <c r="Y26" s="5"/>
      <c r="Z26" s="1">
        <f t="shared" si="2"/>
        <v>0.55000000000000004</v>
      </c>
      <c r="AA26" s="1">
        <f t="shared" si="3"/>
        <v>0.2</v>
      </c>
      <c r="AB26" s="1">
        <f t="shared" si="10"/>
        <v>0.96728258042798865</v>
      </c>
    </row>
    <row r="27" spans="1:28" s="1" customFormat="1" x14ac:dyDescent="0.25">
      <c r="A27" s="1">
        <v>26</v>
      </c>
      <c r="B27" s="1">
        <v>31</v>
      </c>
      <c r="C27" s="1">
        <v>9</v>
      </c>
      <c r="D27" s="1">
        <v>29</v>
      </c>
      <c r="E27" s="1">
        <v>11</v>
      </c>
      <c r="G27" s="1">
        <f t="shared" si="4"/>
        <v>0.77500000000000002</v>
      </c>
      <c r="H27" s="1">
        <f t="shared" si="5"/>
        <v>0.27500000000000002</v>
      </c>
      <c r="I27" s="1" t="str">
        <f t="shared" si="6"/>
        <v>.</v>
      </c>
      <c r="J27" s="1">
        <f t="shared" si="7"/>
        <v>0.75</v>
      </c>
      <c r="K27" s="1" t="str">
        <f t="shared" si="6"/>
        <v>.</v>
      </c>
      <c r="L27" s="1">
        <f t="shared" si="0"/>
        <v>0.81312499999999999</v>
      </c>
      <c r="M27" s="1">
        <f t="shared" si="1"/>
        <v>-0.10008345855698265</v>
      </c>
      <c r="N27" s="3"/>
      <c r="O27" s="1">
        <v>19</v>
      </c>
      <c r="P27" s="1">
        <v>1</v>
      </c>
      <c r="R27" s="1">
        <f t="shared" si="8"/>
        <v>0.95</v>
      </c>
      <c r="S27" s="3"/>
      <c r="T27" s="1">
        <v>12</v>
      </c>
      <c r="U27" s="1">
        <v>8</v>
      </c>
      <c r="W27" s="1">
        <f t="shared" si="9"/>
        <v>0.6</v>
      </c>
      <c r="Y27" s="5"/>
      <c r="Z27" s="1">
        <f t="shared" si="2"/>
        <v>0.77500000000000002</v>
      </c>
      <c r="AA27" s="1">
        <f t="shared" si="3"/>
        <v>0.27500000000000002</v>
      </c>
      <c r="AB27" s="1">
        <f t="shared" si="10"/>
        <v>1.3531751524029474</v>
      </c>
    </row>
    <row r="28" spans="1:28" s="1" customFormat="1" x14ac:dyDescent="0.25">
      <c r="A28" s="1">
        <v>27</v>
      </c>
      <c r="B28" s="1">
        <v>28</v>
      </c>
      <c r="C28" s="1">
        <v>12</v>
      </c>
      <c r="D28" s="1">
        <v>32</v>
      </c>
      <c r="E28" s="1">
        <v>8</v>
      </c>
      <c r="G28" s="1">
        <f t="shared" si="4"/>
        <v>0.7</v>
      </c>
      <c r="H28" s="1">
        <f t="shared" si="5"/>
        <v>0.2</v>
      </c>
      <c r="I28" s="1" t="str">
        <f t="shared" si="6"/>
        <v>.</v>
      </c>
      <c r="J28" s="1">
        <f t="shared" si="7"/>
        <v>0.75</v>
      </c>
      <c r="K28" s="1" t="str">
        <f t="shared" si="6"/>
        <v>.</v>
      </c>
      <c r="L28" s="1">
        <f t="shared" si="0"/>
        <v>0.81499999999999995</v>
      </c>
      <c r="M28" s="1">
        <f t="shared" si="1"/>
        <v>0.20067069546215124</v>
      </c>
      <c r="N28" s="3"/>
      <c r="O28" s="1">
        <v>20</v>
      </c>
      <c r="P28" s="1">
        <v>0</v>
      </c>
      <c r="R28" s="1">
        <f t="shared" si="8"/>
        <v>1</v>
      </c>
      <c r="S28" s="3"/>
      <c r="T28" s="1">
        <v>8</v>
      </c>
      <c r="U28" s="1">
        <v>12</v>
      </c>
      <c r="W28" s="1">
        <f t="shared" si="9"/>
        <v>0.4</v>
      </c>
      <c r="Y28" s="5"/>
      <c r="Z28" s="1">
        <f t="shared" si="2"/>
        <v>0.7</v>
      </c>
      <c r="AA28" s="1">
        <f t="shared" si="3"/>
        <v>0.2</v>
      </c>
      <c r="AB28" s="1">
        <f t="shared" si="10"/>
        <v>1.3660217462809552</v>
      </c>
    </row>
    <row r="29" spans="1:28" s="1" customFormat="1" x14ac:dyDescent="0.25">
      <c r="A29" s="1">
        <v>28</v>
      </c>
      <c r="B29" s="1">
        <v>34</v>
      </c>
      <c r="C29" s="1">
        <v>6</v>
      </c>
      <c r="D29" s="1">
        <v>26</v>
      </c>
      <c r="E29" s="1">
        <v>14</v>
      </c>
      <c r="G29" s="1">
        <f t="shared" si="4"/>
        <v>0.85</v>
      </c>
      <c r="H29" s="1">
        <f t="shared" si="5"/>
        <v>0.35</v>
      </c>
      <c r="I29" s="1" t="str">
        <f t="shared" si="6"/>
        <v>.</v>
      </c>
      <c r="J29" s="1">
        <f t="shared" si="7"/>
        <v>0.75</v>
      </c>
      <c r="K29" s="1" t="str">
        <f t="shared" si="6"/>
        <v>.</v>
      </c>
      <c r="L29" s="1">
        <f t="shared" si="0"/>
        <v>0.82250000000000001</v>
      </c>
      <c r="M29" s="1">
        <f t="shared" si="1"/>
        <v>-0.40546510810816427</v>
      </c>
      <c r="N29" s="3"/>
      <c r="O29" s="1">
        <v>19</v>
      </c>
      <c r="P29" s="1">
        <v>1</v>
      </c>
      <c r="R29" s="1">
        <f t="shared" si="8"/>
        <v>0.95</v>
      </c>
      <c r="S29" s="3"/>
      <c r="T29" s="1">
        <v>15</v>
      </c>
      <c r="U29" s="1">
        <v>5</v>
      </c>
      <c r="W29" s="1">
        <f t="shared" si="9"/>
        <v>0.75</v>
      </c>
      <c r="Y29" s="5"/>
      <c r="Z29" s="1">
        <f t="shared" si="2"/>
        <v>0.85</v>
      </c>
      <c r="AA29" s="1">
        <f t="shared" si="3"/>
        <v>0.35</v>
      </c>
      <c r="AB29" s="1">
        <f t="shared" si="10"/>
        <v>1.4217538559013576</v>
      </c>
    </row>
    <row r="30" spans="1:28" s="1" customFormat="1" x14ac:dyDescent="0.25">
      <c r="A30" s="1">
        <v>29</v>
      </c>
      <c r="B30" s="1">
        <v>21</v>
      </c>
      <c r="C30" s="1">
        <v>19</v>
      </c>
      <c r="D30" s="1">
        <v>27</v>
      </c>
      <c r="E30" s="1">
        <v>13</v>
      </c>
      <c r="G30" s="1">
        <f t="shared" si="4"/>
        <v>0.52500000000000002</v>
      </c>
      <c r="H30" s="1">
        <f t="shared" si="5"/>
        <v>0.32500000000000001</v>
      </c>
      <c r="I30" s="1" t="str">
        <f t="shared" si="6"/>
        <v>.</v>
      </c>
      <c r="J30" s="1">
        <f t="shared" si="7"/>
        <v>0.60000000000000009</v>
      </c>
      <c r="K30" s="1" t="str">
        <f t="shared" si="6"/>
        <v>.</v>
      </c>
      <c r="L30" s="1">
        <f t="shared" si="0"/>
        <v>0.64562500000000012</v>
      </c>
      <c r="M30" s="1">
        <f t="shared" si="1"/>
        <v>0.23180161405732438</v>
      </c>
      <c r="N30" s="3"/>
      <c r="O30" s="1">
        <v>16</v>
      </c>
      <c r="P30" s="1">
        <v>4</v>
      </c>
      <c r="R30" s="1">
        <f t="shared" si="8"/>
        <v>0.8</v>
      </c>
      <c r="S30" s="3"/>
      <c r="T30" s="1">
        <v>5</v>
      </c>
      <c r="U30" s="1">
        <v>15</v>
      </c>
      <c r="W30" s="1">
        <f t="shared" si="9"/>
        <v>0.25</v>
      </c>
      <c r="Y30" s="5"/>
      <c r="Z30" s="1">
        <f t="shared" si="2"/>
        <v>0.52500000000000002</v>
      </c>
      <c r="AA30" s="1">
        <f t="shared" si="3"/>
        <v>0.32500000000000001</v>
      </c>
      <c r="AB30" s="1">
        <f t="shared" si="10"/>
        <v>0.5164689681130934</v>
      </c>
    </row>
    <row r="31" spans="1:28" s="1" customFormat="1" x14ac:dyDescent="0.25">
      <c r="N31" s="3"/>
      <c r="S31" s="3"/>
      <c r="Y31" s="5"/>
    </row>
    <row r="32" spans="1:28" x14ac:dyDescent="0.25">
      <c r="N32" s="2"/>
      <c r="S32" s="2"/>
      <c r="Y32" s="4"/>
      <c r="Z32" s="6"/>
    </row>
    <row r="33" spans="14:26" x14ac:dyDescent="0.25">
      <c r="N33" s="2"/>
      <c r="S33" s="2"/>
      <c r="Y33" s="4"/>
      <c r="Z33" s="6"/>
    </row>
    <row r="34" spans="14:26" x14ac:dyDescent="0.25">
      <c r="N34" s="2"/>
      <c r="S34" s="2"/>
      <c r="Y34" s="4"/>
      <c r="Z34" s="6"/>
    </row>
  </sheetData>
  <pageMargins left="0.7" right="0.7" top="0.75" bottom="0.75" header="0.3" footer="0.3"/>
  <pageSetup orientation="portrait" r:id="rId1"/>
  <ignoredErrors>
    <ignoredError sqref="J2:J30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zoomScale="75" zoomScaleNormal="75" workbookViewId="0">
      <selection activeCell="H13" sqref="H13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/>
      <c r="T1" t="s">
        <v>10</v>
      </c>
      <c r="U1" t="s">
        <v>11</v>
      </c>
      <c r="W1" t="s">
        <v>7</v>
      </c>
      <c r="Y1" s="4"/>
      <c r="Z1" t="s">
        <v>33</v>
      </c>
      <c r="AA1" t="s">
        <v>34</v>
      </c>
      <c r="AB1" t="s">
        <v>3</v>
      </c>
    </row>
    <row r="2" spans="1:28" s="1" customFormat="1" x14ac:dyDescent="0.25">
      <c r="A2" s="1">
        <v>1</v>
      </c>
      <c r="B2" s="1">
        <v>31</v>
      </c>
      <c r="C2" s="1">
        <v>9</v>
      </c>
      <c r="D2" s="1">
        <v>31</v>
      </c>
      <c r="E2" s="1">
        <v>9</v>
      </c>
      <c r="G2" s="1">
        <f>B2/(B2+C2)</f>
        <v>0.77500000000000002</v>
      </c>
      <c r="H2" s="1">
        <f>E2/(D2+E2)</f>
        <v>0.22500000000000001</v>
      </c>
      <c r="I2" s="1" t="s">
        <v>35</v>
      </c>
      <c r="J2">
        <f>(G2+(1-H2))/2</f>
        <v>0.77500000000000002</v>
      </c>
      <c r="K2" s="1" t="str">
        <f>IF(L2&lt;0.5,"REJECT", ".")</f>
        <v>.</v>
      </c>
      <c r="L2" s="1">
        <f t="shared" ref="L2:L30" si="0">IF(AND(H2&lt;=0.5,G2&gt;=0.5),3/4+(G2-H2)/4-H2*(1-G2),IF(AND(H2&lt;=G2,G2&lt;0.5),3/4+(G2-H2)/4-H2/(4*G2),IF(AND(H2&gt;0.5,G2&gt;=H2),3/4+(G2-H2)/4-(1-G2)/(4*(1-H2)),0)))</f>
        <v>0.83687499999999992</v>
      </c>
      <c r="M2" s="1">
        <f t="shared" ref="M2:M30" si="1">LN(IF(AND(H2&lt;=0.5,G2&gt;=0.5),(5-4*G2)/(1+4*H2),IF(AND(H2&lt;=G2,G2&lt;0.5),(G2^2+G2)/(G2^2+H2),IF(AND(H2&gt;0.5,G2&gt;H2),((1-H2)^2+(1-G2))/((1-H2)^2+(1-H2)),0))))</f>
        <v>0</v>
      </c>
      <c r="N2" s="3"/>
      <c r="O2" s="1">
        <v>18</v>
      </c>
      <c r="P2" s="1">
        <v>2</v>
      </c>
      <c r="R2" s="1">
        <f>O2/(O2+P2)</f>
        <v>0.9</v>
      </c>
      <c r="S2" s="3"/>
      <c r="T2" s="1">
        <v>13</v>
      </c>
      <c r="U2" s="1">
        <v>7</v>
      </c>
      <c r="W2" s="1">
        <f>T2/(T2+U2)</f>
        <v>0.65</v>
      </c>
      <c r="Y2" s="5"/>
      <c r="Z2" s="1">
        <f t="shared" ref="Z2:Z30" si="2">IF(G2=1,0.975,G2)</f>
        <v>0.77500000000000002</v>
      </c>
      <c r="AA2" s="1">
        <f t="shared" ref="AA2:AA30" si="3">IF(H2=0,0.025,H2)</f>
        <v>0.22500000000000001</v>
      </c>
      <c r="AB2" s="1">
        <f>NORMSINV(Z2)-NORMSINV(AA2)</f>
        <v>1.5108300527209382</v>
      </c>
    </row>
    <row r="3" spans="1:28" s="1" customFormat="1" x14ac:dyDescent="0.25">
      <c r="A3" s="1">
        <v>2</v>
      </c>
      <c r="B3" s="1">
        <v>36</v>
      </c>
      <c r="C3" s="1">
        <v>4</v>
      </c>
      <c r="D3" s="1">
        <v>22</v>
      </c>
      <c r="E3" s="1">
        <v>18</v>
      </c>
      <c r="G3" s="1">
        <f t="shared" ref="G3:G30" si="4">B3/(B3+C3)</f>
        <v>0.9</v>
      </c>
      <c r="H3" s="1">
        <f t="shared" ref="H3:H30" si="5">E3/(D3+E3)</f>
        <v>0.45</v>
      </c>
      <c r="I3" s="1" t="s">
        <v>35</v>
      </c>
      <c r="J3">
        <f t="shared" ref="J3:J30" si="6">(G3+(1-H3))/2</f>
        <v>0.72500000000000009</v>
      </c>
      <c r="K3" s="1" t="str">
        <f t="shared" ref="K3:K30" si="7">IF(L3&lt;0.5,"REJECT", ".")</f>
        <v>.</v>
      </c>
      <c r="L3" s="1">
        <f t="shared" si="0"/>
        <v>0.8175</v>
      </c>
      <c r="M3" s="1">
        <f t="shared" si="1"/>
        <v>-0.69314718055994529</v>
      </c>
      <c r="N3" s="3"/>
      <c r="O3" s="1">
        <v>20</v>
      </c>
      <c r="P3" s="1">
        <v>0</v>
      </c>
      <c r="R3" s="1">
        <f t="shared" ref="R3:R30" si="8">O3/(O3+P3)</f>
        <v>1</v>
      </c>
      <c r="S3" s="3"/>
      <c r="T3" s="1">
        <v>16</v>
      </c>
      <c r="U3" s="1">
        <v>4</v>
      </c>
      <c r="W3" s="1">
        <f t="shared" ref="W3:W30" si="9">T3/(T3+U3)</f>
        <v>0.8</v>
      </c>
      <c r="Y3" s="5"/>
      <c r="Z3" s="1">
        <f t="shared" si="2"/>
        <v>0.9</v>
      </c>
      <c r="AA3" s="1">
        <f t="shared" si="3"/>
        <v>0.45</v>
      </c>
      <c r="AB3" s="1">
        <f t="shared" ref="AB3:AB30" si="10">NORMSINV(Z3)-NORMSINV(AA3)</f>
        <v>1.4072129123996746</v>
      </c>
    </row>
    <row r="4" spans="1:28" x14ac:dyDescent="0.25">
      <c r="A4">
        <v>3</v>
      </c>
      <c r="B4">
        <v>28</v>
      </c>
      <c r="C4">
        <v>12</v>
      </c>
      <c r="D4">
        <v>19</v>
      </c>
      <c r="E4">
        <v>21</v>
      </c>
      <c r="G4">
        <f t="shared" si="4"/>
        <v>0.7</v>
      </c>
      <c r="H4">
        <f t="shared" si="5"/>
        <v>0.52500000000000002</v>
      </c>
      <c r="I4" t="s">
        <v>35</v>
      </c>
      <c r="J4">
        <f t="shared" si="6"/>
        <v>0.58749999999999991</v>
      </c>
      <c r="K4" t="str">
        <f t="shared" si="7"/>
        <v>.</v>
      </c>
      <c r="L4">
        <f t="shared" si="0"/>
        <v>0.63585526315789465</v>
      </c>
      <c r="M4">
        <f t="shared" si="1"/>
        <v>-0.28738476309921174</v>
      </c>
      <c r="N4" s="2"/>
      <c r="O4" s="1">
        <v>17</v>
      </c>
      <c r="P4" s="1">
        <v>3</v>
      </c>
      <c r="R4">
        <f t="shared" si="8"/>
        <v>0.85</v>
      </c>
      <c r="S4" s="3"/>
      <c r="T4" s="1">
        <v>11</v>
      </c>
      <c r="U4" s="1">
        <v>9</v>
      </c>
      <c r="W4">
        <f t="shared" si="9"/>
        <v>0.55000000000000004</v>
      </c>
      <c r="X4" s="1"/>
      <c r="Y4" s="4"/>
      <c r="Z4" s="1">
        <f t="shared" si="2"/>
        <v>0.7</v>
      </c>
      <c r="AA4" s="1">
        <f t="shared" si="3"/>
        <v>0.52500000000000002</v>
      </c>
      <c r="AB4" s="1">
        <f t="shared" si="10"/>
        <v>0.46169373476482695</v>
      </c>
    </row>
    <row r="5" spans="1:28" s="1" customFormat="1" x14ac:dyDescent="0.25">
      <c r="A5" s="1">
        <v>4</v>
      </c>
      <c r="B5" s="1">
        <v>25</v>
      </c>
      <c r="C5" s="1">
        <v>15</v>
      </c>
      <c r="D5" s="1">
        <v>23</v>
      </c>
      <c r="E5" s="1">
        <v>17</v>
      </c>
      <c r="G5" s="1">
        <f t="shared" si="4"/>
        <v>0.625</v>
      </c>
      <c r="H5" s="1">
        <f t="shared" si="5"/>
        <v>0.42499999999999999</v>
      </c>
      <c r="I5" s="1" t="s">
        <v>35</v>
      </c>
      <c r="J5">
        <f t="shared" si="6"/>
        <v>0.6</v>
      </c>
      <c r="K5" s="1" t="str">
        <f t="shared" si="7"/>
        <v>.</v>
      </c>
      <c r="L5" s="1">
        <f t="shared" si="0"/>
        <v>0.640625</v>
      </c>
      <c r="M5" s="1">
        <f t="shared" si="1"/>
        <v>-7.6961041136128436E-2</v>
      </c>
      <c r="N5" s="3"/>
      <c r="O5" s="1">
        <v>18</v>
      </c>
      <c r="P5" s="1">
        <v>2</v>
      </c>
      <c r="R5" s="1">
        <f t="shared" si="8"/>
        <v>0.9</v>
      </c>
      <c r="S5" s="3"/>
      <c r="T5" s="1">
        <v>7</v>
      </c>
      <c r="U5" s="1">
        <v>13</v>
      </c>
      <c r="W5" s="1">
        <f t="shared" si="9"/>
        <v>0.35</v>
      </c>
      <c r="Y5" s="5"/>
      <c r="Z5" s="1">
        <f t="shared" si="2"/>
        <v>0.625</v>
      </c>
      <c r="AA5" s="1">
        <f t="shared" si="3"/>
        <v>0.42499999999999999</v>
      </c>
      <c r="AB5" s="1">
        <f t="shared" si="10"/>
        <v>0.50775779023716772</v>
      </c>
    </row>
    <row r="6" spans="1:28" s="1" customFormat="1" x14ac:dyDescent="0.25">
      <c r="A6" s="1">
        <v>5</v>
      </c>
      <c r="B6" s="1">
        <v>26</v>
      </c>
      <c r="C6" s="1">
        <v>14</v>
      </c>
      <c r="D6" s="1">
        <v>36</v>
      </c>
      <c r="E6" s="1">
        <v>4</v>
      </c>
      <c r="G6" s="1">
        <f t="shared" si="4"/>
        <v>0.65</v>
      </c>
      <c r="H6" s="1">
        <f t="shared" si="5"/>
        <v>0.1</v>
      </c>
      <c r="I6" s="1" t="s">
        <v>35</v>
      </c>
      <c r="J6">
        <f t="shared" si="6"/>
        <v>0.77500000000000002</v>
      </c>
      <c r="K6" s="1" t="str">
        <f t="shared" si="7"/>
        <v>.</v>
      </c>
      <c r="L6" s="1">
        <f t="shared" si="0"/>
        <v>0.85249999999999992</v>
      </c>
      <c r="M6" s="1">
        <f t="shared" si="1"/>
        <v>0.53899650073268712</v>
      </c>
      <c r="N6" s="3"/>
      <c r="O6" s="1">
        <v>18</v>
      </c>
      <c r="P6" s="1">
        <v>2</v>
      </c>
      <c r="R6" s="1">
        <f t="shared" si="8"/>
        <v>0.9</v>
      </c>
      <c r="S6" s="3"/>
      <c r="T6" s="1">
        <v>8</v>
      </c>
      <c r="U6" s="1">
        <v>12</v>
      </c>
      <c r="W6" s="1">
        <f t="shared" si="9"/>
        <v>0.4</v>
      </c>
      <c r="Y6" s="5"/>
      <c r="Z6" s="1">
        <f t="shared" si="2"/>
        <v>0.65</v>
      </c>
      <c r="AA6" s="1">
        <f t="shared" si="3"/>
        <v>0.1</v>
      </c>
      <c r="AB6" s="1">
        <f t="shared" si="10"/>
        <v>1.6668720319521684</v>
      </c>
    </row>
    <row r="7" spans="1:28" s="1" customFormat="1" x14ac:dyDescent="0.25">
      <c r="A7" s="1">
        <v>6</v>
      </c>
      <c r="B7" s="1">
        <v>32</v>
      </c>
      <c r="C7" s="1">
        <v>8</v>
      </c>
      <c r="D7" s="1">
        <v>31</v>
      </c>
      <c r="E7" s="1">
        <v>9</v>
      </c>
      <c r="G7" s="1">
        <f t="shared" si="4"/>
        <v>0.8</v>
      </c>
      <c r="H7" s="1">
        <f t="shared" si="5"/>
        <v>0.22500000000000001</v>
      </c>
      <c r="I7" s="1" t="s">
        <v>35</v>
      </c>
      <c r="J7">
        <f t="shared" si="6"/>
        <v>0.78750000000000009</v>
      </c>
      <c r="K7" s="1" t="str">
        <f t="shared" si="7"/>
        <v>.</v>
      </c>
      <c r="L7" s="1">
        <f t="shared" si="0"/>
        <v>0.84875</v>
      </c>
      <c r="M7" s="1">
        <f t="shared" si="1"/>
        <v>-5.4067221270275821E-2</v>
      </c>
      <c r="N7" s="3"/>
      <c r="O7" s="1">
        <v>18</v>
      </c>
      <c r="P7" s="1">
        <v>2</v>
      </c>
      <c r="R7" s="1">
        <f t="shared" si="8"/>
        <v>0.9</v>
      </c>
      <c r="S7" s="3"/>
      <c r="T7" s="1">
        <v>14</v>
      </c>
      <c r="U7" s="1">
        <v>6</v>
      </c>
      <c r="W7" s="1">
        <f t="shared" si="9"/>
        <v>0.7</v>
      </c>
      <c r="Y7" s="5"/>
      <c r="Z7" s="1">
        <f t="shared" si="2"/>
        <v>0.8</v>
      </c>
      <c r="AA7" s="1">
        <f t="shared" si="3"/>
        <v>0.22500000000000001</v>
      </c>
      <c r="AB7" s="1">
        <f t="shared" si="10"/>
        <v>1.5970362599333838</v>
      </c>
    </row>
    <row r="8" spans="1:28" s="7" customFormat="1" x14ac:dyDescent="0.25">
      <c r="A8" s="7">
        <v>7</v>
      </c>
      <c r="B8" s="7">
        <v>23</v>
      </c>
      <c r="C8" s="7">
        <v>17</v>
      </c>
      <c r="D8" s="7">
        <v>15</v>
      </c>
      <c r="E8" s="7">
        <v>25</v>
      </c>
      <c r="G8" s="7">
        <f t="shared" si="4"/>
        <v>0.57499999999999996</v>
      </c>
      <c r="H8" s="7">
        <f t="shared" si="5"/>
        <v>0.625</v>
      </c>
      <c r="I8" s="7" t="s">
        <v>36</v>
      </c>
      <c r="J8" s="7">
        <f t="shared" si="6"/>
        <v>0.47499999999999998</v>
      </c>
      <c r="K8" s="7" t="str">
        <f t="shared" si="7"/>
        <v>REJECT</v>
      </c>
      <c r="L8" s="7">
        <f t="shared" si="0"/>
        <v>0</v>
      </c>
      <c r="M8" s="7" t="e">
        <f t="shared" si="1"/>
        <v>#NUM!</v>
      </c>
      <c r="N8" s="8"/>
      <c r="O8" s="7">
        <v>13</v>
      </c>
      <c r="P8" s="7">
        <v>7</v>
      </c>
      <c r="R8" s="7">
        <f t="shared" si="8"/>
        <v>0.65</v>
      </c>
      <c r="S8" s="8"/>
      <c r="T8" s="7">
        <v>10</v>
      </c>
      <c r="U8" s="7">
        <v>10</v>
      </c>
      <c r="W8" s="7">
        <f t="shared" si="9"/>
        <v>0.5</v>
      </c>
      <c r="Y8" s="9"/>
      <c r="Z8" s="7">
        <f t="shared" si="2"/>
        <v>0.57499999999999996</v>
      </c>
      <c r="AA8" s="7">
        <f t="shared" si="3"/>
        <v>0.625</v>
      </c>
      <c r="AB8" s="7">
        <f t="shared" si="10"/>
        <v>-0.12952093769158277</v>
      </c>
    </row>
    <row r="9" spans="1:28" s="1" customFormat="1" x14ac:dyDescent="0.25">
      <c r="A9" s="1">
        <v>8</v>
      </c>
      <c r="B9" s="1">
        <v>26</v>
      </c>
      <c r="C9" s="1">
        <v>14</v>
      </c>
      <c r="D9" s="1">
        <v>35</v>
      </c>
      <c r="E9" s="1">
        <v>5</v>
      </c>
      <c r="G9" s="1">
        <f t="shared" si="4"/>
        <v>0.65</v>
      </c>
      <c r="H9" s="1">
        <f t="shared" si="5"/>
        <v>0.125</v>
      </c>
      <c r="I9" s="1" t="s">
        <v>35</v>
      </c>
      <c r="J9" s="1">
        <f t="shared" si="6"/>
        <v>0.76249999999999996</v>
      </c>
      <c r="K9" s="1" t="str">
        <f t="shared" si="7"/>
        <v>.</v>
      </c>
      <c r="L9" s="1">
        <f t="shared" si="0"/>
        <v>0.83750000000000002</v>
      </c>
      <c r="M9" s="1">
        <f t="shared" si="1"/>
        <v>0.47000362924573547</v>
      </c>
      <c r="N9" s="3"/>
      <c r="O9" s="1">
        <v>19</v>
      </c>
      <c r="P9" s="1">
        <v>1</v>
      </c>
      <c r="R9" s="1">
        <f t="shared" si="8"/>
        <v>0.95</v>
      </c>
      <c r="S9" s="3"/>
      <c r="T9" s="1">
        <v>7</v>
      </c>
      <c r="U9" s="1">
        <v>13</v>
      </c>
      <c r="W9" s="1">
        <f t="shared" si="9"/>
        <v>0.35</v>
      </c>
      <c r="Y9" s="5"/>
      <c r="Z9" s="1">
        <f t="shared" si="2"/>
        <v>0.65</v>
      </c>
      <c r="AA9" s="1">
        <f t="shared" si="3"/>
        <v>0.125</v>
      </c>
      <c r="AB9" s="1">
        <f t="shared" si="10"/>
        <v>1.5356698467835761</v>
      </c>
    </row>
    <row r="10" spans="1:28" s="1" customFormat="1" x14ac:dyDescent="0.25">
      <c r="A10" s="1">
        <v>9</v>
      </c>
      <c r="B10" s="1">
        <v>34</v>
      </c>
      <c r="C10" s="1">
        <v>6</v>
      </c>
      <c r="D10" s="1">
        <v>34</v>
      </c>
      <c r="E10" s="1">
        <v>6</v>
      </c>
      <c r="G10" s="1">
        <f t="shared" si="4"/>
        <v>0.85</v>
      </c>
      <c r="H10" s="1">
        <f t="shared" si="5"/>
        <v>0.15</v>
      </c>
      <c r="I10" s="1" t="s">
        <v>35</v>
      </c>
      <c r="J10" s="1">
        <f t="shared" si="6"/>
        <v>0.85</v>
      </c>
      <c r="K10" s="1" t="str">
        <f t="shared" si="7"/>
        <v>.</v>
      </c>
      <c r="L10" s="1">
        <f t="shared" si="0"/>
        <v>0.90250000000000008</v>
      </c>
      <c r="M10" s="1">
        <f t="shared" si="1"/>
        <v>0</v>
      </c>
      <c r="N10" s="3"/>
      <c r="O10" s="1">
        <v>17</v>
      </c>
      <c r="P10" s="1">
        <v>3</v>
      </c>
      <c r="R10" s="1">
        <f t="shared" si="8"/>
        <v>0.85</v>
      </c>
      <c r="S10" s="3"/>
      <c r="T10" s="1">
        <v>17</v>
      </c>
      <c r="U10" s="1">
        <v>3</v>
      </c>
      <c r="W10" s="1">
        <f t="shared" si="9"/>
        <v>0.85</v>
      </c>
      <c r="Y10" s="5"/>
      <c r="Z10" s="1">
        <f t="shared" si="2"/>
        <v>0.85</v>
      </c>
      <c r="AA10" s="1">
        <f t="shared" si="3"/>
        <v>0.15</v>
      </c>
      <c r="AB10" s="1">
        <f t="shared" si="10"/>
        <v>2.0728667789875797</v>
      </c>
    </row>
    <row r="11" spans="1:28" s="1" customFormat="1" x14ac:dyDescent="0.25">
      <c r="A11" s="1">
        <v>10</v>
      </c>
      <c r="B11" s="1">
        <v>29</v>
      </c>
      <c r="C11" s="1">
        <v>11</v>
      </c>
      <c r="D11" s="1">
        <v>19</v>
      </c>
      <c r="E11" s="1">
        <v>21</v>
      </c>
      <c r="G11" s="1">
        <f t="shared" si="4"/>
        <v>0.72499999999999998</v>
      </c>
      <c r="H11" s="1">
        <f t="shared" si="5"/>
        <v>0.52500000000000002</v>
      </c>
      <c r="I11" s="1" t="s">
        <v>35</v>
      </c>
      <c r="J11" s="1">
        <f t="shared" si="6"/>
        <v>0.6</v>
      </c>
      <c r="K11" s="1" t="str">
        <f t="shared" si="7"/>
        <v>.</v>
      </c>
      <c r="L11" s="1">
        <f t="shared" si="0"/>
        <v>0.65526315789473688</v>
      </c>
      <c r="M11" s="1">
        <f t="shared" si="1"/>
        <v>-0.33611547600380071</v>
      </c>
      <c r="N11" s="3"/>
      <c r="O11" s="1">
        <v>20</v>
      </c>
      <c r="P11" s="1">
        <v>0</v>
      </c>
      <c r="R11" s="1">
        <f t="shared" si="8"/>
        <v>1</v>
      </c>
      <c r="S11" s="3"/>
      <c r="T11" s="1">
        <v>9</v>
      </c>
      <c r="U11" s="1">
        <v>11</v>
      </c>
      <c r="W11" s="1">
        <f t="shared" si="9"/>
        <v>0.45</v>
      </c>
      <c r="Y11" s="5"/>
      <c r="Z11" s="1">
        <f t="shared" si="2"/>
        <v>0.72499999999999998</v>
      </c>
      <c r="AA11" s="1">
        <f t="shared" si="3"/>
        <v>0.52500000000000002</v>
      </c>
      <c r="AB11" s="1">
        <f t="shared" si="10"/>
        <v>0.53505334809926453</v>
      </c>
    </row>
    <row r="12" spans="1:28" s="1" customFormat="1" x14ac:dyDescent="0.25">
      <c r="A12" s="1">
        <v>11</v>
      </c>
      <c r="B12" s="1">
        <v>32</v>
      </c>
      <c r="C12" s="1">
        <v>8</v>
      </c>
      <c r="D12" s="1">
        <v>31</v>
      </c>
      <c r="E12" s="1">
        <v>9</v>
      </c>
      <c r="G12" s="1">
        <f t="shared" si="4"/>
        <v>0.8</v>
      </c>
      <c r="H12" s="1">
        <f t="shared" si="5"/>
        <v>0.22500000000000001</v>
      </c>
      <c r="I12" s="1" t="s">
        <v>35</v>
      </c>
      <c r="J12" s="1">
        <f t="shared" si="6"/>
        <v>0.78750000000000009</v>
      </c>
      <c r="K12" s="1" t="str">
        <f t="shared" si="7"/>
        <v>.</v>
      </c>
      <c r="L12" s="1">
        <f t="shared" si="0"/>
        <v>0.84875</v>
      </c>
      <c r="M12" s="1">
        <f t="shared" si="1"/>
        <v>-5.4067221270275821E-2</v>
      </c>
      <c r="N12" s="3"/>
      <c r="O12" s="1">
        <v>18</v>
      </c>
      <c r="P12" s="1">
        <v>2</v>
      </c>
      <c r="R12" s="1">
        <f t="shared" si="8"/>
        <v>0.9</v>
      </c>
      <c r="S12" s="3"/>
      <c r="T12" s="1">
        <v>14</v>
      </c>
      <c r="U12" s="1">
        <v>6</v>
      </c>
      <c r="W12" s="1">
        <f t="shared" si="9"/>
        <v>0.7</v>
      </c>
      <c r="Y12" s="5"/>
      <c r="Z12" s="1">
        <f t="shared" si="2"/>
        <v>0.8</v>
      </c>
      <c r="AA12" s="1">
        <f t="shared" si="3"/>
        <v>0.22500000000000001</v>
      </c>
      <c r="AB12" s="1">
        <f t="shared" si="10"/>
        <v>1.5970362599333838</v>
      </c>
    </row>
    <row r="13" spans="1:28" s="1" customFormat="1" x14ac:dyDescent="0.25">
      <c r="A13" s="1">
        <v>12</v>
      </c>
      <c r="B13" s="1">
        <v>31</v>
      </c>
      <c r="C13" s="1">
        <v>9</v>
      </c>
      <c r="D13" s="1">
        <v>32</v>
      </c>
      <c r="E13" s="1">
        <v>8</v>
      </c>
      <c r="G13" s="1">
        <f t="shared" si="4"/>
        <v>0.77500000000000002</v>
      </c>
      <c r="H13" s="1">
        <f t="shared" si="5"/>
        <v>0.2</v>
      </c>
      <c r="I13" s="1" t="s">
        <v>35</v>
      </c>
      <c r="J13" s="1">
        <f t="shared" si="6"/>
        <v>0.78750000000000009</v>
      </c>
      <c r="K13" s="1" t="str">
        <f t="shared" si="7"/>
        <v>.</v>
      </c>
      <c r="L13" s="1">
        <f t="shared" si="0"/>
        <v>0.84875</v>
      </c>
      <c r="M13" s="1">
        <f t="shared" si="1"/>
        <v>5.4067221270275793E-2</v>
      </c>
      <c r="N13" s="3"/>
      <c r="O13" s="1">
        <v>18</v>
      </c>
      <c r="P13" s="1">
        <v>2</v>
      </c>
      <c r="R13" s="1">
        <f t="shared" si="8"/>
        <v>0.9</v>
      </c>
      <c r="S13" s="3"/>
      <c r="T13" s="1">
        <v>13</v>
      </c>
      <c r="U13" s="1">
        <v>7</v>
      </c>
      <c r="W13" s="1">
        <f t="shared" si="9"/>
        <v>0.65</v>
      </c>
      <c r="Y13" s="5"/>
      <c r="Z13" s="1">
        <f t="shared" si="2"/>
        <v>0.77500000000000002</v>
      </c>
      <c r="AA13" s="1">
        <f t="shared" si="3"/>
        <v>0.2</v>
      </c>
      <c r="AB13" s="1">
        <f t="shared" si="10"/>
        <v>1.5970362599333836</v>
      </c>
    </row>
    <row r="14" spans="1:28" s="1" customFormat="1" x14ac:dyDescent="0.25">
      <c r="A14" s="1">
        <v>13</v>
      </c>
      <c r="B14" s="1">
        <v>32</v>
      </c>
      <c r="C14" s="1">
        <v>8</v>
      </c>
      <c r="D14" s="1">
        <v>34</v>
      </c>
      <c r="E14" s="1">
        <v>6</v>
      </c>
      <c r="G14" s="1">
        <f t="shared" si="4"/>
        <v>0.8</v>
      </c>
      <c r="H14" s="1">
        <f t="shared" si="5"/>
        <v>0.15</v>
      </c>
      <c r="I14" s="1" t="s">
        <v>35</v>
      </c>
      <c r="J14" s="1">
        <f t="shared" si="6"/>
        <v>0.82499999999999996</v>
      </c>
      <c r="K14" s="1" t="str">
        <f t="shared" si="7"/>
        <v>.</v>
      </c>
      <c r="L14" s="1">
        <f t="shared" si="0"/>
        <v>0.88249999999999995</v>
      </c>
      <c r="M14" s="1">
        <f t="shared" si="1"/>
        <v>0.11778303565638326</v>
      </c>
      <c r="N14" s="3"/>
      <c r="O14" s="1">
        <v>18</v>
      </c>
      <c r="P14" s="1">
        <v>2</v>
      </c>
      <c r="R14" s="1">
        <f t="shared" si="8"/>
        <v>0.9</v>
      </c>
      <c r="S14" s="3"/>
      <c r="T14" s="1">
        <v>14</v>
      </c>
      <c r="U14" s="1">
        <v>6</v>
      </c>
      <c r="W14" s="1">
        <f t="shared" si="9"/>
        <v>0.7</v>
      </c>
      <c r="Y14" s="5"/>
      <c r="Z14" s="1">
        <f t="shared" si="2"/>
        <v>0.8</v>
      </c>
      <c r="AA14" s="1">
        <f t="shared" si="3"/>
        <v>0.15</v>
      </c>
      <c r="AB14" s="1">
        <f t="shared" si="10"/>
        <v>1.8780546230667046</v>
      </c>
    </row>
    <row r="15" spans="1:28" s="1" customFormat="1" x14ac:dyDescent="0.25">
      <c r="A15" s="1">
        <v>14</v>
      </c>
      <c r="B15" s="1">
        <v>32</v>
      </c>
      <c r="C15" s="1">
        <v>8</v>
      </c>
      <c r="D15" s="1">
        <v>31</v>
      </c>
      <c r="E15" s="1">
        <v>9</v>
      </c>
      <c r="G15" s="1">
        <f t="shared" si="4"/>
        <v>0.8</v>
      </c>
      <c r="H15" s="1">
        <f t="shared" si="5"/>
        <v>0.22500000000000001</v>
      </c>
      <c r="I15" s="1" t="s">
        <v>35</v>
      </c>
      <c r="J15" s="1">
        <f t="shared" si="6"/>
        <v>0.78750000000000009</v>
      </c>
      <c r="K15" s="1" t="str">
        <f t="shared" si="7"/>
        <v>.</v>
      </c>
      <c r="L15" s="1">
        <f t="shared" si="0"/>
        <v>0.84875</v>
      </c>
      <c r="M15" s="1">
        <f t="shared" si="1"/>
        <v>-5.4067221270275821E-2</v>
      </c>
      <c r="N15" s="3"/>
      <c r="O15" s="1">
        <v>20</v>
      </c>
      <c r="P15" s="1">
        <v>0</v>
      </c>
      <c r="R15" s="1">
        <f t="shared" si="8"/>
        <v>1</v>
      </c>
      <c r="S15" s="3"/>
      <c r="T15" s="1">
        <v>12</v>
      </c>
      <c r="U15" s="1">
        <v>8</v>
      </c>
      <c r="W15" s="1">
        <f t="shared" si="9"/>
        <v>0.6</v>
      </c>
      <c r="Y15" s="5"/>
      <c r="Z15" s="1">
        <f t="shared" si="2"/>
        <v>0.8</v>
      </c>
      <c r="AA15" s="1">
        <f t="shared" si="3"/>
        <v>0.22500000000000001</v>
      </c>
      <c r="AB15" s="1">
        <f t="shared" si="10"/>
        <v>1.5970362599333838</v>
      </c>
    </row>
    <row r="16" spans="1:28" s="1" customFormat="1" x14ac:dyDescent="0.25">
      <c r="A16" s="1">
        <v>15</v>
      </c>
      <c r="B16" s="1">
        <v>27</v>
      </c>
      <c r="C16" s="1">
        <v>13</v>
      </c>
      <c r="D16" s="1">
        <v>32</v>
      </c>
      <c r="E16" s="1">
        <v>8</v>
      </c>
      <c r="G16" s="1">
        <f t="shared" si="4"/>
        <v>0.67500000000000004</v>
      </c>
      <c r="H16" s="1">
        <f t="shared" si="5"/>
        <v>0.2</v>
      </c>
      <c r="I16" s="1" t="s">
        <v>35</v>
      </c>
      <c r="J16" s="1">
        <f t="shared" si="6"/>
        <v>0.73750000000000004</v>
      </c>
      <c r="K16" s="1" t="str">
        <f t="shared" si="7"/>
        <v>.</v>
      </c>
      <c r="L16" s="1">
        <f t="shared" si="0"/>
        <v>0.80375000000000008</v>
      </c>
      <c r="M16" s="1">
        <f t="shared" si="1"/>
        <v>0.24512245803298491</v>
      </c>
      <c r="N16" s="3"/>
      <c r="O16" s="1">
        <v>20</v>
      </c>
      <c r="P16" s="1">
        <v>0</v>
      </c>
      <c r="R16" s="1">
        <f t="shared" si="8"/>
        <v>1</v>
      </c>
      <c r="S16" s="3"/>
      <c r="T16" s="1">
        <v>7</v>
      </c>
      <c r="U16" s="1">
        <v>13</v>
      </c>
      <c r="W16" s="1">
        <f t="shared" si="9"/>
        <v>0.35</v>
      </c>
      <c r="Y16" s="5"/>
      <c r="Z16" s="1">
        <f t="shared" si="2"/>
        <v>0.67500000000000004</v>
      </c>
      <c r="AA16" s="1">
        <f t="shared" si="3"/>
        <v>0.2</v>
      </c>
      <c r="AB16" s="1">
        <f t="shared" si="10"/>
        <v>1.2953834237427941</v>
      </c>
    </row>
    <row r="17" spans="1:28" s="1" customFormat="1" x14ac:dyDescent="0.25">
      <c r="A17" s="1">
        <v>16</v>
      </c>
      <c r="B17" s="1">
        <v>35</v>
      </c>
      <c r="C17" s="1">
        <v>5</v>
      </c>
      <c r="D17" s="1">
        <v>30</v>
      </c>
      <c r="E17" s="1">
        <v>10</v>
      </c>
      <c r="G17" s="1">
        <f t="shared" si="4"/>
        <v>0.875</v>
      </c>
      <c r="H17" s="1">
        <f t="shared" si="5"/>
        <v>0.25</v>
      </c>
      <c r="I17" s="1" t="s">
        <v>35</v>
      </c>
      <c r="J17" s="1">
        <f t="shared" si="6"/>
        <v>0.8125</v>
      </c>
      <c r="K17" s="1" t="str">
        <f t="shared" si="7"/>
        <v>.</v>
      </c>
      <c r="L17" s="1">
        <f t="shared" si="0"/>
        <v>0.875</v>
      </c>
      <c r="M17" s="1">
        <f t="shared" si="1"/>
        <v>-0.2876820724517809</v>
      </c>
      <c r="N17" s="3"/>
      <c r="O17" s="1">
        <v>19</v>
      </c>
      <c r="P17" s="1">
        <v>1</v>
      </c>
      <c r="R17" s="1">
        <f t="shared" si="8"/>
        <v>0.95</v>
      </c>
      <c r="S17" s="3"/>
      <c r="T17" s="1">
        <v>16</v>
      </c>
      <c r="U17" s="1">
        <v>4</v>
      </c>
      <c r="W17" s="1">
        <f t="shared" si="9"/>
        <v>0.8</v>
      </c>
      <c r="Y17" s="5"/>
      <c r="Z17" s="1">
        <f t="shared" si="2"/>
        <v>0.875</v>
      </c>
      <c r="AA17" s="1">
        <f t="shared" si="3"/>
        <v>0.25</v>
      </c>
      <c r="AB17" s="1">
        <f t="shared" si="10"/>
        <v>1.8248391305720904</v>
      </c>
    </row>
    <row r="18" spans="1:28" s="1" customFormat="1" x14ac:dyDescent="0.25">
      <c r="A18" s="1">
        <v>17</v>
      </c>
      <c r="B18" s="1">
        <v>27</v>
      </c>
      <c r="C18" s="1">
        <v>13</v>
      </c>
      <c r="D18" s="1">
        <v>32</v>
      </c>
      <c r="E18" s="1">
        <v>8</v>
      </c>
      <c r="G18" s="1">
        <f t="shared" si="4"/>
        <v>0.67500000000000004</v>
      </c>
      <c r="H18" s="1">
        <f t="shared" si="5"/>
        <v>0.2</v>
      </c>
      <c r="I18" s="1" t="s">
        <v>35</v>
      </c>
      <c r="J18" s="1">
        <f t="shared" si="6"/>
        <v>0.73750000000000004</v>
      </c>
      <c r="K18" s="1" t="str">
        <f t="shared" si="7"/>
        <v>.</v>
      </c>
      <c r="L18" s="1">
        <f t="shared" si="0"/>
        <v>0.80375000000000008</v>
      </c>
      <c r="M18" s="1">
        <f t="shared" si="1"/>
        <v>0.24512245803298491</v>
      </c>
      <c r="N18" s="3"/>
      <c r="O18" s="1">
        <v>19</v>
      </c>
      <c r="P18" s="1">
        <v>1</v>
      </c>
      <c r="R18" s="1">
        <f t="shared" si="8"/>
        <v>0.95</v>
      </c>
      <c r="S18" s="3"/>
      <c r="T18" s="1">
        <v>8</v>
      </c>
      <c r="U18" s="1">
        <v>12</v>
      </c>
      <c r="W18" s="1">
        <f t="shared" si="9"/>
        <v>0.4</v>
      </c>
      <c r="Y18" s="5"/>
      <c r="Z18" s="1">
        <f t="shared" si="2"/>
        <v>0.67500000000000004</v>
      </c>
      <c r="AA18" s="1">
        <f t="shared" si="3"/>
        <v>0.2</v>
      </c>
      <c r="AB18" s="1">
        <f t="shared" si="10"/>
        <v>1.2953834237427941</v>
      </c>
    </row>
    <row r="19" spans="1:28" s="1" customFormat="1" x14ac:dyDescent="0.25">
      <c r="A19" s="1">
        <v>18</v>
      </c>
      <c r="B19" s="1">
        <v>29</v>
      </c>
      <c r="C19" s="1">
        <v>11</v>
      </c>
      <c r="D19" s="1">
        <v>29</v>
      </c>
      <c r="E19" s="1">
        <v>11</v>
      </c>
      <c r="G19" s="1">
        <f t="shared" si="4"/>
        <v>0.72499999999999998</v>
      </c>
      <c r="H19" s="1">
        <f t="shared" si="5"/>
        <v>0.27500000000000002</v>
      </c>
      <c r="I19" s="1" t="s">
        <v>35</v>
      </c>
      <c r="J19" s="1">
        <f t="shared" si="6"/>
        <v>0.72499999999999998</v>
      </c>
      <c r="K19" s="1" t="str">
        <f t="shared" si="7"/>
        <v>.</v>
      </c>
      <c r="L19" s="1">
        <f t="shared" si="0"/>
        <v>0.78687499999999999</v>
      </c>
      <c r="M19" s="1">
        <f t="shared" si="1"/>
        <v>0</v>
      </c>
      <c r="N19" s="3"/>
      <c r="O19" s="1">
        <v>17</v>
      </c>
      <c r="P19" s="1">
        <v>3</v>
      </c>
      <c r="R19" s="1">
        <f t="shared" si="8"/>
        <v>0.85</v>
      </c>
      <c r="S19" s="3"/>
      <c r="T19" s="1">
        <v>12</v>
      </c>
      <c r="U19" s="1">
        <v>8</v>
      </c>
      <c r="W19" s="1">
        <f t="shared" si="9"/>
        <v>0.6</v>
      </c>
      <c r="Y19" s="5"/>
      <c r="Z19" s="1">
        <f t="shared" si="2"/>
        <v>0.72499999999999998</v>
      </c>
      <c r="AA19" s="1">
        <f t="shared" si="3"/>
        <v>0.27500000000000002</v>
      </c>
      <c r="AB19" s="1">
        <f t="shared" si="10"/>
        <v>1.1955202520849568</v>
      </c>
    </row>
    <row r="20" spans="1:28" s="1" customFormat="1" x14ac:dyDescent="0.25">
      <c r="A20" s="1">
        <v>19</v>
      </c>
      <c r="B20" s="1">
        <v>30</v>
      </c>
      <c r="C20" s="1">
        <v>10</v>
      </c>
      <c r="D20" s="1">
        <v>33</v>
      </c>
      <c r="E20" s="1">
        <v>7</v>
      </c>
      <c r="G20" s="1">
        <f t="shared" si="4"/>
        <v>0.75</v>
      </c>
      <c r="H20" s="1">
        <f t="shared" si="5"/>
        <v>0.17499999999999999</v>
      </c>
      <c r="I20" s="1" t="s">
        <v>35</v>
      </c>
      <c r="J20" s="1">
        <f t="shared" si="6"/>
        <v>0.78749999999999998</v>
      </c>
      <c r="K20" s="1" t="str">
        <f t="shared" si="7"/>
        <v>.</v>
      </c>
      <c r="L20" s="1">
        <f t="shared" si="0"/>
        <v>0.85000000000000009</v>
      </c>
      <c r="M20" s="1">
        <f t="shared" si="1"/>
        <v>0.16251892949777494</v>
      </c>
      <c r="N20" s="3"/>
      <c r="O20" s="1">
        <v>19</v>
      </c>
      <c r="P20" s="1">
        <v>1</v>
      </c>
      <c r="R20" s="1">
        <f t="shared" si="8"/>
        <v>0.95</v>
      </c>
      <c r="S20" s="3"/>
      <c r="T20" s="1">
        <v>11</v>
      </c>
      <c r="U20" s="1">
        <v>9</v>
      </c>
      <c r="W20" s="1">
        <f t="shared" si="9"/>
        <v>0.55000000000000004</v>
      </c>
      <c r="Y20" s="5"/>
      <c r="Z20" s="1">
        <f t="shared" si="2"/>
        <v>0.75</v>
      </c>
      <c r="AA20" s="1">
        <f t="shared" si="3"/>
        <v>0.17499999999999999</v>
      </c>
      <c r="AB20" s="1">
        <f t="shared" si="10"/>
        <v>1.6090790412695615</v>
      </c>
    </row>
    <row r="21" spans="1:28" s="1" customFormat="1" x14ac:dyDescent="0.25">
      <c r="A21" s="1">
        <v>20</v>
      </c>
      <c r="B21" s="1">
        <v>33</v>
      </c>
      <c r="C21" s="1">
        <v>7</v>
      </c>
      <c r="D21" s="1">
        <v>26</v>
      </c>
      <c r="E21" s="1">
        <v>14</v>
      </c>
      <c r="G21" s="1">
        <f t="shared" si="4"/>
        <v>0.82499999999999996</v>
      </c>
      <c r="H21" s="1">
        <f t="shared" si="5"/>
        <v>0.35</v>
      </c>
      <c r="I21" s="1" t="s">
        <v>35</v>
      </c>
      <c r="J21" s="1">
        <f t="shared" si="6"/>
        <v>0.73750000000000004</v>
      </c>
      <c r="K21" s="1" t="str">
        <f t="shared" si="7"/>
        <v>.</v>
      </c>
      <c r="L21" s="1">
        <f t="shared" si="0"/>
        <v>0.8075</v>
      </c>
      <c r="M21" s="1">
        <f t="shared" si="1"/>
        <v>-0.34484048629172931</v>
      </c>
      <c r="N21" s="3"/>
      <c r="O21" s="1">
        <v>16</v>
      </c>
      <c r="P21" s="1">
        <v>4</v>
      </c>
      <c r="R21" s="1">
        <f t="shared" si="8"/>
        <v>0.8</v>
      </c>
      <c r="S21" s="3"/>
      <c r="T21" s="1">
        <v>17</v>
      </c>
      <c r="U21" s="1">
        <v>3</v>
      </c>
      <c r="W21" s="1">
        <f t="shared" si="9"/>
        <v>0.85</v>
      </c>
      <c r="Y21" s="5"/>
      <c r="Z21" s="1">
        <f t="shared" si="2"/>
        <v>0.82499999999999996</v>
      </c>
      <c r="AA21" s="1">
        <f t="shared" si="3"/>
        <v>0.35</v>
      </c>
      <c r="AB21" s="1">
        <f t="shared" si="10"/>
        <v>1.3199097574810479</v>
      </c>
    </row>
    <row r="22" spans="1:28" s="1" customFormat="1" x14ac:dyDescent="0.25">
      <c r="A22" s="1">
        <v>21</v>
      </c>
      <c r="B22" s="1">
        <v>28</v>
      </c>
      <c r="C22" s="1">
        <v>12</v>
      </c>
      <c r="D22" s="1">
        <v>29</v>
      </c>
      <c r="E22" s="1">
        <v>11</v>
      </c>
      <c r="G22" s="1">
        <f t="shared" si="4"/>
        <v>0.7</v>
      </c>
      <c r="H22" s="1">
        <f t="shared" si="5"/>
        <v>0.27500000000000002</v>
      </c>
      <c r="I22" s="1" t="s">
        <v>35</v>
      </c>
      <c r="J22" s="1">
        <f t="shared" si="6"/>
        <v>0.71249999999999991</v>
      </c>
      <c r="K22" s="1" t="str">
        <f t="shared" si="7"/>
        <v>.</v>
      </c>
      <c r="L22" s="1">
        <f t="shared" si="0"/>
        <v>0.77374999999999994</v>
      </c>
      <c r="M22" s="1">
        <f t="shared" si="1"/>
        <v>4.6520015634892907E-2</v>
      </c>
      <c r="N22" s="3"/>
      <c r="O22" s="1">
        <v>15</v>
      </c>
      <c r="P22" s="1">
        <v>5</v>
      </c>
      <c r="R22" s="1">
        <f t="shared" si="8"/>
        <v>0.75</v>
      </c>
      <c r="S22" s="3"/>
      <c r="T22" s="1">
        <v>13</v>
      </c>
      <c r="U22" s="1">
        <v>7</v>
      </c>
      <c r="W22" s="1">
        <f t="shared" si="9"/>
        <v>0.65</v>
      </c>
      <c r="Y22" s="5"/>
      <c r="Z22" s="1">
        <f t="shared" si="2"/>
        <v>0.7</v>
      </c>
      <c r="AA22" s="1">
        <f t="shared" si="3"/>
        <v>0.27500000000000002</v>
      </c>
      <c r="AB22" s="1">
        <f t="shared" si="10"/>
        <v>1.1221606387505192</v>
      </c>
    </row>
    <row r="23" spans="1:28" s="1" customFormat="1" x14ac:dyDescent="0.25">
      <c r="A23" s="1">
        <v>22</v>
      </c>
      <c r="B23" s="1">
        <v>28</v>
      </c>
      <c r="C23" s="1">
        <v>12</v>
      </c>
      <c r="D23" s="1">
        <v>26</v>
      </c>
      <c r="E23" s="1">
        <v>14</v>
      </c>
      <c r="G23" s="1">
        <f t="shared" si="4"/>
        <v>0.7</v>
      </c>
      <c r="H23" s="1">
        <f t="shared" si="5"/>
        <v>0.35</v>
      </c>
      <c r="I23" s="1" t="s">
        <v>35</v>
      </c>
      <c r="J23" s="1">
        <f t="shared" si="6"/>
        <v>0.67500000000000004</v>
      </c>
      <c r="K23" s="1" t="str">
        <f t="shared" si="7"/>
        <v>.</v>
      </c>
      <c r="L23" s="1">
        <f t="shared" si="0"/>
        <v>0.73250000000000004</v>
      </c>
      <c r="M23" s="1">
        <f t="shared" si="1"/>
        <v>-8.7011376989629685E-2</v>
      </c>
      <c r="N23" s="3"/>
      <c r="O23" s="1">
        <v>19</v>
      </c>
      <c r="P23" s="1">
        <v>1</v>
      </c>
      <c r="R23" s="1">
        <f t="shared" si="8"/>
        <v>0.95</v>
      </c>
      <c r="S23" s="3"/>
      <c r="T23" s="1">
        <v>9</v>
      </c>
      <c r="U23" s="1">
        <v>11</v>
      </c>
      <c r="W23" s="1">
        <f t="shared" si="9"/>
        <v>0.45</v>
      </c>
      <c r="Y23" s="5"/>
      <c r="Z23" s="1">
        <f t="shared" si="2"/>
        <v>0.7</v>
      </c>
      <c r="AA23" s="1">
        <f t="shared" si="3"/>
        <v>0.35</v>
      </c>
      <c r="AB23" s="1">
        <f t="shared" si="10"/>
        <v>0.90972097911560867</v>
      </c>
    </row>
    <row r="24" spans="1:28" s="1" customFormat="1" x14ac:dyDescent="0.25">
      <c r="A24" s="1">
        <v>23</v>
      </c>
      <c r="B24" s="1">
        <v>29</v>
      </c>
      <c r="C24" s="1">
        <v>11</v>
      </c>
      <c r="D24" s="1">
        <v>22</v>
      </c>
      <c r="E24" s="1">
        <v>18</v>
      </c>
      <c r="G24" s="1">
        <f t="shared" si="4"/>
        <v>0.72499999999999998</v>
      </c>
      <c r="H24" s="1">
        <f t="shared" si="5"/>
        <v>0.45</v>
      </c>
      <c r="I24" s="1" t="s">
        <v>35</v>
      </c>
      <c r="J24" s="1">
        <f t="shared" si="6"/>
        <v>0.63749999999999996</v>
      </c>
      <c r="K24" s="1" t="str">
        <f t="shared" si="7"/>
        <v>.</v>
      </c>
      <c r="L24" s="1">
        <f t="shared" si="0"/>
        <v>0.69499999999999995</v>
      </c>
      <c r="M24" s="1">
        <f t="shared" si="1"/>
        <v>-0.28768207245178079</v>
      </c>
      <c r="N24" s="3"/>
      <c r="O24" s="1">
        <v>19</v>
      </c>
      <c r="P24" s="1">
        <v>1</v>
      </c>
      <c r="R24" s="1">
        <f t="shared" si="8"/>
        <v>0.95</v>
      </c>
      <c r="S24" s="3"/>
      <c r="T24" s="1">
        <v>10</v>
      </c>
      <c r="U24" s="1">
        <v>10</v>
      </c>
      <c r="W24" s="1">
        <f t="shared" si="9"/>
        <v>0.5</v>
      </c>
      <c r="Y24" s="5"/>
      <c r="Z24" s="1">
        <f t="shared" si="2"/>
        <v>0.72499999999999998</v>
      </c>
      <c r="AA24" s="1">
        <f t="shared" si="3"/>
        <v>0.45</v>
      </c>
      <c r="AB24" s="1">
        <f t="shared" si="10"/>
        <v>0.72342147289755243</v>
      </c>
    </row>
    <row r="25" spans="1:28" s="1" customFormat="1" x14ac:dyDescent="0.25">
      <c r="A25" s="1">
        <v>24</v>
      </c>
      <c r="B25" s="1">
        <v>33</v>
      </c>
      <c r="C25" s="1">
        <v>7</v>
      </c>
      <c r="D25" s="1">
        <v>20</v>
      </c>
      <c r="E25" s="1">
        <v>20</v>
      </c>
      <c r="G25" s="1">
        <f t="shared" si="4"/>
        <v>0.82499999999999996</v>
      </c>
      <c r="H25" s="1">
        <f t="shared" si="5"/>
        <v>0.5</v>
      </c>
      <c r="I25" s="1" t="s">
        <v>35</v>
      </c>
      <c r="J25" s="1">
        <f t="shared" si="6"/>
        <v>0.66249999999999998</v>
      </c>
      <c r="K25" s="1" t="str">
        <f t="shared" si="7"/>
        <v>.</v>
      </c>
      <c r="L25" s="1">
        <f t="shared" si="0"/>
        <v>0.74375000000000002</v>
      </c>
      <c r="M25" s="1">
        <f t="shared" si="1"/>
        <v>-0.56798403760593907</v>
      </c>
      <c r="N25" s="3"/>
      <c r="O25" s="1">
        <v>19</v>
      </c>
      <c r="P25" s="1">
        <v>1</v>
      </c>
      <c r="R25" s="1">
        <f t="shared" si="8"/>
        <v>0.95</v>
      </c>
      <c r="S25" s="3"/>
      <c r="T25" s="1">
        <v>14</v>
      </c>
      <c r="U25" s="1">
        <v>6</v>
      </c>
      <c r="W25" s="1">
        <f t="shared" si="9"/>
        <v>0.7</v>
      </c>
      <c r="Y25" s="5"/>
      <c r="Z25" s="1">
        <f t="shared" si="2"/>
        <v>0.82499999999999996</v>
      </c>
      <c r="AA25" s="1">
        <f t="shared" si="3"/>
        <v>0.5</v>
      </c>
      <c r="AB25" s="1">
        <f t="shared" si="10"/>
        <v>0.9345892910734801</v>
      </c>
    </row>
    <row r="26" spans="1:28" s="1" customFormat="1" x14ac:dyDescent="0.25">
      <c r="A26" s="1">
        <v>25</v>
      </c>
      <c r="B26" s="1">
        <v>26</v>
      </c>
      <c r="C26" s="1">
        <v>14</v>
      </c>
      <c r="D26" s="1">
        <v>33</v>
      </c>
      <c r="E26" s="1">
        <v>7</v>
      </c>
      <c r="G26" s="1">
        <f t="shared" si="4"/>
        <v>0.65</v>
      </c>
      <c r="H26" s="1">
        <f t="shared" si="5"/>
        <v>0.17499999999999999</v>
      </c>
      <c r="I26" s="1" t="s">
        <v>35</v>
      </c>
      <c r="J26" s="1">
        <f t="shared" si="6"/>
        <v>0.73750000000000004</v>
      </c>
      <c r="K26" s="1" t="str">
        <f t="shared" si="7"/>
        <v>.</v>
      </c>
      <c r="L26" s="1">
        <f t="shared" si="0"/>
        <v>0.8075</v>
      </c>
      <c r="M26" s="1">
        <f t="shared" si="1"/>
        <v>0.34484048629172959</v>
      </c>
      <c r="N26" s="3"/>
      <c r="O26" s="1">
        <v>18</v>
      </c>
      <c r="P26" s="1">
        <v>2</v>
      </c>
      <c r="R26" s="1">
        <f t="shared" si="8"/>
        <v>0.9</v>
      </c>
      <c r="S26" s="3"/>
      <c r="T26" s="1">
        <v>8</v>
      </c>
      <c r="U26" s="1">
        <v>12</v>
      </c>
      <c r="W26" s="1">
        <f t="shared" si="9"/>
        <v>0.4</v>
      </c>
      <c r="Y26" s="5"/>
      <c r="Z26" s="1">
        <f t="shared" si="2"/>
        <v>0.65</v>
      </c>
      <c r="AA26" s="1">
        <f t="shared" si="3"/>
        <v>0.17499999999999999</v>
      </c>
      <c r="AB26" s="1">
        <f t="shared" si="10"/>
        <v>1.3199097574810472</v>
      </c>
    </row>
    <row r="27" spans="1:28" s="1" customFormat="1" x14ac:dyDescent="0.25">
      <c r="A27" s="1">
        <v>26</v>
      </c>
      <c r="B27" s="1">
        <v>26</v>
      </c>
      <c r="C27" s="1">
        <v>14</v>
      </c>
      <c r="D27" s="1">
        <v>25</v>
      </c>
      <c r="E27" s="1">
        <v>15</v>
      </c>
      <c r="G27" s="1">
        <f t="shared" si="4"/>
        <v>0.65</v>
      </c>
      <c r="H27" s="1">
        <f t="shared" si="5"/>
        <v>0.375</v>
      </c>
      <c r="I27" s="1" t="s">
        <v>35</v>
      </c>
      <c r="J27" s="1">
        <f t="shared" si="6"/>
        <v>0.63749999999999996</v>
      </c>
      <c r="K27" s="1" t="str">
        <f t="shared" si="7"/>
        <v>.</v>
      </c>
      <c r="L27" s="1">
        <f t="shared" si="0"/>
        <v>0.6875</v>
      </c>
      <c r="M27" s="1">
        <f t="shared" si="1"/>
        <v>-4.0821994520255166E-2</v>
      </c>
      <c r="N27" s="3"/>
      <c r="O27" s="1">
        <v>17</v>
      </c>
      <c r="P27" s="1">
        <v>3</v>
      </c>
      <c r="R27" s="1">
        <f t="shared" si="8"/>
        <v>0.85</v>
      </c>
      <c r="S27" s="3"/>
      <c r="T27" s="1">
        <v>9</v>
      </c>
      <c r="U27" s="1">
        <v>11</v>
      </c>
      <c r="W27" s="1">
        <f t="shared" si="9"/>
        <v>0.45</v>
      </c>
      <c r="Y27" s="5"/>
      <c r="Z27" s="1">
        <f t="shared" si="2"/>
        <v>0.65</v>
      </c>
      <c r="AA27" s="1">
        <f t="shared" si="3"/>
        <v>0.375</v>
      </c>
      <c r="AB27" s="1">
        <f t="shared" si="10"/>
        <v>0.70395983037194299</v>
      </c>
    </row>
    <row r="28" spans="1:28" s="1" customFormat="1" x14ac:dyDescent="0.25">
      <c r="A28" s="1">
        <v>27</v>
      </c>
      <c r="B28" s="1">
        <v>26</v>
      </c>
      <c r="C28" s="1">
        <v>14</v>
      </c>
      <c r="D28" s="1">
        <v>31</v>
      </c>
      <c r="E28" s="1">
        <v>9</v>
      </c>
      <c r="G28" s="1">
        <f t="shared" si="4"/>
        <v>0.65</v>
      </c>
      <c r="H28" s="1">
        <f t="shared" si="5"/>
        <v>0.22500000000000001</v>
      </c>
      <c r="I28" s="1" t="s">
        <v>35</v>
      </c>
      <c r="J28" s="1">
        <f t="shared" si="6"/>
        <v>0.71250000000000002</v>
      </c>
      <c r="K28" s="1" t="str">
        <f t="shared" si="7"/>
        <v>.</v>
      </c>
      <c r="L28" s="1">
        <f t="shared" si="0"/>
        <v>0.77749999999999997</v>
      </c>
      <c r="M28" s="1">
        <f t="shared" si="1"/>
        <v>0.2336148511815051</v>
      </c>
      <c r="N28" s="3"/>
      <c r="O28" s="1">
        <v>19</v>
      </c>
      <c r="P28" s="1">
        <v>1</v>
      </c>
      <c r="R28" s="1">
        <f t="shared" si="8"/>
        <v>0.95</v>
      </c>
      <c r="S28" s="3"/>
      <c r="T28" s="1">
        <v>7</v>
      </c>
      <c r="U28" s="1">
        <v>13</v>
      </c>
      <c r="W28" s="1">
        <f t="shared" si="9"/>
        <v>0.35</v>
      </c>
      <c r="Y28" s="5"/>
      <c r="Z28" s="1">
        <f t="shared" si="2"/>
        <v>0.65</v>
      </c>
      <c r="AA28" s="1">
        <f t="shared" si="3"/>
        <v>0.22500000000000001</v>
      </c>
      <c r="AB28" s="1">
        <f t="shared" si="10"/>
        <v>1.1407354927680369</v>
      </c>
    </row>
    <row r="29" spans="1:28" s="1" customFormat="1" x14ac:dyDescent="0.25">
      <c r="A29" s="1">
        <v>28</v>
      </c>
      <c r="B29" s="1">
        <v>27</v>
      </c>
      <c r="C29" s="1">
        <v>13</v>
      </c>
      <c r="D29" s="1">
        <v>31</v>
      </c>
      <c r="E29" s="1">
        <v>9</v>
      </c>
      <c r="G29" s="1">
        <f t="shared" si="4"/>
        <v>0.67500000000000004</v>
      </c>
      <c r="H29" s="1">
        <f t="shared" si="5"/>
        <v>0.22500000000000001</v>
      </c>
      <c r="I29" s="1" t="s">
        <v>35</v>
      </c>
      <c r="J29" s="1">
        <f t="shared" si="6"/>
        <v>0.72500000000000009</v>
      </c>
      <c r="K29" s="1" t="str">
        <f t="shared" si="7"/>
        <v>.</v>
      </c>
      <c r="L29" s="1">
        <f t="shared" si="0"/>
        <v>0.78937500000000005</v>
      </c>
      <c r="M29" s="1">
        <f t="shared" si="1"/>
        <v>0.19105523676270922</v>
      </c>
      <c r="N29" s="3"/>
      <c r="O29" s="1">
        <v>20</v>
      </c>
      <c r="P29" s="1">
        <v>0</v>
      </c>
      <c r="R29" s="1">
        <f t="shared" si="8"/>
        <v>1</v>
      </c>
      <c r="S29" s="3"/>
      <c r="T29" s="1">
        <v>7</v>
      </c>
      <c r="U29" s="1">
        <v>13</v>
      </c>
      <c r="W29" s="1">
        <f t="shared" si="9"/>
        <v>0.35</v>
      </c>
      <c r="Y29" s="5"/>
      <c r="Z29" s="1">
        <f t="shared" si="2"/>
        <v>0.67500000000000004</v>
      </c>
      <c r="AA29" s="1">
        <f t="shared" si="3"/>
        <v>0.22500000000000001</v>
      </c>
      <c r="AB29" s="1">
        <f t="shared" si="10"/>
        <v>1.2091772165303487</v>
      </c>
    </row>
    <row r="30" spans="1:28" s="1" customFormat="1" x14ac:dyDescent="0.25">
      <c r="A30" s="1">
        <v>29</v>
      </c>
      <c r="B30" s="1">
        <v>32</v>
      </c>
      <c r="C30" s="1">
        <v>8</v>
      </c>
      <c r="D30" s="1">
        <v>28</v>
      </c>
      <c r="E30" s="1">
        <v>12</v>
      </c>
      <c r="G30" s="1">
        <f t="shared" si="4"/>
        <v>0.8</v>
      </c>
      <c r="H30" s="1">
        <f t="shared" si="5"/>
        <v>0.3</v>
      </c>
      <c r="I30" s="1" t="s">
        <v>35</v>
      </c>
      <c r="J30" s="1">
        <f t="shared" si="6"/>
        <v>0.75</v>
      </c>
      <c r="K30" s="1" t="str">
        <f t="shared" si="7"/>
        <v>.</v>
      </c>
      <c r="L30" s="1">
        <f t="shared" si="0"/>
        <v>0.81500000000000006</v>
      </c>
      <c r="M30" s="1">
        <f t="shared" si="1"/>
        <v>-0.20067069546215138</v>
      </c>
      <c r="N30" s="3"/>
      <c r="O30" s="1">
        <v>20</v>
      </c>
      <c r="P30" s="1">
        <v>0</v>
      </c>
      <c r="R30" s="1">
        <f t="shared" si="8"/>
        <v>1</v>
      </c>
      <c r="S30" s="3"/>
      <c r="T30" s="1">
        <v>12</v>
      </c>
      <c r="U30" s="1">
        <v>8</v>
      </c>
      <c r="W30" s="1">
        <f t="shared" si="9"/>
        <v>0.6</v>
      </c>
      <c r="Y30" s="5"/>
      <c r="Z30" s="1">
        <f t="shared" si="2"/>
        <v>0.8</v>
      </c>
      <c r="AA30" s="1">
        <f t="shared" si="3"/>
        <v>0.3</v>
      </c>
      <c r="AB30" s="1">
        <f t="shared" si="10"/>
        <v>1.3660217462809556</v>
      </c>
    </row>
    <row r="31" spans="1:28" s="1" customFormat="1" x14ac:dyDescent="0.25">
      <c r="J31"/>
      <c r="N31" s="3"/>
      <c r="S31" s="3"/>
      <c r="Y31" s="4"/>
    </row>
    <row r="32" spans="1:28" x14ac:dyDescent="0.25">
      <c r="N32" s="2"/>
      <c r="S32" s="2"/>
      <c r="Y32" s="4"/>
      <c r="Z32" s="6"/>
    </row>
    <row r="33" spans="14:26" x14ac:dyDescent="0.25">
      <c r="N33" s="2"/>
      <c r="S33" s="2"/>
      <c r="Y33" s="4"/>
      <c r="Z33" s="6"/>
    </row>
    <row r="34" spans="14:26" x14ac:dyDescent="0.25">
      <c r="N34" s="2"/>
      <c r="S34" s="2"/>
      <c r="Y34" s="4"/>
      <c r="Z34" s="6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zoomScale="75" zoomScaleNormal="75" workbookViewId="0">
      <selection activeCell="A8" sqref="A8:XFD8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/>
      <c r="T1" t="s">
        <v>10</v>
      </c>
      <c r="U1" t="s">
        <v>11</v>
      </c>
      <c r="W1" t="s">
        <v>7</v>
      </c>
      <c r="Y1" s="4"/>
      <c r="Z1" t="s">
        <v>33</v>
      </c>
      <c r="AA1" t="s">
        <v>34</v>
      </c>
      <c r="AB1" t="s">
        <v>3</v>
      </c>
    </row>
    <row r="2" spans="1:28" s="1" customFormat="1" x14ac:dyDescent="0.25">
      <c r="A2" s="1">
        <v>1</v>
      </c>
      <c r="B2" s="1">
        <v>33</v>
      </c>
      <c r="C2" s="1">
        <v>7</v>
      </c>
      <c r="D2" s="1">
        <v>32</v>
      </c>
      <c r="E2" s="1">
        <v>8</v>
      </c>
      <c r="G2" s="1">
        <f>B2/(B2+C2)</f>
        <v>0.82499999999999996</v>
      </c>
      <c r="H2" s="1">
        <f>E2/(D2+E2)</f>
        <v>0.2</v>
      </c>
      <c r="I2" s="1" t="str">
        <f>IF(J2&lt;0.5,"REJECT", ".")</f>
        <v>.</v>
      </c>
      <c r="J2" s="1">
        <f>(G2+(1-H2))/2</f>
        <v>0.8125</v>
      </c>
      <c r="K2" s="1" t="str">
        <f>IF(L2&lt;0.5,"REJECT", ".")</f>
        <v>.</v>
      </c>
      <c r="L2" s="1">
        <f t="shared" ref="L2:L30" si="0">IF(AND(H2&lt;=0.5,G2&gt;=0.5),3/4+(G2-H2)/4-H2*(1-G2),IF(AND(H2&lt;=G2,G2&lt;0.5),3/4+(G2-H2)/4-H2/(4*G2),IF(AND(H2&gt;0.5,G2&gt;=H2),3/4+(G2-H2)/4-(1-G2)/(4*(1-H2)),0)))</f>
        <v>0.87124999999999997</v>
      </c>
      <c r="M2" s="1">
        <f t="shared" ref="M2:M30" si="1">LN(IF(AND(H2&lt;=0.5,G2&gt;=0.5),(5-4*G2)/(1+4*H2),IF(AND(H2&lt;=G2,G2&lt;0.5),(G2^2+G2)/(G2^2+H2),IF(AND(H2&gt;0.5,G2&gt;H2),((1-H2)^2+(1-G2))/((1-H2)^2+(1-H2)),0))))</f>
        <v>-5.7158413839948519E-2</v>
      </c>
      <c r="N2" s="3"/>
      <c r="O2" s="1">
        <v>18</v>
      </c>
      <c r="P2" s="1">
        <v>2</v>
      </c>
      <c r="R2" s="1">
        <f>O2/(O2+P2)</f>
        <v>0.9</v>
      </c>
      <c r="S2" s="3"/>
      <c r="T2" s="1">
        <v>15</v>
      </c>
      <c r="U2" s="1">
        <v>5</v>
      </c>
      <c r="W2" s="1">
        <f>T2/(T2+U2)</f>
        <v>0.75</v>
      </c>
      <c r="Y2" s="5"/>
      <c r="Z2" s="1">
        <f t="shared" ref="Z2:Z30" si="2">IF(G2=1,0.975,G2)</f>
        <v>0.82499999999999996</v>
      </c>
      <c r="AA2" s="1">
        <f t="shared" ref="AA2:AA30" si="3">IF(H2=0,0.025,H2)</f>
        <v>0.2</v>
      </c>
      <c r="AB2" s="1">
        <f>NORMSINV(Z2)-NORMSINV(AA2)</f>
        <v>1.7762105246463946</v>
      </c>
    </row>
    <row r="3" spans="1:28" s="1" customFormat="1" x14ac:dyDescent="0.25">
      <c r="A3" s="1">
        <v>2</v>
      </c>
      <c r="B3" s="1">
        <v>34</v>
      </c>
      <c r="C3" s="1">
        <v>6</v>
      </c>
      <c r="D3" s="1">
        <v>28</v>
      </c>
      <c r="E3" s="1">
        <v>12</v>
      </c>
      <c r="G3" s="1">
        <f t="shared" ref="G3:G30" si="4">B3/(B3+C3)</f>
        <v>0.85</v>
      </c>
      <c r="H3" s="1">
        <f t="shared" ref="H3:H30" si="5">E3/(D3+E3)</f>
        <v>0.3</v>
      </c>
      <c r="I3" s="1" t="str">
        <f t="shared" ref="I3:K30" si="6">IF(J3&lt;0.5,"REJECT", ".")</f>
        <v>.</v>
      </c>
      <c r="J3" s="1">
        <f t="shared" ref="J3:J30" si="7">(G3+(1-H3))/2</f>
        <v>0.77499999999999991</v>
      </c>
      <c r="K3" s="1" t="str">
        <f t="shared" si="6"/>
        <v>.</v>
      </c>
      <c r="L3" s="1">
        <f t="shared" si="0"/>
        <v>0.84249999999999992</v>
      </c>
      <c r="M3" s="1">
        <f t="shared" si="1"/>
        <v>-0.31845373111853459</v>
      </c>
      <c r="N3" s="3"/>
      <c r="O3" s="1">
        <v>19</v>
      </c>
      <c r="P3" s="1">
        <v>1</v>
      </c>
      <c r="R3" s="1">
        <f t="shared" ref="R3:R30" si="8">O3/(O3+P3)</f>
        <v>0.95</v>
      </c>
      <c r="S3" s="3"/>
      <c r="T3" s="1">
        <v>15</v>
      </c>
      <c r="U3" s="1">
        <v>5</v>
      </c>
      <c r="W3" s="1">
        <f t="shared" ref="W3:W30" si="9">T3/(T3+U3)</f>
        <v>0.75</v>
      </c>
      <c r="Y3" s="5"/>
      <c r="Z3" s="1">
        <f t="shared" si="2"/>
        <v>0.85</v>
      </c>
      <c r="AA3" s="1">
        <f t="shared" si="3"/>
        <v>0.3</v>
      </c>
      <c r="AB3" s="1">
        <f t="shared" ref="AB3:AB30" si="10">NORMSINV(Z3)-NORMSINV(AA3)</f>
        <v>1.5608339022018307</v>
      </c>
    </row>
    <row r="4" spans="1:28" s="1" customFormat="1" x14ac:dyDescent="0.25">
      <c r="A4" s="1">
        <v>3</v>
      </c>
      <c r="B4" s="1">
        <v>24</v>
      </c>
      <c r="C4" s="1">
        <v>16</v>
      </c>
      <c r="D4" s="1">
        <v>24</v>
      </c>
      <c r="E4" s="1">
        <v>16</v>
      </c>
      <c r="G4" s="1">
        <f t="shared" si="4"/>
        <v>0.6</v>
      </c>
      <c r="H4" s="1">
        <f t="shared" si="5"/>
        <v>0.4</v>
      </c>
      <c r="I4" s="1" t="str">
        <f t="shared" si="6"/>
        <v>.</v>
      </c>
      <c r="J4" s="1">
        <f t="shared" si="7"/>
        <v>0.6</v>
      </c>
      <c r="K4" s="1" t="str">
        <f t="shared" si="6"/>
        <v>.</v>
      </c>
      <c r="L4" s="1">
        <f t="shared" si="0"/>
        <v>0.64</v>
      </c>
      <c r="M4" s="1">
        <f t="shared" si="1"/>
        <v>0</v>
      </c>
      <c r="N4" s="3"/>
      <c r="O4" s="1">
        <v>17</v>
      </c>
      <c r="P4" s="1">
        <v>3</v>
      </c>
      <c r="R4" s="1">
        <f t="shared" si="8"/>
        <v>0.85</v>
      </c>
      <c r="S4" s="3"/>
      <c r="T4" s="1">
        <v>7</v>
      </c>
      <c r="U4" s="1">
        <v>13</v>
      </c>
      <c r="W4" s="1">
        <f t="shared" si="9"/>
        <v>0.35</v>
      </c>
      <c r="Y4" s="5"/>
      <c r="Z4" s="1">
        <f t="shared" si="2"/>
        <v>0.6</v>
      </c>
      <c r="AA4" s="1">
        <f t="shared" si="3"/>
        <v>0.4</v>
      </c>
      <c r="AB4" s="1">
        <f t="shared" si="10"/>
        <v>0.50669420627159956</v>
      </c>
    </row>
    <row r="5" spans="1:28" s="1" customFormat="1" x14ac:dyDescent="0.25">
      <c r="A5" s="1">
        <v>4</v>
      </c>
      <c r="B5" s="1">
        <v>32</v>
      </c>
      <c r="C5" s="1">
        <v>8</v>
      </c>
      <c r="D5" s="1">
        <v>22</v>
      </c>
      <c r="E5" s="1">
        <v>18</v>
      </c>
      <c r="G5" s="1">
        <f t="shared" si="4"/>
        <v>0.8</v>
      </c>
      <c r="H5" s="1">
        <f t="shared" si="5"/>
        <v>0.45</v>
      </c>
      <c r="I5" s="1" t="str">
        <f t="shared" si="6"/>
        <v>.</v>
      </c>
      <c r="J5" s="1">
        <f t="shared" si="7"/>
        <v>0.67500000000000004</v>
      </c>
      <c r="K5" s="1" t="str">
        <f t="shared" si="6"/>
        <v>.</v>
      </c>
      <c r="L5" s="1">
        <f t="shared" si="0"/>
        <v>0.74750000000000005</v>
      </c>
      <c r="M5" s="1">
        <f t="shared" si="1"/>
        <v>-0.44183275227903934</v>
      </c>
      <c r="N5" s="3"/>
      <c r="O5" s="1">
        <v>18</v>
      </c>
      <c r="P5" s="1">
        <v>2</v>
      </c>
      <c r="R5" s="1">
        <f t="shared" si="8"/>
        <v>0.9</v>
      </c>
      <c r="S5" s="3"/>
      <c r="T5" s="1">
        <v>14</v>
      </c>
      <c r="U5" s="1">
        <v>6</v>
      </c>
      <c r="W5" s="1">
        <f t="shared" si="9"/>
        <v>0.7</v>
      </c>
      <c r="Y5" s="5"/>
      <c r="Z5" s="1">
        <f t="shared" si="2"/>
        <v>0.8</v>
      </c>
      <c r="AA5" s="1">
        <f t="shared" si="3"/>
        <v>0.45</v>
      </c>
      <c r="AB5" s="1">
        <f t="shared" si="10"/>
        <v>0.96728258042798876</v>
      </c>
    </row>
    <row r="6" spans="1:28" s="1" customFormat="1" x14ac:dyDescent="0.25">
      <c r="A6" s="1">
        <v>5</v>
      </c>
      <c r="B6" s="1">
        <v>28</v>
      </c>
      <c r="C6" s="1">
        <v>12</v>
      </c>
      <c r="D6" s="1">
        <v>31</v>
      </c>
      <c r="E6" s="1">
        <v>9</v>
      </c>
      <c r="G6" s="1">
        <f t="shared" si="4"/>
        <v>0.7</v>
      </c>
      <c r="H6" s="1">
        <f t="shared" si="5"/>
        <v>0.22500000000000001</v>
      </c>
      <c r="I6" s="1" t="str">
        <f t="shared" si="6"/>
        <v>.</v>
      </c>
      <c r="J6" s="1">
        <f t="shared" si="7"/>
        <v>0.73750000000000004</v>
      </c>
      <c r="K6" s="1" t="str">
        <f t="shared" si="6"/>
        <v>.</v>
      </c>
      <c r="L6" s="1">
        <f t="shared" si="0"/>
        <v>0.80125000000000002</v>
      </c>
      <c r="M6" s="1">
        <f t="shared" si="1"/>
        <v>0.14660347419187544</v>
      </c>
      <c r="N6" s="3"/>
      <c r="O6" s="1">
        <v>14</v>
      </c>
      <c r="P6" s="1">
        <v>6</v>
      </c>
      <c r="R6" s="1">
        <f t="shared" si="8"/>
        <v>0.7</v>
      </c>
      <c r="S6" s="3"/>
      <c r="T6" s="1">
        <v>14</v>
      </c>
      <c r="U6" s="1">
        <v>6</v>
      </c>
      <c r="W6" s="1">
        <f t="shared" si="9"/>
        <v>0.7</v>
      </c>
      <c r="Y6" s="5"/>
      <c r="Z6" s="1">
        <f t="shared" si="2"/>
        <v>0.7</v>
      </c>
      <c r="AA6" s="1">
        <f t="shared" si="3"/>
        <v>0.22500000000000001</v>
      </c>
      <c r="AB6" s="1">
        <f t="shared" si="10"/>
        <v>1.27981553906851</v>
      </c>
    </row>
    <row r="7" spans="1:28" s="1" customFormat="1" x14ac:dyDescent="0.25">
      <c r="A7" s="1">
        <v>6</v>
      </c>
      <c r="B7" s="1">
        <v>37</v>
      </c>
      <c r="C7" s="1">
        <v>3</v>
      </c>
      <c r="D7" s="1">
        <v>30</v>
      </c>
      <c r="E7" s="1">
        <v>10</v>
      </c>
      <c r="G7" s="1">
        <f t="shared" si="4"/>
        <v>0.92500000000000004</v>
      </c>
      <c r="H7" s="1">
        <f t="shared" si="5"/>
        <v>0.25</v>
      </c>
      <c r="I7" s="1" t="str">
        <f t="shared" si="6"/>
        <v>.</v>
      </c>
      <c r="J7" s="1">
        <f t="shared" si="7"/>
        <v>0.83750000000000002</v>
      </c>
      <c r="K7" s="1" t="str">
        <f t="shared" si="6"/>
        <v>.</v>
      </c>
      <c r="L7" s="1">
        <f t="shared" si="0"/>
        <v>0.89999999999999991</v>
      </c>
      <c r="M7" s="1">
        <f t="shared" si="1"/>
        <v>-0.43078291609245439</v>
      </c>
      <c r="N7" s="3"/>
      <c r="O7" s="1">
        <v>20</v>
      </c>
      <c r="P7" s="1">
        <v>0</v>
      </c>
      <c r="R7" s="1">
        <f t="shared" si="8"/>
        <v>1</v>
      </c>
      <c r="S7" s="3"/>
      <c r="T7" s="1">
        <v>17</v>
      </c>
      <c r="U7" s="1">
        <v>3</v>
      </c>
      <c r="W7" s="1">
        <f t="shared" si="9"/>
        <v>0.85</v>
      </c>
      <c r="Y7" s="5"/>
      <c r="Z7" s="1">
        <f t="shared" si="2"/>
        <v>0.92500000000000004</v>
      </c>
      <c r="AA7" s="1">
        <f t="shared" si="3"/>
        <v>0.25</v>
      </c>
      <c r="AB7" s="1">
        <f t="shared" si="10"/>
        <v>2.1140212211345384</v>
      </c>
    </row>
    <row r="8" spans="1:28" s="15" customFormat="1" x14ac:dyDescent="0.25">
      <c r="A8" s="15">
        <v>7</v>
      </c>
      <c r="B8" s="15">
        <v>26</v>
      </c>
      <c r="C8" s="15">
        <v>14</v>
      </c>
      <c r="D8" s="15">
        <v>31</v>
      </c>
      <c r="E8" s="15">
        <v>9</v>
      </c>
      <c r="G8" s="15">
        <f t="shared" si="4"/>
        <v>0.65</v>
      </c>
      <c r="H8" s="15">
        <f t="shared" si="5"/>
        <v>0.22500000000000001</v>
      </c>
      <c r="I8" s="15" t="str">
        <f t="shared" si="6"/>
        <v>.</v>
      </c>
      <c r="J8" s="15">
        <f t="shared" si="7"/>
        <v>0.71250000000000002</v>
      </c>
      <c r="K8" s="15" t="str">
        <f t="shared" si="6"/>
        <v>.</v>
      </c>
      <c r="L8" s="15">
        <f t="shared" si="0"/>
        <v>0.77749999999999997</v>
      </c>
      <c r="M8" s="15">
        <f t="shared" si="1"/>
        <v>0.2336148511815051</v>
      </c>
      <c r="N8" s="16"/>
      <c r="O8" s="15">
        <v>15</v>
      </c>
      <c r="P8" s="15">
        <v>5</v>
      </c>
      <c r="R8" s="15">
        <f t="shared" si="8"/>
        <v>0.75</v>
      </c>
      <c r="S8" s="16"/>
      <c r="T8" s="15">
        <v>11</v>
      </c>
      <c r="U8" s="15">
        <v>9</v>
      </c>
      <c r="W8" s="15">
        <f t="shared" si="9"/>
        <v>0.55000000000000004</v>
      </c>
      <c r="Y8" s="21"/>
      <c r="Z8" s="15">
        <f t="shared" si="2"/>
        <v>0.65</v>
      </c>
      <c r="AA8" s="15">
        <f t="shared" si="3"/>
        <v>0.22500000000000001</v>
      </c>
      <c r="AB8" s="15">
        <f t="shared" si="10"/>
        <v>1.1407354927680369</v>
      </c>
    </row>
    <row r="9" spans="1:28" s="1" customFormat="1" x14ac:dyDescent="0.25">
      <c r="A9" s="1">
        <v>8</v>
      </c>
      <c r="B9" s="1">
        <v>34</v>
      </c>
      <c r="C9" s="1">
        <v>6</v>
      </c>
      <c r="D9" s="1">
        <v>27</v>
      </c>
      <c r="E9" s="1">
        <v>13</v>
      </c>
      <c r="G9" s="1">
        <f t="shared" si="4"/>
        <v>0.85</v>
      </c>
      <c r="H9" s="1">
        <f t="shared" si="5"/>
        <v>0.32500000000000001</v>
      </c>
      <c r="I9" s="1" t="str">
        <f t="shared" si="6"/>
        <v>.</v>
      </c>
      <c r="J9" s="1">
        <f t="shared" si="7"/>
        <v>0.76249999999999996</v>
      </c>
      <c r="K9" s="1" t="str">
        <f t="shared" si="6"/>
        <v>.</v>
      </c>
      <c r="L9" s="1">
        <f t="shared" si="0"/>
        <v>0.83250000000000002</v>
      </c>
      <c r="M9" s="1">
        <f t="shared" si="1"/>
        <v>-0.36290549368936831</v>
      </c>
      <c r="N9" s="3"/>
      <c r="O9" s="1">
        <v>19</v>
      </c>
      <c r="P9" s="1">
        <v>1</v>
      </c>
      <c r="R9" s="1">
        <f t="shared" si="8"/>
        <v>0.95</v>
      </c>
      <c r="S9" s="3"/>
      <c r="T9" s="1">
        <v>15</v>
      </c>
      <c r="U9" s="1">
        <v>5</v>
      </c>
      <c r="W9" s="1">
        <f t="shared" si="9"/>
        <v>0.75</v>
      </c>
      <c r="Y9" s="5"/>
      <c r="Z9" s="1">
        <f t="shared" si="2"/>
        <v>0.85</v>
      </c>
      <c r="AA9" s="1">
        <f t="shared" si="3"/>
        <v>0.32500000000000001</v>
      </c>
      <c r="AB9" s="1">
        <f t="shared" si="10"/>
        <v>1.4901955796636694</v>
      </c>
    </row>
    <row r="10" spans="1:28" s="1" customFormat="1" x14ac:dyDescent="0.25">
      <c r="A10" s="1">
        <v>9</v>
      </c>
      <c r="B10" s="1">
        <v>35</v>
      </c>
      <c r="C10" s="1">
        <v>5</v>
      </c>
      <c r="D10" s="1">
        <v>34</v>
      </c>
      <c r="E10" s="1">
        <v>6</v>
      </c>
      <c r="G10" s="1">
        <f t="shared" si="4"/>
        <v>0.875</v>
      </c>
      <c r="H10" s="1">
        <f t="shared" si="5"/>
        <v>0.15</v>
      </c>
      <c r="I10" s="1" t="str">
        <f t="shared" si="6"/>
        <v>.</v>
      </c>
      <c r="J10" s="1">
        <f t="shared" si="7"/>
        <v>0.86250000000000004</v>
      </c>
      <c r="K10" s="1" t="str">
        <f t="shared" si="6"/>
        <v>.</v>
      </c>
      <c r="L10" s="1">
        <f t="shared" si="0"/>
        <v>0.91249999999999998</v>
      </c>
      <c r="M10" s="1">
        <f t="shared" si="1"/>
        <v>-6.4538521137571178E-2</v>
      </c>
      <c r="N10" s="3"/>
      <c r="O10" s="1">
        <v>20</v>
      </c>
      <c r="P10" s="1">
        <v>0</v>
      </c>
      <c r="R10" s="1">
        <f t="shared" si="8"/>
        <v>1</v>
      </c>
      <c r="S10" s="3"/>
      <c r="T10" s="1">
        <v>15</v>
      </c>
      <c r="U10" s="1">
        <v>5</v>
      </c>
      <c r="W10" s="1">
        <f t="shared" si="9"/>
        <v>0.75</v>
      </c>
      <c r="Y10" s="5"/>
      <c r="Z10" s="1">
        <f t="shared" si="2"/>
        <v>0.875</v>
      </c>
      <c r="AA10" s="1">
        <f t="shared" si="3"/>
        <v>0.15</v>
      </c>
      <c r="AB10" s="1">
        <f t="shared" si="10"/>
        <v>2.1867827698697981</v>
      </c>
    </row>
    <row r="11" spans="1:28" s="1" customFormat="1" x14ac:dyDescent="0.25">
      <c r="A11" s="1">
        <v>10</v>
      </c>
      <c r="B11" s="1">
        <v>37</v>
      </c>
      <c r="C11" s="1">
        <v>3</v>
      </c>
      <c r="D11" s="1">
        <v>15</v>
      </c>
      <c r="E11" s="1">
        <v>25</v>
      </c>
      <c r="G11" s="1">
        <f t="shared" si="4"/>
        <v>0.92500000000000004</v>
      </c>
      <c r="H11" s="1">
        <f t="shared" si="5"/>
        <v>0.625</v>
      </c>
      <c r="I11" s="1" t="str">
        <f t="shared" si="6"/>
        <v>.</v>
      </c>
      <c r="J11" s="1">
        <f t="shared" si="7"/>
        <v>0.65</v>
      </c>
      <c r="K11" s="1" t="str">
        <f t="shared" si="6"/>
        <v>.</v>
      </c>
      <c r="L11" s="1">
        <f t="shared" si="0"/>
        <v>0.77500000000000002</v>
      </c>
      <c r="M11" s="1">
        <f t="shared" si="1"/>
        <v>-0.87183896930332139</v>
      </c>
      <c r="N11" s="3"/>
      <c r="O11" s="1">
        <v>20</v>
      </c>
      <c r="P11" s="1">
        <v>0</v>
      </c>
      <c r="R11" s="1">
        <f t="shared" si="8"/>
        <v>1</v>
      </c>
      <c r="S11" s="3"/>
      <c r="T11" s="1">
        <v>17</v>
      </c>
      <c r="U11" s="1">
        <v>3</v>
      </c>
      <c r="W11" s="1">
        <f t="shared" si="9"/>
        <v>0.85</v>
      </c>
      <c r="Y11" s="5"/>
      <c r="Z11" s="1">
        <f t="shared" si="2"/>
        <v>0.92500000000000004</v>
      </c>
      <c r="AA11" s="1">
        <f t="shared" si="3"/>
        <v>0.625</v>
      </c>
      <c r="AB11" s="1">
        <f t="shared" si="10"/>
        <v>1.1208921069740811</v>
      </c>
    </row>
    <row r="12" spans="1:28" s="1" customFormat="1" x14ac:dyDescent="0.25">
      <c r="A12" s="1">
        <v>11</v>
      </c>
      <c r="B12" s="1">
        <v>31</v>
      </c>
      <c r="C12" s="1">
        <v>9</v>
      </c>
      <c r="D12" s="1">
        <v>36</v>
      </c>
      <c r="E12" s="1">
        <v>4</v>
      </c>
      <c r="G12" s="1">
        <f t="shared" si="4"/>
        <v>0.77500000000000002</v>
      </c>
      <c r="H12" s="1">
        <f t="shared" si="5"/>
        <v>0.1</v>
      </c>
      <c r="I12" s="1" t="str">
        <f t="shared" si="6"/>
        <v>.</v>
      </c>
      <c r="J12" s="1">
        <f t="shared" si="7"/>
        <v>0.83750000000000002</v>
      </c>
      <c r="K12" s="1" t="str">
        <f t="shared" si="6"/>
        <v>.</v>
      </c>
      <c r="L12" s="1">
        <f t="shared" si="0"/>
        <v>0.89624999999999999</v>
      </c>
      <c r="M12" s="1">
        <f t="shared" si="1"/>
        <v>0.30538164955118191</v>
      </c>
      <c r="N12" s="3"/>
      <c r="O12" s="1">
        <v>20</v>
      </c>
      <c r="P12" s="1">
        <v>0</v>
      </c>
      <c r="R12" s="1">
        <f t="shared" si="8"/>
        <v>1</v>
      </c>
      <c r="S12" s="3"/>
      <c r="T12" s="1">
        <v>11</v>
      </c>
      <c r="U12" s="1">
        <v>9</v>
      </c>
      <c r="W12" s="1">
        <f t="shared" si="9"/>
        <v>0.55000000000000004</v>
      </c>
      <c r="Y12" s="5"/>
      <c r="Z12" s="1">
        <f t="shared" si="2"/>
        <v>0.77500000000000002</v>
      </c>
      <c r="AA12" s="1">
        <f t="shared" si="3"/>
        <v>0.1</v>
      </c>
      <c r="AB12" s="1">
        <f t="shared" si="10"/>
        <v>2.0369665919050695</v>
      </c>
    </row>
    <row r="13" spans="1:28" s="1" customFormat="1" x14ac:dyDescent="0.25">
      <c r="A13" s="1">
        <v>12</v>
      </c>
      <c r="B13" s="1">
        <v>31</v>
      </c>
      <c r="C13" s="1">
        <v>9</v>
      </c>
      <c r="D13" s="1">
        <v>26</v>
      </c>
      <c r="E13" s="1">
        <v>14</v>
      </c>
      <c r="G13" s="1">
        <f t="shared" si="4"/>
        <v>0.77500000000000002</v>
      </c>
      <c r="H13" s="1">
        <f t="shared" si="5"/>
        <v>0.35</v>
      </c>
      <c r="I13" s="1" t="str">
        <f t="shared" si="6"/>
        <v>.</v>
      </c>
      <c r="J13" s="1">
        <f t="shared" si="7"/>
        <v>0.71250000000000002</v>
      </c>
      <c r="K13" s="1" t="str">
        <f t="shared" si="6"/>
        <v>.</v>
      </c>
      <c r="L13" s="1">
        <f t="shared" si="0"/>
        <v>0.77749999999999997</v>
      </c>
      <c r="M13" s="1">
        <f t="shared" si="1"/>
        <v>-0.23361485118150521</v>
      </c>
      <c r="N13" s="3"/>
      <c r="O13" s="1">
        <v>18</v>
      </c>
      <c r="P13" s="1">
        <v>2</v>
      </c>
      <c r="R13" s="1">
        <f t="shared" si="8"/>
        <v>0.9</v>
      </c>
      <c r="S13" s="3"/>
      <c r="T13" s="1">
        <v>13</v>
      </c>
      <c r="U13" s="1">
        <v>7</v>
      </c>
      <c r="W13" s="1">
        <f t="shared" si="9"/>
        <v>0.65</v>
      </c>
      <c r="Y13" s="5"/>
      <c r="Z13" s="1">
        <f t="shared" si="2"/>
        <v>0.77500000000000002</v>
      </c>
      <c r="AA13" s="1">
        <f t="shared" si="3"/>
        <v>0.35</v>
      </c>
      <c r="AB13" s="1">
        <f t="shared" si="10"/>
        <v>1.1407354927680369</v>
      </c>
    </row>
    <row r="14" spans="1:28" s="1" customFormat="1" x14ac:dyDescent="0.25">
      <c r="A14" s="1">
        <v>13</v>
      </c>
      <c r="B14" s="1">
        <v>34</v>
      </c>
      <c r="C14" s="1">
        <v>6</v>
      </c>
      <c r="D14" s="1">
        <v>35</v>
      </c>
      <c r="E14" s="1">
        <v>5</v>
      </c>
      <c r="G14" s="1">
        <f t="shared" si="4"/>
        <v>0.85</v>
      </c>
      <c r="H14" s="1">
        <f t="shared" si="5"/>
        <v>0.125</v>
      </c>
      <c r="I14" s="1" t="str">
        <f t="shared" si="6"/>
        <v>.</v>
      </c>
      <c r="J14" s="1">
        <f t="shared" si="7"/>
        <v>0.86250000000000004</v>
      </c>
      <c r="K14" s="1" t="str">
        <f t="shared" si="6"/>
        <v>.</v>
      </c>
      <c r="L14" s="1">
        <f t="shared" si="0"/>
        <v>0.91249999999999998</v>
      </c>
      <c r="M14" s="1">
        <f t="shared" si="1"/>
        <v>6.4538521137571164E-2</v>
      </c>
      <c r="N14" s="3"/>
      <c r="O14" s="1">
        <v>20</v>
      </c>
      <c r="P14" s="1">
        <v>0</v>
      </c>
      <c r="R14" s="1">
        <f t="shared" si="8"/>
        <v>1</v>
      </c>
      <c r="S14" s="3"/>
      <c r="T14" s="1">
        <v>14</v>
      </c>
      <c r="U14" s="1">
        <v>6</v>
      </c>
      <c r="W14" s="1">
        <f t="shared" si="9"/>
        <v>0.7</v>
      </c>
      <c r="Y14" s="5"/>
      <c r="Z14" s="1">
        <f t="shared" si="2"/>
        <v>0.85</v>
      </c>
      <c r="AA14" s="1">
        <f t="shared" si="3"/>
        <v>0.125</v>
      </c>
      <c r="AB14" s="1">
        <f t="shared" si="10"/>
        <v>2.1867827698697981</v>
      </c>
    </row>
    <row r="15" spans="1:28" s="1" customFormat="1" x14ac:dyDescent="0.25">
      <c r="A15" s="1">
        <v>14</v>
      </c>
      <c r="B15" s="1">
        <v>36</v>
      </c>
      <c r="C15" s="1">
        <v>4</v>
      </c>
      <c r="D15" s="1">
        <v>36</v>
      </c>
      <c r="E15" s="1">
        <v>4</v>
      </c>
      <c r="G15" s="1">
        <f t="shared" si="4"/>
        <v>0.9</v>
      </c>
      <c r="H15" s="1">
        <f t="shared" si="5"/>
        <v>0.1</v>
      </c>
      <c r="I15" s="1" t="str">
        <f t="shared" si="6"/>
        <v>.</v>
      </c>
      <c r="J15" s="1">
        <f t="shared" si="7"/>
        <v>0.9</v>
      </c>
      <c r="K15" s="1" t="str">
        <f t="shared" si="6"/>
        <v>.</v>
      </c>
      <c r="L15" s="1">
        <f t="shared" si="0"/>
        <v>0.94</v>
      </c>
      <c r="M15" s="1">
        <f t="shared" si="1"/>
        <v>0</v>
      </c>
      <c r="N15" s="3"/>
      <c r="O15" s="1">
        <v>18</v>
      </c>
      <c r="P15" s="1">
        <v>2</v>
      </c>
      <c r="R15" s="1">
        <f t="shared" si="8"/>
        <v>0.9</v>
      </c>
      <c r="S15" s="3"/>
      <c r="T15" s="1">
        <v>18</v>
      </c>
      <c r="U15" s="1">
        <v>2</v>
      </c>
      <c r="W15" s="1">
        <f t="shared" si="9"/>
        <v>0.9</v>
      </c>
      <c r="Y15" s="5"/>
      <c r="Z15" s="1">
        <f t="shared" si="2"/>
        <v>0.9</v>
      </c>
      <c r="AA15" s="1">
        <f t="shared" si="3"/>
        <v>0.1</v>
      </c>
      <c r="AB15" s="1">
        <f t="shared" si="10"/>
        <v>2.5631031310892012</v>
      </c>
    </row>
    <row r="16" spans="1:28" s="1" customFormat="1" x14ac:dyDescent="0.25">
      <c r="A16" s="1">
        <v>15</v>
      </c>
      <c r="B16" s="1">
        <v>29</v>
      </c>
      <c r="C16" s="1">
        <v>11</v>
      </c>
      <c r="D16" s="1">
        <v>31</v>
      </c>
      <c r="E16" s="1">
        <v>9</v>
      </c>
      <c r="G16" s="1">
        <f t="shared" si="4"/>
        <v>0.72499999999999998</v>
      </c>
      <c r="H16" s="1">
        <f t="shared" si="5"/>
        <v>0.22500000000000001</v>
      </c>
      <c r="I16" s="1" t="str">
        <f t="shared" si="6"/>
        <v>.</v>
      </c>
      <c r="J16" s="1">
        <f t="shared" si="7"/>
        <v>0.75</v>
      </c>
      <c r="K16" s="1" t="str">
        <f t="shared" si="6"/>
        <v>.</v>
      </c>
      <c r="L16" s="1">
        <f t="shared" si="0"/>
        <v>0.81312499999999999</v>
      </c>
      <c r="M16" s="1">
        <f t="shared" si="1"/>
        <v>0.10008345855698263</v>
      </c>
      <c r="N16" s="3"/>
      <c r="O16" s="1">
        <v>20</v>
      </c>
      <c r="P16" s="1">
        <v>0</v>
      </c>
      <c r="R16" s="1">
        <f t="shared" si="8"/>
        <v>1</v>
      </c>
      <c r="S16" s="3"/>
      <c r="T16" s="1">
        <v>9</v>
      </c>
      <c r="U16" s="1">
        <v>11</v>
      </c>
      <c r="W16" s="1">
        <f t="shared" si="9"/>
        <v>0.45</v>
      </c>
      <c r="Y16" s="5"/>
      <c r="Z16" s="1">
        <f t="shared" si="2"/>
        <v>0.72499999999999998</v>
      </c>
      <c r="AA16" s="1">
        <f t="shared" si="3"/>
        <v>0.22500000000000001</v>
      </c>
      <c r="AB16" s="1">
        <f t="shared" si="10"/>
        <v>1.3531751524029474</v>
      </c>
    </row>
    <row r="17" spans="1:28" s="1" customFormat="1" x14ac:dyDescent="0.25">
      <c r="A17" s="1">
        <v>16</v>
      </c>
      <c r="B17" s="1">
        <v>30</v>
      </c>
      <c r="C17" s="1">
        <v>10</v>
      </c>
      <c r="D17" s="1">
        <v>31</v>
      </c>
      <c r="E17" s="1">
        <v>9</v>
      </c>
      <c r="G17" s="1">
        <f t="shared" si="4"/>
        <v>0.75</v>
      </c>
      <c r="H17" s="1">
        <f t="shared" si="5"/>
        <v>0.22500000000000001</v>
      </c>
      <c r="I17" s="1" t="str">
        <f t="shared" si="6"/>
        <v>.</v>
      </c>
      <c r="J17" s="1">
        <f t="shared" si="7"/>
        <v>0.76249999999999996</v>
      </c>
      <c r="K17" s="1" t="str">
        <f t="shared" si="6"/>
        <v>.</v>
      </c>
      <c r="L17" s="1">
        <f t="shared" si="0"/>
        <v>0.82499999999999996</v>
      </c>
      <c r="M17" s="1">
        <f t="shared" si="1"/>
        <v>5.1293294387550481E-2</v>
      </c>
      <c r="N17" s="3"/>
      <c r="O17" s="1">
        <v>14</v>
      </c>
      <c r="P17" s="1">
        <v>6</v>
      </c>
      <c r="R17" s="1">
        <f t="shared" si="8"/>
        <v>0.7</v>
      </c>
      <c r="S17" s="3"/>
      <c r="T17" s="1">
        <v>16</v>
      </c>
      <c r="U17" s="1">
        <v>4</v>
      </c>
      <c r="W17" s="1">
        <f t="shared" si="9"/>
        <v>0.8</v>
      </c>
      <c r="Y17" s="5"/>
      <c r="Z17" s="1">
        <f t="shared" si="2"/>
        <v>0.75</v>
      </c>
      <c r="AA17" s="1">
        <f t="shared" si="3"/>
        <v>0.22500000000000001</v>
      </c>
      <c r="AB17" s="1">
        <f t="shared" si="10"/>
        <v>1.4299047765565511</v>
      </c>
    </row>
    <row r="18" spans="1:28" s="1" customFormat="1" x14ac:dyDescent="0.25">
      <c r="A18" s="1">
        <v>17</v>
      </c>
      <c r="B18" s="1">
        <v>30</v>
      </c>
      <c r="C18" s="1">
        <v>10</v>
      </c>
      <c r="D18" s="1">
        <v>26</v>
      </c>
      <c r="E18" s="1">
        <v>14</v>
      </c>
      <c r="G18" s="1">
        <f t="shared" si="4"/>
        <v>0.75</v>
      </c>
      <c r="H18" s="1">
        <f t="shared" si="5"/>
        <v>0.35</v>
      </c>
      <c r="I18" s="1" t="str">
        <f t="shared" si="6"/>
        <v>.</v>
      </c>
      <c r="J18" s="1">
        <f t="shared" si="7"/>
        <v>0.7</v>
      </c>
      <c r="K18" s="1" t="str">
        <f t="shared" si="6"/>
        <v>.</v>
      </c>
      <c r="L18" s="1">
        <f t="shared" si="0"/>
        <v>0.76249999999999996</v>
      </c>
      <c r="M18" s="1">
        <f t="shared" si="1"/>
        <v>-0.18232155679395459</v>
      </c>
      <c r="N18" s="3"/>
      <c r="O18" s="1">
        <v>20</v>
      </c>
      <c r="P18" s="1">
        <v>0</v>
      </c>
      <c r="R18" s="1">
        <f t="shared" si="8"/>
        <v>1</v>
      </c>
      <c r="S18" s="3"/>
      <c r="T18" s="1">
        <v>10</v>
      </c>
      <c r="U18" s="1">
        <v>10</v>
      </c>
      <c r="W18" s="1">
        <f t="shared" si="9"/>
        <v>0.5</v>
      </c>
      <c r="Y18" s="5"/>
      <c r="Z18" s="1">
        <f t="shared" si="2"/>
        <v>0.75</v>
      </c>
      <c r="AA18" s="1">
        <f t="shared" si="3"/>
        <v>0.35</v>
      </c>
      <c r="AB18" s="1">
        <f t="shared" si="10"/>
        <v>1.0598102166036498</v>
      </c>
    </row>
    <row r="19" spans="1:28" s="1" customFormat="1" x14ac:dyDescent="0.25">
      <c r="A19" s="1">
        <v>18</v>
      </c>
      <c r="B19" s="1">
        <v>33</v>
      </c>
      <c r="C19" s="1">
        <v>7</v>
      </c>
      <c r="D19" s="1">
        <v>27</v>
      </c>
      <c r="E19" s="1">
        <v>13</v>
      </c>
      <c r="G19" s="1">
        <f t="shared" si="4"/>
        <v>0.82499999999999996</v>
      </c>
      <c r="H19" s="1">
        <f t="shared" si="5"/>
        <v>0.32500000000000001</v>
      </c>
      <c r="I19" s="1" t="str">
        <f t="shared" si="6"/>
        <v>.</v>
      </c>
      <c r="J19" s="1">
        <f t="shared" si="7"/>
        <v>0.75</v>
      </c>
      <c r="K19" s="1" t="str">
        <f t="shared" si="6"/>
        <v>.</v>
      </c>
      <c r="L19" s="1">
        <f t="shared" si="0"/>
        <v>0.81812499999999999</v>
      </c>
      <c r="M19" s="1">
        <f t="shared" si="1"/>
        <v>-0.3022808718729334</v>
      </c>
      <c r="N19" s="3"/>
      <c r="O19" s="1">
        <v>19</v>
      </c>
      <c r="P19" s="1">
        <v>1</v>
      </c>
      <c r="R19" s="1">
        <f t="shared" si="8"/>
        <v>0.95</v>
      </c>
      <c r="S19" s="3"/>
      <c r="T19" s="1">
        <v>14</v>
      </c>
      <c r="U19" s="1">
        <v>6</v>
      </c>
      <c r="W19" s="1">
        <f t="shared" si="9"/>
        <v>0.7</v>
      </c>
      <c r="Y19" s="5"/>
      <c r="Z19" s="1">
        <f t="shared" si="2"/>
        <v>0.82499999999999996</v>
      </c>
      <c r="AA19" s="1">
        <f t="shared" si="3"/>
        <v>0.32500000000000001</v>
      </c>
      <c r="AB19" s="1">
        <f t="shared" si="10"/>
        <v>1.3883514812433595</v>
      </c>
    </row>
    <row r="20" spans="1:28" s="1" customFormat="1" x14ac:dyDescent="0.25">
      <c r="A20" s="1">
        <v>19</v>
      </c>
      <c r="B20" s="1">
        <v>29</v>
      </c>
      <c r="C20" s="1">
        <v>11</v>
      </c>
      <c r="D20" s="1">
        <v>32</v>
      </c>
      <c r="E20" s="1">
        <v>8</v>
      </c>
      <c r="G20" s="1">
        <f t="shared" si="4"/>
        <v>0.72499999999999998</v>
      </c>
      <c r="H20" s="1">
        <f t="shared" si="5"/>
        <v>0.2</v>
      </c>
      <c r="I20" s="1" t="str">
        <f t="shared" si="6"/>
        <v>.</v>
      </c>
      <c r="J20" s="1">
        <f t="shared" si="7"/>
        <v>0.76249999999999996</v>
      </c>
      <c r="K20" s="1" t="str">
        <f t="shared" si="6"/>
        <v>.</v>
      </c>
      <c r="L20" s="1">
        <f t="shared" si="0"/>
        <v>0.82624999999999993</v>
      </c>
      <c r="M20" s="1">
        <f t="shared" si="1"/>
        <v>0.15415067982725836</v>
      </c>
      <c r="N20" s="3"/>
      <c r="O20" s="1">
        <v>19</v>
      </c>
      <c r="P20" s="1">
        <v>1</v>
      </c>
      <c r="R20" s="1">
        <f t="shared" si="8"/>
        <v>0.95</v>
      </c>
      <c r="S20" s="3"/>
      <c r="T20" s="1">
        <v>10</v>
      </c>
      <c r="U20" s="1">
        <v>10</v>
      </c>
      <c r="W20" s="1">
        <f t="shared" si="9"/>
        <v>0.5</v>
      </c>
      <c r="Y20" s="5"/>
      <c r="Z20" s="1">
        <f t="shared" si="2"/>
        <v>0.72499999999999998</v>
      </c>
      <c r="AA20" s="1">
        <f t="shared" si="3"/>
        <v>0.2</v>
      </c>
      <c r="AB20" s="1">
        <f t="shared" si="10"/>
        <v>1.439381359615393</v>
      </c>
    </row>
    <row r="21" spans="1:28" s="1" customFormat="1" x14ac:dyDescent="0.25">
      <c r="A21" s="1">
        <v>20</v>
      </c>
      <c r="B21" s="1">
        <v>34</v>
      </c>
      <c r="C21" s="1">
        <v>6</v>
      </c>
      <c r="D21" s="1">
        <v>20</v>
      </c>
      <c r="E21" s="1">
        <v>20</v>
      </c>
      <c r="G21" s="1">
        <f t="shared" si="4"/>
        <v>0.85</v>
      </c>
      <c r="H21" s="1">
        <f t="shared" si="5"/>
        <v>0.5</v>
      </c>
      <c r="I21" s="1" t="str">
        <f t="shared" si="6"/>
        <v>.</v>
      </c>
      <c r="J21" s="1">
        <f t="shared" si="7"/>
        <v>0.67500000000000004</v>
      </c>
      <c r="K21" s="1" t="str">
        <f t="shared" si="6"/>
        <v>.</v>
      </c>
      <c r="L21" s="1">
        <f t="shared" si="0"/>
        <v>0.76249999999999996</v>
      </c>
      <c r="M21" s="1">
        <f t="shared" si="1"/>
        <v>-0.62860865942237421</v>
      </c>
      <c r="N21" s="3"/>
      <c r="O21" s="1">
        <v>19</v>
      </c>
      <c r="P21" s="1">
        <v>1</v>
      </c>
      <c r="R21" s="1">
        <f t="shared" si="8"/>
        <v>0.95</v>
      </c>
      <c r="S21" s="3"/>
      <c r="T21" s="1">
        <v>15</v>
      </c>
      <c r="U21" s="1">
        <v>5</v>
      </c>
      <c r="W21" s="1">
        <f t="shared" si="9"/>
        <v>0.75</v>
      </c>
      <c r="Y21" s="5"/>
      <c r="Z21" s="1">
        <f t="shared" si="2"/>
        <v>0.85</v>
      </c>
      <c r="AA21" s="1">
        <f t="shared" si="3"/>
        <v>0.5</v>
      </c>
      <c r="AB21" s="1">
        <f t="shared" si="10"/>
        <v>1.0364333894937898</v>
      </c>
    </row>
    <row r="22" spans="1:28" s="1" customFormat="1" x14ac:dyDescent="0.25">
      <c r="A22" s="1">
        <v>21</v>
      </c>
      <c r="B22" s="1">
        <v>35</v>
      </c>
      <c r="C22" s="1">
        <v>5</v>
      </c>
      <c r="D22" s="1">
        <v>36</v>
      </c>
      <c r="E22" s="1">
        <v>4</v>
      </c>
      <c r="G22" s="1">
        <f t="shared" si="4"/>
        <v>0.875</v>
      </c>
      <c r="H22" s="1">
        <f t="shared" si="5"/>
        <v>0.1</v>
      </c>
      <c r="I22" s="1" t="str">
        <f t="shared" si="6"/>
        <v>.</v>
      </c>
      <c r="J22" s="1">
        <f t="shared" si="7"/>
        <v>0.88749999999999996</v>
      </c>
      <c r="K22" s="1" t="str">
        <f t="shared" si="6"/>
        <v>.</v>
      </c>
      <c r="L22" s="1">
        <f t="shared" si="0"/>
        <v>0.93125000000000002</v>
      </c>
      <c r="M22" s="1">
        <f t="shared" si="1"/>
        <v>6.8992871486951421E-2</v>
      </c>
      <c r="N22" s="3"/>
      <c r="O22" s="1">
        <v>10</v>
      </c>
      <c r="P22" s="1">
        <v>10</v>
      </c>
      <c r="R22" s="1">
        <f t="shared" si="8"/>
        <v>0.5</v>
      </c>
      <c r="S22" s="3"/>
      <c r="T22" s="1">
        <v>15</v>
      </c>
      <c r="U22" s="1">
        <v>5</v>
      </c>
      <c r="W22" s="1">
        <f t="shared" si="9"/>
        <v>0.75</v>
      </c>
      <c r="Y22" s="5"/>
      <c r="Z22" s="1">
        <f t="shared" si="2"/>
        <v>0.875</v>
      </c>
      <c r="AA22" s="1">
        <f t="shared" si="3"/>
        <v>0.1</v>
      </c>
      <c r="AB22" s="1">
        <f t="shared" si="10"/>
        <v>2.4319009459206091</v>
      </c>
    </row>
    <row r="23" spans="1:28" s="1" customFormat="1" x14ac:dyDescent="0.25">
      <c r="A23" s="1">
        <v>22</v>
      </c>
      <c r="B23" s="1">
        <v>25</v>
      </c>
      <c r="C23" s="1">
        <v>15</v>
      </c>
      <c r="D23" s="1">
        <v>22</v>
      </c>
      <c r="E23" s="1">
        <v>18</v>
      </c>
      <c r="G23" s="1">
        <f t="shared" si="4"/>
        <v>0.625</v>
      </c>
      <c r="H23" s="1">
        <f t="shared" si="5"/>
        <v>0.45</v>
      </c>
      <c r="I23" s="1" t="str">
        <f t="shared" si="6"/>
        <v>.</v>
      </c>
      <c r="J23" s="1">
        <f t="shared" si="7"/>
        <v>0.58750000000000002</v>
      </c>
      <c r="K23" s="1" t="str">
        <f t="shared" si="6"/>
        <v>.</v>
      </c>
      <c r="L23" s="1">
        <f t="shared" si="0"/>
        <v>0.625</v>
      </c>
      <c r="M23" s="1">
        <f t="shared" si="1"/>
        <v>-0.11332868530700312</v>
      </c>
      <c r="N23" s="3"/>
      <c r="O23" s="1">
        <v>19</v>
      </c>
      <c r="P23" s="1">
        <v>1</v>
      </c>
      <c r="R23" s="1">
        <f t="shared" si="8"/>
        <v>0.95</v>
      </c>
      <c r="S23" s="3"/>
      <c r="T23" s="1">
        <v>16</v>
      </c>
      <c r="U23" s="1">
        <v>4</v>
      </c>
      <c r="W23" s="1">
        <f t="shared" si="9"/>
        <v>0.8</v>
      </c>
      <c r="Y23" s="5"/>
      <c r="Z23" s="1">
        <f t="shared" si="2"/>
        <v>0.625</v>
      </c>
      <c r="AA23" s="1">
        <f t="shared" si="3"/>
        <v>0.45</v>
      </c>
      <c r="AB23" s="1">
        <f t="shared" si="10"/>
        <v>0.44430071081944922</v>
      </c>
    </row>
    <row r="24" spans="1:28" s="1" customFormat="1" x14ac:dyDescent="0.25">
      <c r="A24" s="1">
        <v>23</v>
      </c>
      <c r="B24" s="1">
        <v>25</v>
      </c>
      <c r="C24" s="1">
        <v>15</v>
      </c>
      <c r="D24" s="1">
        <v>31</v>
      </c>
      <c r="E24" s="1">
        <v>9</v>
      </c>
      <c r="G24" s="1">
        <f t="shared" si="4"/>
        <v>0.625</v>
      </c>
      <c r="H24" s="1">
        <f t="shared" si="5"/>
        <v>0.22500000000000001</v>
      </c>
      <c r="I24" s="1" t="str">
        <f t="shared" si="6"/>
        <v>.</v>
      </c>
      <c r="J24" s="1">
        <f t="shared" si="7"/>
        <v>0.7</v>
      </c>
      <c r="K24" s="1" t="str">
        <f t="shared" si="6"/>
        <v>.</v>
      </c>
      <c r="L24" s="1">
        <f t="shared" si="0"/>
        <v>0.765625</v>
      </c>
      <c r="M24" s="1">
        <f t="shared" si="1"/>
        <v>0.27443684570176036</v>
      </c>
      <c r="N24" s="3"/>
      <c r="O24" s="1">
        <v>17</v>
      </c>
      <c r="P24" s="1">
        <v>3</v>
      </c>
      <c r="R24" s="1">
        <f t="shared" si="8"/>
        <v>0.85</v>
      </c>
      <c r="S24" s="3"/>
      <c r="T24" s="1">
        <v>8</v>
      </c>
      <c r="U24" s="1">
        <v>12</v>
      </c>
      <c r="W24" s="1">
        <f t="shared" si="9"/>
        <v>0.4</v>
      </c>
      <c r="Y24" s="5"/>
      <c r="Z24" s="1">
        <f t="shared" si="2"/>
        <v>0.625</v>
      </c>
      <c r="AA24" s="1">
        <f t="shared" si="3"/>
        <v>0.22500000000000001</v>
      </c>
      <c r="AB24" s="1">
        <f t="shared" si="10"/>
        <v>1.0740543903248443</v>
      </c>
    </row>
    <row r="25" spans="1:28" s="1" customFormat="1" x14ac:dyDescent="0.25">
      <c r="A25" s="1">
        <v>24</v>
      </c>
      <c r="B25" s="1">
        <v>36</v>
      </c>
      <c r="C25" s="1">
        <v>4</v>
      </c>
      <c r="D25" s="1">
        <v>24</v>
      </c>
      <c r="E25" s="1">
        <v>16</v>
      </c>
      <c r="G25" s="1">
        <f t="shared" si="4"/>
        <v>0.9</v>
      </c>
      <c r="H25" s="1">
        <f t="shared" si="5"/>
        <v>0.4</v>
      </c>
      <c r="I25" s="1" t="str">
        <f t="shared" si="6"/>
        <v>.</v>
      </c>
      <c r="J25" s="1">
        <f t="shared" si="7"/>
        <v>0.75</v>
      </c>
      <c r="K25" s="1" t="str">
        <f t="shared" si="6"/>
        <v>.</v>
      </c>
      <c r="L25" s="1">
        <f t="shared" si="0"/>
        <v>0.83499999999999996</v>
      </c>
      <c r="M25" s="1">
        <f t="shared" si="1"/>
        <v>-0.61903920840622351</v>
      </c>
      <c r="N25" s="3"/>
      <c r="O25" s="1">
        <v>20</v>
      </c>
      <c r="P25" s="1">
        <v>0</v>
      </c>
      <c r="R25" s="1">
        <f t="shared" si="8"/>
        <v>1</v>
      </c>
      <c r="S25" s="3"/>
      <c r="T25" s="1">
        <v>16</v>
      </c>
      <c r="U25" s="1">
        <v>4</v>
      </c>
      <c r="W25" s="1">
        <f t="shared" si="9"/>
        <v>0.8</v>
      </c>
      <c r="Y25" s="5"/>
      <c r="Z25" s="1">
        <f t="shared" si="2"/>
        <v>0.9</v>
      </c>
      <c r="AA25" s="1">
        <f t="shared" si="3"/>
        <v>0.4</v>
      </c>
      <c r="AB25" s="1">
        <f t="shared" si="10"/>
        <v>1.5348986686804005</v>
      </c>
    </row>
    <row r="26" spans="1:28" s="1" customFormat="1" x14ac:dyDescent="0.25">
      <c r="A26" s="1">
        <v>25</v>
      </c>
      <c r="B26" s="1">
        <v>25</v>
      </c>
      <c r="C26" s="1">
        <v>15</v>
      </c>
      <c r="D26" s="1">
        <v>30</v>
      </c>
      <c r="E26" s="1">
        <v>10</v>
      </c>
      <c r="G26" s="1">
        <f t="shared" si="4"/>
        <v>0.625</v>
      </c>
      <c r="H26" s="1">
        <f t="shared" si="5"/>
        <v>0.25</v>
      </c>
      <c r="I26" s="1" t="str">
        <f t="shared" si="6"/>
        <v>.</v>
      </c>
      <c r="J26" s="1">
        <f t="shared" si="7"/>
        <v>0.6875</v>
      </c>
      <c r="K26" s="1" t="str">
        <f t="shared" si="6"/>
        <v>.</v>
      </c>
      <c r="L26" s="1">
        <f t="shared" si="0"/>
        <v>0.75</v>
      </c>
      <c r="M26" s="1">
        <f t="shared" si="1"/>
        <v>0.22314355131420976</v>
      </c>
      <c r="N26" s="3"/>
      <c r="O26" s="1">
        <v>15</v>
      </c>
      <c r="P26" s="1">
        <v>5</v>
      </c>
      <c r="R26" s="1">
        <f t="shared" si="8"/>
        <v>0.75</v>
      </c>
      <c r="S26" s="3"/>
      <c r="T26" s="1">
        <v>10</v>
      </c>
      <c r="U26" s="1">
        <v>10</v>
      </c>
      <c r="W26" s="1">
        <f t="shared" si="9"/>
        <v>0.5</v>
      </c>
      <c r="Y26" s="5"/>
      <c r="Z26" s="1">
        <f t="shared" si="2"/>
        <v>0.625</v>
      </c>
      <c r="AA26" s="1">
        <f t="shared" si="3"/>
        <v>0.25</v>
      </c>
      <c r="AB26" s="1">
        <f t="shared" si="10"/>
        <v>0.99312911416045713</v>
      </c>
    </row>
    <row r="27" spans="1:28" s="1" customFormat="1" x14ac:dyDescent="0.25">
      <c r="A27" s="1">
        <v>26</v>
      </c>
      <c r="B27" s="1">
        <v>31</v>
      </c>
      <c r="C27" s="1">
        <v>9</v>
      </c>
      <c r="D27" s="1">
        <v>25</v>
      </c>
      <c r="E27" s="1">
        <v>15</v>
      </c>
      <c r="G27" s="1">
        <f t="shared" si="4"/>
        <v>0.77500000000000002</v>
      </c>
      <c r="H27" s="1">
        <f t="shared" si="5"/>
        <v>0.375</v>
      </c>
      <c r="I27" s="1" t="str">
        <f t="shared" si="6"/>
        <v>.</v>
      </c>
      <c r="J27" s="1">
        <f t="shared" si="7"/>
        <v>0.7</v>
      </c>
      <c r="K27" s="1" t="str">
        <f t="shared" si="6"/>
        <v>.</v>
      </c>
      <c r="L27" s="1">
        <f t="shared" si="0"/>
        <v>0.765625</v>
      </c>
      <c r="M27" s="1">
        <f t="shared" si="1"/>
        <v>-0.2744368457017603</v>
      </c>
      <c r="N27" s="3"/>
      <c r="O27" s="1">
        <v>19</v>
      </c>
      <c r="P27" s="1">
        <v>1</v>
      </c>
      <c r="R27" s="1">
        <f t="shared" si="8"/>
        <v>0.95</v>
      </c>
      <c r="S27" s="3"/>
      <c r="T27" s="1">
        <v>12</v>
      </c>
      <c r="U27" s="1">
        <v>8</v>
      </c>
      <c r="W27" s="1">
        <f t="shared" si="9"/>
        <v>0.6</v>
      </c>
      <c r="Y27" s="5"/>
      <c r="Z27" s="1">
        <f t="shared" si="2"/>
        <v>0.77500000000000002</v>
      </c>
      <c r="AA27" s="1">
        <f t="shared" si="3"/>
        <v>0.375</v>
      </c>
      <c r="AB27" s="1">
        <f t="shared" si="10"/>
        <v>1.0740543903248443</v>
      </c>
    </row>
    <row r="28" spans="1:28" s="1" customFormat="1" x14ac:dyDescent="0.25">
      <c r="A28" s="1">
        <v>27</v>
      </c>
      <c r="B28" s="1">
        <v>27</v>
      </c>
      <c r="C28" s="1">
        <v>13</v>
      </c>
      <c r="D28" s="1">
        <v>24</v>
      </c>
      <c r="E28" s="1">
        <v>16</v>
      </c>
      <c r="G28" s="1">
        <f t="shared" si="4"/>
        <v>0.67500000000000004</v>
      </c>
      <c r="H28" s="1">
        <f t="shared" si="5"/>
        <v>0.4</v>
      </c>
      <c r="I28" s="1" t="str">
        <f t="shared" si="6"/>
        <v>.</v>
      </c>
      <c r="J28" s="1">
        <f t="shared" si="7"/>
        <v>0.63749999999999996</v>
      </c>
      <c r="K28" s="1" t="str">
        <f t="shared" si="6"/>
        <v>.</v>
      </c>
      <c r="L28" s="1">
        <f t="shared" si="0"/>
        <v>0.68874999999999997</v>
      </c>
      <c r="M28" s="1">
        <f t="shared" si="1"/>
        <v>-0.12260232209233252</v>
      </c>
      <c r="N28" s="3"/>
      <c r="O28" s="1">
        <v>20</v>
      </c>
      <c r="P28" s="1">
        <v>0</v>
      </c>
      <c r="R28" s="1">
        <f t="shared" si="8"/>
        <v>1</v>
      </c>
      <c r="S28" s="3"/>
      <c r="T28" s="1">
        <v>7</v>
      </c>
      <c r="U28" s="1">
        <v>13</v>
      </c>
      <c r="W28" s="1">
        <f t="shared" si="9"/>
        <v>0.35</v>
      </c>
      <c r="Y28" s="5"/>
      <c r="Z28" s="1">
        <f t="shared" si="2"/>
        <v>0.67500000000000004</v>
      </c>
      <c r="AA28" s="1">
        <f t="shared" si="3"/>
        <v>0.4</v>
      </c>
      <c r="AB28" s="1">
        <f t="shared" si="10"/>
        <v>0.70710929330567951</v>
      </c>
    </row>
    <row r="29" spans="1:28" s="1" customFormat="1" x14ac:dyDescent="0.25">
      <c r="A29" s="1">
        <v>28</v>
      </c>
      <c r="B29" s="1">
        <v>35</v>
      </c>
      <c r="C29" s="1">
        <v>5</v>
      </c>
      <c r="D29" s="1">
        <v>23</v>
      </c>
      <c r="E29" s="1">
        <v>17</v>
      </c>
      <c r="G29" s="1">
        <f t="shared" si="4"/>
        <v>0.875</v>
      </c>
      <c r="H29" s="1">
        <f t="shared" si="5"/>
        <v>0.42499999999999999</v>
      </c>
      <c r="I29" s="1" t="str">
        <f t="shared" si="6"/>
        <v>.</v>
      </c>
      <c r="J29" s="1">
        <f t="shared" si="7"/>
        <v>0.72499999999999998</v>
      </c>
      <c r="K29" s="1" t="str">
        <f t="shared" si="6"/>
        <v>.</v>
      </c>
      <c r="L29" s="1">
        <f t="shared" si="0"/>
        <v>0.80937500000000007</v>
      </c>
      <c r="M29" s="1">
        <f t="shared" si="1"/>
        <v>-0.58778666490211917</v>
      </c>
      <c r="N29" s="3"/>
      <c r="O29" s="1">
        <v>19</v>
      </c>
      <c r="P29" s="1">
        <v>1</v>
      </c>
      <c r="R29" s="1">
        <f t="shared" si="8"/>
        <v>0.95</v>
      </c>
      <c r="S29" s="3"/>
      <c r="T29" s="1">
        <v>16</v>
      </c>
      <c r="U29" s="1">
        <v>4</v>
      </c>
      <c r="W29" s="1">
        <f t="shared" si="9"/>
        <v>0.8</v>
      </c>
      <c r="Y29" s="5"/>
      <c r="Z29" s="1">
        <f t="shared" si="2"/>
        <v>0.875</v>
      </c>
      <c r="AA29" s="1">
        <f t="shared" si="3"/>
        <v>0.42499999999999999</v>
      </c>
      <c r="AB29" s="1">
        <f t="shared" si="10"/>
        <v>1.3394678066488008</v>
      </c>
    </row>
    <row r="30" spans="1:28" s="1" customFormat="1" x14ac:dyDescent="0.25">
      <c r="A30" s="1">
        <v>29</v>
      </c>
      <c r="B30" s="1">
        <v>32</v>
      </c>
      <c r="C30" s="1">
        <v>8</v>
      </c>
      <c r="D30" s="1">
        <v>36</v>
      </c>
      <c r="E30" s="1">
        <v>4</v>
      </c>
      <c r="G30" s="1">
        <f t="shared" si="4"/>
        <v>0.8</v>
      </c>
      <c r="H30" s="1">
        <f t="shared" si="5"/>
        <v>0.1</v>
      </c>
      <c r="I30" s="1" t="str">
        <f t="shared" si="6"/>
        <v>.</v>
      </c>
      <c r="J30" s="1">
        <f t="shared" si="7"/>
        <v>0.85000000000000009</v>
      </c>
      <c r="K30" s="1" t="str">
        <f t="shared" si="6"/>
        <v>.</v>
      </c>
      <c r="L30" s="1">
        <f t="shared" si="0"/>
        <v>0.90500000000000003</v>
      </c>
      <c r="M30" s="1">
        <f t="shared" si="1"/>
        <v>0.251314428280906</v>
      </c>
      <c r="N30" s="3"/>
      <c r="O30" s="1">
        <v>20</v>
      </c>
      <c r="P30" s="1">
        <v>0</v>
      </c>
      <c r="R30" s="1">
        <f t="shared" si="8"/>
        <v>1</v>
      </c>
      <c r="S30" s="3"/>
      <c r="T30" s="1">
        <v>12</v>
      </c>
      <c r="U30" s="1">
        <v>8</v>
      </c>
      <c r="W30" s="1">
        <f t="shared" si="9"/>
        <v>0.6</v>
      </c>
      <c r="Y30" s="5"/>
      <c r="Z30" s="1">
        <f t="shared" si="2"/>
        <v>0.8</v>
      </c>
      <c r="AA30" s="1">
        <f t="shared" si="3"/>
        <v>0.1</v>
      </c>
      <c r="AB30" s="1">
        <f t="shared" si="10"/>
        <v>2.1231727991175156</v>
      </c>
    </row>
    <row r="31" spans="1:28" s="1" customFormat="1" x14ac:dyDescent="0.25">
      <c r="N31" s="3"/>
      <c r="S31" s="3"/>
      <c r="Y31" s="5"/>
    </row>
    <row r="32" spans="1:28" x14ac:dyDescent="0.25">
      <c r="N32" s="2"/>
      <c r="S32" s="2"/>
      <c r="Y32" s="4"/>
      <c r="Z32" s="6"/>
    </row>
    <row r="33" spans="14:26" x14ac:dyDescent="0.25">
      <c r="N33" s="2"/>
      <c r="S33" s="2"/>
      <c r="Y33" s="4"/>
      <c r="Z33" s="6"/>
    </row>
    <row r="34" spans="14:26" x14ac:dyDescent="0.25">
      <c r="N34" s="2"/>
      <c r="S34" s="2"/>
      <c r="Y34" s="4"/>
      <c r="Z34" s="6"/>
    </row>
  </sheetData>
  <pageMargins left="0.7" right="0.7" top="0.75" bottom="0.75" header="0.3" footer="0.3"/>
  <pageSetup orientation="portrait" r:id="rId1"/>
  <ignoredErrors>
    <ignoredError sqref="J2:J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zoomScale="75" zoomScaleNormal="75" workbookViewId="0">
      <selection activeCell="L16" sqref="L16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/>
      <c r="T1" t="s">
        <v>10</v>
      </c>
      <c r="U1" t="s">
        <v>11</v>
      </c>
      <c r="W1" t="s">
        <v>7</v>
      </c>
      <c r="X1" s="2"/>
      <c r="Z1" t="s">
        <v>33</v>
      </c>
      <c r="AA1" t="s">
        <v>34</v>
      </c>
      <c r="AB1" t="s">
        <v>3</v>
      </c>
    </row>
    <row r="2" spans="1:28" x14ac:dyDescent="0.25">
      <c r="A2">
        <v>1</v>
      </c>
      <c r="B2">
        <v>36</v>
      </c>
      <c r="C2">
        <v>4</v>
      </c>
      <c r="D2">
        <v>28</v>
      </c>
      <c r="E2">
        <v>12</v>
      </c>
      <c r="G2">
        <f>B2/(B2+C2)</f>
        <v>0.9</v>
      </c>
      <c r="H2">
        <f>E2/(D2+E2)</f>
        <v>0.3</v>
      </c>
      <c r="I2" t="str">
        <f>IF(J2&lt;0.5,"REJECT", ".")</f>
        <v>.</v>
      </c>
      <c r="J2">
        <f t="shared" ref="J2:J28" si="0">(G2+(1-H2))/2</f>
        <v>0.8</v>
      </c>
      <c r="K2" t="str">
        <f>IF(L2&lt;0.5,"REJECT", ".")</f>
        <v>.</v>
      </c>
      <c r="L2">
        <f t="shared" ref="L2:L28" si="1">IF(AND(H2&lt;=0.5,G2&gt;=0.5),3/4+(G2-H2)/4-H2*(1-G2),IF(AND(H2&lt;=G2,G2&lt;0.5),3/4+(G2-H2)/4-H2/(4*G2),IF(AND(H2&gt;0.5,G2&gt;=H2),3/4+(G2-H2)/4-(1-G2)/(4*(1-H2)),0)))</f>
        <v>0.87</v>
      </c>
      <c r="M2">
        <f t="shared" ref="M2:M28" si="2">LN(IF(AND(H2&lt;=0.5,G2&gt;=0.5),(5-4*G2)/(1+4*H2),IF(AND(H2&lt;=G2,G2&lt;0.5),(G2^2+G2)/(G2^2+H2),IF(AND(H2&gt;0.5,G2&gt;H2),((1-H2)^2+(1-G2))/((1-H2)^2+(1-H2)),0))))</f>
        <v>-0.45198512374305744</v>
      </c>
      <c r="N2" s="2"/>
      <c r="O2">
        <v>19</v>
      </c>
      <c r="P2">
        <v>1</v>
      </c>
      <c r="R2">
        <f>O2/(O2+P2)</f>
        <v>0.95</v>
      </c>
      <c r="S2" s="2"/>
      <c r="T2">
        <v>17</v>
      </c>
      <c r="U2">
        <v>3</v>
      </c>
      <c r="W2">
        <f>T2/(T2+U2)</f>
        <v>0.85</v>
      </c>
      <c r="X2" s="2"/>
      <c r="Z2" s="1">
        <f t="shared" ref="Z2:Z28" si="3">IF(G2=1,0.975,G2)</f>
        <v>0.9</v>
      </c>
      <c r="AA2" s="1">
        <f t="shared" ref="AA2:AA28" si="4">IF(H2=0,0.025,H2)</f>
        <v>0.3</v>
      </c>
      <c r="AB2" s="1">
        <f>NORMSINV(Z2)-NORMSINV(AA2)</f>
        <v>1.8059520782526415</v>
      </c>
    </row>
    <row r="3" spans="1:28" x14ac:dyDescent="0.25">
      <c r="A3">
        <v>2</v>
      </c>
      <c r="B3">
        <v>26</v>
      </c>
      <c r="C3">
        <v>14</v>
      </c>
      <c r="D3">
        <v>31</v>
      </c>
      <c r="E3">
        <v>9</v>
      </c>
      <c r="G3">
        <f t="shared" ref="G3:G28" si="5">B3/(B3+C3)</f>
        <v>0.65</v>
      </c>
      <c r="H3">
        <f t="shared" ref="H3:H28" si="6">E3/(D3+E3)</f>
        <v>0.22500000000000001</v>
      </c>
      <c r="I3" t="str">
        <f t="shared" ref="I3:K28" si="7">IF(J3&lt;0.5,"REJECT", ".")</f>
        <v>.</v>
      </c>
      <c r="J3">
        <f t="shared" si="0"/>
        <v>0.71250000000000002</v>
      </c>
      <c r="K3" t="str">
        <f t="shared" si="7"/>
        <v>.</v>
      </c>
      <c r="L3">
        <f t="shared" si="1"/>
        <v>0.77749999999999997</v>
      </c>
      <c r="M3">
        <f t="shared" si="2"/>
        <v>0.2336148511815051</v>
      </c>
      <c r="N3" s="2"/>
      <c r="O3">
        <v>13</v>
      </c>
      <c r="P3">
        <v>7</v>
      </c>
      <c r="R3">
        <f t="shared" ref="R3:R28" si="8">O3/(O3+P3)</f>
        <v>0.65</v>
      </c>
      <c r="S3" s="2"/>
      <c r="T3">
        <v>13</v>
      </c>
      <c r="U3">
        <v>7</v>
      </c>
      <c r="W3">
        <f t="shared" ref="W3:W28" si="9">T3/(T3+U3)</f>
        <v>0.65</v>
      </c>
      <c r="X3" s="2"/>
      <c r="Z3" s="1">
        <f t="shared" si="3"/>
        <v>0.65</v>
      </c>
      <c r="AA3" s="1">
        <f t="shared" si="4"/>
        <v>0.22500000000000001</v>
      </c>
      <c r="AB3" s="1">
        <f t="shared" ref="AB3:AB28" si="10">NORMSINV(Z3)-NORMSINV(AA3)</f>
        <v>1.1407354927680369</v>
      </c>
    </row>
    <row r="4" spans="1:28" x14ac:dyDescent="0.25">
      <c r="A4">
        <v>3</v>
      </c>
      <c r="B4">
        <v>23</v>
      </c>
      <c r="C4">
        <v>17</v>
      </c>
      <c r="D4">
        <v>30</v>
      </c>
      <c r="E4">
        <v>10</v>
      </c>
      <c r="G4">
        <f t="shared" si="5"/>
        <v>0.57499999999999996</v>
      </c>
      <c r="H4">
        <f t="shared" si="6"/>
        <v>0.25</v>
      </c>
      <c r="I4" t="str">
        <f t="shared" si="7"/>
        <v>.</v>
      </c>
      <c r="J4">
        <f t="shared" si="0"/>
        <v>0.66249999999999998</v>
      </c>
      <c r="K4" t="str">
        <f t="shared" si="7"/>
        <v>.</v>
      </c>
      <c r="L4">
        <f t="shared" si="1"/>
        <v>0.72500000000000009</v>
      </c>
      <c r="M4">
        <f t="shared" si="2"/>
        <v>0.30010459245033816</v>
      </c>
      <c r="N4" s="2"/>
      <c r="O4">
        <v>13</v>
      </c>
      <c r="P4">
        <v>7</v>
      </c>
      <c r="R4">
        <f t="shared" si="8"/>
        <v>0.65</v>
      </c>
      <c r="S4" s="2"/>
      <c r="T4">
        <v>10</v>
      </c>
      <c r="U4">
        <v>10</v>
      </c>
      <c r="W4">
        <f t="shared" si="9"/>
        <v>0.5</v>
      </c>
      <c r="X4" s="2"/>
      <c r="Z4" s="1">
        <f t="shared" si="3"/>
        <v>0.57499999999999996</v>
      </c>
      <c r="AA4" s="1">
        <f t="shared" si="4"/>
        <v>0.25</v>
      </c>
      <c r="AB4" s="1">
        <f t="shared" si="10"/>
        <v>0.86360817646887433</v>
      </c>
    </row>
    <row r="5" spans="1:28" x14ac:dyDescent="0.25">
      <c r="A5">
        <v>4</v>
      </c>
      <c r="B5">
        <v>31</v>
      </c>
      <c r="C5">
        <v>9</v>
      </c>
      <c r="D5">
        <v>27</v>
      </c>
      <c r="E5">
        <v>13</v>
      </c>
      <c r="G5">
        <f t="shared" si="5"/>
        <v>0.77500000000000002</v>
      </c>
      <c r="H5">
        <f t="shared" si="6"/>
        <v>0.32500000000000001</v>
      </c>
      <c r="I5" t="str">
        <f t="shared" si="7"/>
        <v>.</v>
      </c>
      <c r="J5">
        <f t="shared" si="0"/>
        <v>0.72500000000000009</v>
      </c>
      <c r="K5" t="str">
        <f t="shared" si="7"/>
        <v>.</v>
      </c>
      <c r="L5">
        <f t="shared" si="1"/>
        <v>0.78937500000000005</v>
      </c>
      <c r="M5">
        <f t="shared" si="2"/>
        <v>-0.19105523676270922</v>
      </c>
      <c r="N5" s="2"/>
      <c r="O5">
        <v>19</v>
      </c>
      <c r="P5">
        <v>1</v>
      </c>
      <c r="R5">
        <f t="shared" si="8"/>
        <v>0.95</v>
      </c>
      <c r="S5" s="2"/>
      <c r="T5">
        <v>12</v>
      </c>
      <c r="U5">
        <v>8</v>
      </c>
      <c r="W5">
        <f t="shared" si="9"/>
        <v>0.6</v>
      </c>
      <c r="X5" s="2"/>
      <c r="Z5" s="1">
        <f t="shared" si="3"/>
        <v>0.77500000000000002</v>
      </c>
      <c r="AA5" s="1">
        <f t="shared" si="4"/>
        <v>0.32500000000000001</v>
      </c>
      <c r="AB5" s="1">
        <f t="shared" si="10"/>
        <v>1.2091772165303487</v>
      </c>
    </row>
    <row r="6" spans="1:28" x14ac:dyDescent="0.25">
      <c r="A6">
        <v>5</v>
      </c>
      <c r="B6">
        <v>36</v>
      </c>
      <c r="C6">
        <v>4</v>
      </c>
      <c r="D6">
        <v>29</v>
      </c>
      <c r="E6">
        <v>11</v>
      </c>
      <c r="G6">
        <f t="shared" si="5"/>
        <v>0.9</v>
      </c>
      <c r="H6">
        <f t="shared" si="6"/>
        <v>0.27500000000000002</v>
      </c>
      <c r="I6" t="str">
        <f t="shared" si="7"/>
        <v>.</v>
      </c>
      <c r="J6">
        <f t="shared" si="0"/>
        <v>0.8125</v>
      </c>
      <c r="K6" t="str">
        <f t="shared" si="7"/>
        <v>.</v>
      </c>
      <c r="L6">
        <f t="shared" si="1"/>
        <v>0.87875000000000003</v>
      </c>
      <c r="M6">
        <f t="shared" si="2"/>
        <v>-0.40546510810816444</v>
      </c>
      <c r="N6" s="2"/>
      <c r="O6">
        <v>18</v>
      </c>
      <c r="P6">
        <v>2</v>
      </c>
      <c r="R6">
        <f t="shared" si="8"/>
        <v>0.9</v>
      </c>
      <c r="S6" s="2"/>
      <c r="T6">
        <v>18</v>
      </c>
      <c r="U6">
        <v>15</v>
      </c>
      <c r="W6">
        <f t="shared" si="9"/>
        <v>0.54545454545454541</v>
      </c>
      <c r="X6" s="2"/>
      <c r="Z6" s="1">
        <f t="shared" si="3"/>
        <v>0.9</v>
      </c>
      <c r="AA6" s="1">
        <f t="shared" si="4"/>
        <v>0.27500000000000002</v>
      </c>
      <c r="AB6" s="1">
        <f t="shared" si="10"/>
        <v>1.8793116915870791</v>
      </c>
    </row>
    <row r="7" spans="1:28" x14ac:dyDescent="0.25">
      <c r="A7">
        <v>6</v>
      </c>
      <c r="B7">
        <v>30</v>
      </c>
      <c r="C7">
        <v>10</v>
      </c>
      <c r="D7">
        <v>29</v>
      </c>
      <c r="E7">
        <v>11</v>
      </c>
      <c r="G7">
        <f t="shared" si="5"/>
        <v>0.75</v>
      </c>
      <c r="H7">
        <f t="shared" si="6"/>
        <v>0.27500000000000002</v>
      </c>
      <c r="I7" t="str">
        <f t="shared" si="7"/>
        <v>.</v>
      </c>
      <c r="J7">
        <f t="shared" si="0"/>
        <v>0.73750000000000004</v>
      </c>
      <c r="K7" t="str">
        <f t="shared" si="7"/>
        <v>.</v>
      </c>
      <c r="L7">
        <f t="shared" si="1"/>
        <v>0.8</v>
      </c>
      <c r="M7">
        <f t="shared" si="2"/>
        <v>-4.8790164169432056E-2</v>
      </c>
      <c r="N7" s="2"/>
      <c r="O7">
        <v>18</v>
      </c>
      <c r="P7">
        <v>2</v>
      </c>
      <c r="R7">
        <f t="shared" si="8"/>
        <v>0.9</v>
      </c>
      <c r="S7" s="2"/>
      <c r="T7">
        <v>12</v>
      </c>
      <c r="U7">
        <v>8</v>
      </c>
      <c r="W7">
        <f t="shared" si="9"/>
        <v>0.6</v>
      </c>
      <c r="X7" s="2"/>
      <c r="Z7" s="1">
        <f t="shared" si="3"/>
        <v>0.75</v>
      </c>
      <c r="AA7" s="1">
        <f t="shared" si="4"/>
        <v>0.27500000000000002</v>
      </c>
      <c r="AB7" s="1">
        <f t="shared" si="10"/>
        <v>1.2722498762385603</v>
      </c>
    </row>
    <row r="8" spans="1:28" x14ac:dyDescent="0.25">
      <c r="A8">
        <v>7</v>
      </c>
      <c r="B8">
        <v>29</v>
      </c>
      <c r="C8">
        <v>11</v>
      </c>
      <c r="D8">
        <v>36</v>
      </c>
      <c r="E8">
        <v>4</v>
      </c>
      <c r="G8">
        <f t="shared" si="5"/>
        <v>0.72499999999999998</v>
      </c>
      <c r="H8">
        <f t="shared" si="6"/>
        <v>0.1</v>
      </c>
      <c r="I8" t="str">
        <f t="shared" si="7"/>
        <v>.</v>
      </c>
      <c r="J8">
        <f t="shared" si="0"/>
        <v>0.8125</v>
      </c>
      <c r="K8" t="str">
        <f t="shared" si="7"/>
        <v>.</v>
      </c>
      <c r="L8">
        <f t="shared" si="1"/>
        <v>0.87875000000000003</v>
      </c>
      <c r="M8">
        <f t="shared" si="2"/>
        <v>0.40546510810816455</v>
      </c>
      <c r="N8" s="2"/>
      <c r="O8">
        <v>19</v>
      </c>
      <c r="P8">
        <v>1</v>
      </c>
      <c r="R8">
        <f t="shared" si="8"/>
        <v>0.95</v>
      </c>
      <c r="S8" s="2"/>
      <c r="T8">
        <v>10</v>
      </c>
      <c r="U8">
        <v>10</v>
      </c>
      <c r="W8">
        <f t="shared" si="9"/>
        <v>0.5</v>
      </c>
      <c r="X8" s="2"/>
      <c r="Z8" s="1">
        <f t="shared" si="3"/>
        <v>0.72499999999999998</v>
      </c>
      <c r="AA8" s="1">
        <f t="shared" si="4"/>
        <v>0.1</v>
      </c>
      <c r="AB8" s="1">
        <f t="shared" si="10"/>
        <v>1.8793116915870791</v>
      </c>
    </row>
    <row r="9" spans="1:28" x14ac:dyDescent="0.25">
      <c r="A9">
        <v>8</v>
      </c>
      <c r="B9">
        <v>29</v>
      </c>
      <c r="C9">
        <v>11</v>
      </c>
      <c r="D9">
        <v>33</v>
      </c>
      <c r="E9">
        <v>7</v>
      </c>
      <c r="G9">
        <f t="shared" si="5"/>
        <v>0.72499999999999998</v>
      </c>
      <c r="H9">
        <f t="shared" si="6"/>
        <v>0.17499999999999999</v>
      </c>
      <c r="I9" t="str">
        <f t="shared" si="7"/>
        <v>.</v>
      </c>
      <c r="J9">
        <f t="shared" si="0"/>
        <v>0.77499999999999991</v>
      </c>
      <c r="K9" t="str">
        <f t="shared" si="7"/>
        <v>.</v>
      </c>
      <c r="L9">
        <f t="shared" si="1"/>
        <v>0.83937499999999998</v>
      </c>
      <c r="M9">
        <f t="shared" si="2"/>
        <v>0.21130909366720696</v>
      </c>
      <c r="N9" s="2"/>
      <c r="O9">
        <v>19</v>
      </c>
      <c r="P9">
        <v>1</v>
      </c>
      <c r="R9">
        <f t="shared" si="8"/>
        <v>0.95</v>
      </c>
      <c r="S9" s="2"/>
      <c r="T9">
        <v>10</v>
      </c>
      <c r="U9">
        <v>10</v>
      </c>
      <c r="W9">
        <f t="shared" si="9"/>
        <v>0.5</v>
      </c>
      <c r="X9" s="2"/>
      <c r="Z9" s="1">
        <f t="shared" si="3"/>
        <v>0.72499999999999998</v>
      </c>
      <c r="AA9" s="1">
        <f t="shared" si="4"/>
        <v>0.17499999999999999</v>
      </c>
      <c r="AB9" s="1">
        <f t="shared" si="10"/>
        <v>1.5323494171159577</v>
      </c>
    </row>
    <row r="10" spans="1:28" x14ac:dyDescent="0.25">
      <c r="A10">
        <v>9</v>
      </c>
      <c r="B10">
        <v>30</v>
      </c>
      <c r="C10">
        <v>10</v>
      </c>
      <c r="D10">
        <v>39</v>
      </c>
      <c r="E10">
        <v>1</v>
      </c>
      <c r="G10">
        <f t="shared" si="5"/>
        <v>0.75</v>
      </c>
      <c r="H10">
        <f t="shared" si="6"/>
        <v>2.5000000000000001E-2</v>
      </c>
      <c r="I10" t="str">
        <f t="shared" si="7"/>
        <v>.</v>
      </c>
      <c r="J10">
        <f t="shared" si="0"/>
        <v>0.86250000000000004</v>
      </c>
      <c r="K10" t="str">
        <f t="shared" si="7"/>
        <v>.</v>
      </c>
      <c r="L10">
        <f t="shared" si="1"/>
        <v>0.92500000000000004</v>
      </c>
      <c r="M10">
        <f t="shared" si="2"/>
        <v>0.59783700075562041</v>
      </c>
      <c r="N10" s="2"/>
      <c r="O10">
        <v>19</v>
      </c>
      <c r="P10">
        <v>1</v>
      </c>
      <c r="R10">
        <f t="shared" si="8"/>
        <v>0.95</v>
      </c>
      <c r="S10" s="2"/>
      <c r="T10">
        <v>11</v>
      </c>
      <c r="U10">
        <v>9</v>
      </c>
      <c r="W10">
        <f t="shared" si="9"/>
        <v>0.55000000000000004</v>
      </c>
      <c r="X10" s="2"/>
      <c r="Z10" s="1">
        <f t="shared" si="3"/>
        <v>0.75</v>
      </c>
      <c r="AA10" s="1">
        <f t="shared" si="4"/>
        <v>2.5000000000000001E-2</v>
      </c>
      <c r="AB10" s="1">
        <f t="shared" si="10"/>
        <v>2.6344537347361356</v>
      </c>
    </row>
    <row r="11" spans="1:28" x14ac:dyDescent="0.25">
      <c r="A11">
        <v>10</v>
      </c>
      <c r="B11">
        <v>31</v>
      </c>
      <c r="C11">
        <v>9</v>
      </c>
      <c r="D11">
        <v>38</v>
      </c>
      <c r="E11">
        <v>2</v>
      </c>
      <c r="G11">
        <f t="shared" si="5"/>
        <v>0.77500000000000002</v>
      </c>
      <c r="H11">
        <f t="shared" si="6"/>
        <v>0.05</v>
      </c>
      <c r="I11" t="str">
        <f t="shared" si="7"/>
        <v>.</v>
      </c>
      <c r="J11">
        <f t="shared" si="0"/>
        <v>0.86250000000000004</v>
      </c>
      <c r="K11" t="str">
        <f t="shared" si="7"/>
        <v>.</v>
      </c>
      <c r="L11">
        <f t="shared" si="1"/>
        <v>0.92</v>
      </c>
      <c r="M11">
        <f t="shared" si="2"/>
        <v>0.45953232937844013</v>
      </c>
      <c r="N11" s="2"/>
      <c r="O11">
        <v>17</v>
      </c>
      <c r="P11">
        <v>3</v>
      </c>
      <c r="R11">
        <f t="shared" si="8"/>
        <v>0.85</v>
      </c>
      <c r="S11" s="2"/>
      <c r="T11">
        <v>14</v>
      </c>
      <c r="U11">
        <v>6</v>
      </c>
      <c r="W11">
        <f t="shared" si="9"/>
        <v>0.7</v>
      </c>
      <c r="X11" s="2"/>
      <c r="Z11" s="1">
        <f t="shared" si="3"/>
        <v>0.77500000000000002</v>
      </c>
      <c r="AA11" s="1">
        <f t="shared" si="4"/>
        <v>0.05</v>
      </c>
      <c r="AB11" s="1">
        <f t="shared" si="10"/>
        <v>2.4002686533119419</v>
      </c>
    </row>
    <row r="12" spans="1:28" x14ac:dyDescent="0.25">
      <c r="A12">
        <v>11</v>
      </c>
      <c r="B12">
        <v>23</v>
      </c>
      <c r="C12">
        <v>17</v>
      </c>
      <c r="D12">
        <v>33</v>
      </c>
      <c r="E12">
        <v>7</v>
      </c>
      <c r="G12">
        <f t="shared" si="5"/>
        <v>0.57499999999999996</v>
      </c>
      <c r="H12">
        <f t="shared" si="6"/>
        <v>0.17499999999999999</v>
      </c>
      <c r="I12" t="str">
        <f t="shared" si="7"/>
        <v>.</v>
      </c>
      <c r="J12">
        <f t="shared" si="0"/>
        <v>0.7</v>
      </c>
      <c r="K12" t="str">
        <f t="shared" si="7"/>
        <v>.</v>
      </c>
      <c r="L12">
        <f t="shared" si="1"/>
        <v>0.77562500000000001</v>
      </c>
      <c r="M12">
        <f t="shared" si="2"/>
        <v>0.46262352194811307</v>
      </c>
      <c r="N12" s="2"/>
      <c r="O12">
        <v>14</v>
      </c>
      <c r="P12">
        <v>6</v>
      </c>
      <c r="R12">
        <f t="shared" si="8"/>
        <v>0.7</v>
      </c>
      <c r="S12" s="2"/>
      <c r="T12">
        <v>9</v>
      </c>
      <c r="U12">
        <v>11</v>
      </c>
      <c r="W12">
        <f t="shared" si="9"/>
        <v>0.45</v>
      </c>
      <c r="X12" s="2"/>
      <c r="Z12" s="1">
        <f t="shared" si="3"/>
        <v>0.57499999999999996</v>
      </c>
      <c r="AA12" s="1">
        <f t="shared" si="4"/>
        <v>0.17499999999999999</v>
      </c>
      <c r="AB12" s="1">
        <f t="shared" si="10"/>
        <v>1.123707717346272</v>
      </c>
    </row>
    <row r="13" spans="1:28" s="1" customFormat="1" x14ac:dyDescent="0.25">
      <c r="A13" s="1">
        <v>12</v>
      </c>
      <c r="B13" s="1">
        <v>27</v>
      </c>
      <c r="C13" s="1">
        <v>13</v>
      </c>
      <c r="D13" s="1">
        <v>30</v>
      </c>
      <c r="E13" s="1">
        <v>10</v>
      </c>
      <c r="G13" s="1">
        <f t="shared" si="5"/>
        <v>0.67500000000000004</v>
      </c>
      <c r="H13" s="1">
        <f t="shared" si="6"/>
        <v>0.25</v>
      </c>
      <c r="I13" s="1" t="str">
        <f t="shared" si="7"/>
        <v>.</v>
      </c>
      <c r="J13">
        <f t="shared" si="0"/>
        <v>0.71250000000000002</v>
      </c>
      <c r="K13" s="1" t="str">
        <f t="shared" si="7"/>
        <v>.</v>
      </c>
      <c r="L13" s="1">
        <f t="shared" si="1"/>
        <v>0.77499999999999991</v>
      </c>
      <c r="M13" s="1">
        <f t="shared" si="2"/>
        <v>0.13976194237515863</v>
      </c>
      <c r="N13" s="3"/>
      <c r="O13" s="1">
        <v>15</v>
      </c>
      <c r="P13" s="1">
        <v>5</v>
      </c>
      <c r="R13" s="1">
        <f t="shared" si="8"/>
        <v>0.75</v>
      </c>
      <c r="S13" s="3"/>
      <c r="T13" s="1">
        <v>12</v>
      </c>
      <c r="U13" s="1">
        <v>8</v>
      </c>
      <c r="W13" s="1">
        <f t="shared" si="9"/>
        <v>0.6</v>
      </c>
      <c r="X13" s="3"/>
      <c r="Z13" s="1">
        <f t="shared" si="3"/>
        <v>0.67500000000000004</v>
      </c>
      <c r="AA13" s="1">
        <f t="shared" si="4"/>
        <v>0.25</v>
      </c>
      <c r="AB13" s="1">
        <f t="shared" si="10"/>
        <v>1.1282519403659617</v>
      </c>
    </row>
    <row r="14" spans="1:28" s="1" customFormat="1" x14ac:dyDescent="0.25">
      <c r="A14" s="1">
        <v>13</v>
      </c>
      <c r="B14" s="1">
        <v>28</v>
      </c>
      <c r="C14" s="1">
        <v>12</v>
      </c>
      <c r="D14" s="1">
        <v>35</v>
      </c>
      <c r="E14" s="1">
        <v>5</v>
      </c>
      <c r="G14" s="1">
        <f t="shared" si="5"/>
        <v>0.7</v>
      </c>
      <c r="H14" s="1">
        <f t="shared" si="6"/>
        <v>0.125</v>
      </c>
      <c r="I14" s="1" t="str">
        <f t="shared" si="7"/>
        <v>.</v>
      </c>
      <c r="J14">
        <f t="shared" si="0"/>
        <v>0.78749999999999998</v>
      </c>
      <c r="K14" s="1" t="str">
        <f t="shared" si="7"/>
        <v>.</v>
      </c>
      <c r="L14" s="1">
        <f t="shared" si="1"/>
        <v>0.85625000000000007</v>
      </c>
      <c r="M14" s="1">
        <f t="shared" si="2"/>
        <v>0.38299225225610589</v>
      </c>
      <c r="N14" s="3"/>
      <c r="O14" s="1">
        <v>18</v>
      </c>
      <c r="P14" s="1">
        <v>2</v>
      </c>
      <c r="R14" s="1">
        <f t="shared" si="8"/>
        <v>0.9</v>
      </c>
      <c r="S14" s="3"/>
      <c r="T14" s="1">
        <v>10</v>
      </c>
      <c r="U14" s="1">
        <v>10</v>
      </c>
      <c r="W14" s="1">
        <f t="shared" si="9"/>
        <v>0.5</v>
      </c>
      <c r="X14" s="3"/>
      <c r="Z14" s="1">
        <f t="shared" si="3"/>
        <v>0.7</v>
      </c>
      <c r="AA14" s="1">
        <f t="shared" si="4"/>
        <v>0.125</v>
      </c>
      <c r="AB14" s="1">
        <f t="shared" si="10"/>
        <v>1.6747498930840492</v>
      </c>
    </row>
    <row r="15" spans="1:28" s="1" customFormat="1" x14ac:dyDescent="0.25">
      <c r="A15" s="1">
        <v>14</v>
      </c>
      <c r="B15" s="1">
        <v>21</v>
      </c>
      <c r="C15" s="1">
        <v>19</v>
      </c>
      <c r="D15" s="1">
        <v>35</v>
      </c>
      <c r="E15" s="1">
        <v>5</v>
      </c>
      <c r="G15" s="1">
        <f t="shared" si="5"/>
        <v>0.52500000000000002</v>
      </c>
      <c r="H15" s="1">
        <f t="shared" si="6"/>
        <v>0.125</v>
      </c>
      <c r="I15" s="1" t="str">
        <f t="shared" si="7"/>
        <v>.</v>
      </c>
      <c r="J15">
        <f t="shared" si="0"/>
        <v>0.7</v>
      </c>
      <c r="K15" s="1" t="str">
        <f t="shared" si="7"/>
        <v>.</v>
      </c>
      <c r="L15" s="1">
        <f t="shared" si="1"/>
        <v>0.79062500000000002</v>
      </c>
      <c r="M15" s="1">
        <f t="shared" si="2"/>
        <v>0.65924562888426397</v>
      </c>
      <c r="N15" s="3"/>
      <c r="O15" s="1">
        <v>16</v>
      </c>
      <c r="P15" s="1">
        <v>4</v>
      </c>
      <c r="R15" s="1">
        <f t="shared" si="8"/>
        <v>0.8</v>
      </c>
      <c r="S15" s="3"/>
      <c r="T15" s="1">
        <v>5</v>
      </c>
      <c r="U15" s="1">
        <v>15</v>
      </c>
      <c r="W15" s="1">
        <f t="shared" si="9"/>
        <v>0.25</v>
      </c>
      <c r="X15" s="3"/>
      <c r="Z15" s="1">
        <f t="shared" si="3"/>
        <v>0.52500000000000002</v>
      </c>
      <c r="AA15" s="1">
        <f t="shared" si="4"/>
        <v>0.125</v>
      </c>
      <c r="AB15" s="1">
        <f t="shared" si="10"/>
        <v>1.2130561583192221</v>
      </c>
    </row>
    <row r="16" spans="1:28" s="1" customFormat="1" x14ac:dyDescent="0.25">
      <c r="A16" s="1">
        <v>15</v>
      </c>
      <c r="B16" s="1">
        <v>33</v>
      </c>
      <c r="C16" s="1">
        <v>7</v>
      </c>
      <c r="D16" s="1">
        <v>34</v>
      </c>
      <c r="E16" s="1">
        <v>6</v>
      </c>
      <c r="G16" s="1">
        <f t="shared" si="5"/>
        <v>0.82499999999999996</v>
      </c>
      <c r="H16" s="1">
        <f t="shared" si="6"/>
        <v>0.15</v>
      </c>
      <c r="I16" s="1" t="str">
        <f t="shared" si="7"/>
        <v>.</v>
      </c>
      <c r="J16">
        <f t="shared" si="0"/>
        <v>0.83749999999999991</v>
      </c>
      <c r="K16" s="1" t="str">
        <f t="shared" si="7"/>
        <v>.</v>
      </c>
      <c r="L16" s="1">
        <f t="shared" si="1"/>
        <v>0.89249999999999996</v>
      </c>
      <c r="M16" s="1">
        <f t="shared" si="2"/>
        <v>6.062462181643484E-2</v>
      </c>
      <c r="N16" s="3"/>
      <c r="O16" s="1">
        <v>17</v>
      </c>
      <c r="P16" s="1">
        <v>3</v>
      </c>
      <c r="R16" s="1">
        <f t="shared" si="8"/>
        <v>0.85</v>
      </c>
      <c r="S16" s="3"/>
      <c r="T16" s="1">
        <v>16</v>
      </c>
      <c r="U16" s="1">
        <v>4</v>
      </c>
      <c r="W16" s="1">
        <f t="shared" si="9"/>
        <v>0.8</v>
      </c>
      <c r="X16" s="3"/>
      <c r="Z16" s="1">
        <f t="shared" si="3"/>
        <v>0.82499999999999996</v>
      </c>
      <c r="AA16" s="1">
        <f t="shared" si="4"/>
        <v>0.15</v>
      </c>
      <c r="AB16" s="1">
        <f t="shared" si="10"/>
        <v>1.9710226805672699</v>
      </c>
    </row>
    <row r="17" spans="1:28" s="1" customFormat="1" x14ac:dyDescent="0.25">
      <c r="A17" s="1">
        <v>16</v>
      </c>
      <c r="B17" s="1">
        <v>29</v>
      </c>
      <c r="C17" s="1">
        <v>11</v>
      </c>
      <c r="D17" s="1">
        <v>36</v>
      </c>
      <c r="E17" s="1">
        <v>4</v>
      </c>
      <c r="G17" s="1">
        <f t="shared" si="5"/>
        <v>0.72499999999999998</v>
      </c>
      <c r="H17" s="1">
        <f t="shared" si="6"/>
        <v>0.1</v>
      </c>
      <c r="I17" s="1" t="str">
        <f t="shared" si="7"/>
        <v>.</v>
      </c>
      <c r="J17">
        <f t="shared" si="0"/>
        <v>0.8125</v>
      </c>
      <c r="K17" s="1" t="str">
        <f t="shared" si="7"/>
        <v>.</v>
      </c>
      <c r="L17" s="1">
        <f t="shared" si="1"/>
        <v>0.87875000000000003</v>
      </c>
      <c r="M17" s="1">
        <f t="shared" si="2"/>
        <v>0.40546510810816455</v>
      </c>
      <c r="N17" s="3"/>
      <c r="O17" s="1">
        <v>18</v>
      </c>
      <c r="P17" s="1">
        <v>2</v>
      </c>
      <c r="R17" s="1">
        <f t="shared" si="8"/>
        <v>0.9</v>
      </c>
      <c r="S17" s="3"/>
      <c r="T17" s="1">
        <v>11</v>
      </c>
      <c r="U17" s="1">
        <v>9</v>
      </c>
      <c r="W17" s="1">
        <f t="shared" si="9"/>
        <v>0.55000000000000004</v>
      </c>
      <c r="X17" s="3"/>
      <c r="Z17" s="1">
        <f t="shared" si="3"/>
        <v>0.72499999999999998</v>
      </c>
      <c r="AA17" s="1">
        <f t="shared" si="4"/>
        <v>0.1</v>
      </c>
      <c r="AB17" s="1">
        <f t="shared" si="10"/>
        <v>1.8793116915870791</v>
      </c>
    </row>
    <row r="18" spans="1:28" s="1" customFormat="1" x14ac:dyDescent="0.25">
      <c r="A18" s="1">
        <v>17</v>
      </c>
      <c r="B18" s="1">
        <v>17</v>
      </c>
      <c r="C18" s="1">
        <v>23</v>
      </c>
      <c r="D18" s="1">
        <v>32</v>
      </c>
      <c r="E18" s="1">
        <v>8</v>
      </c>
      <c r="G18" s="1">
        <f t="shared" si="5"/>
        <v>0.42499999999999999</v>
      </c>
      <c r="H18" s="1">
        <f t="shared" si="6"/>
        <v>0.2</v>
      </c>
      <c r="I18" s="1" t="str">
        <f t="shared" si="7"/>
        <v>.</v>
      </c>
      <c r="J18">
        <f t="shared" si="0"/>
        <v>0.61250000000000004</v>
      </c>
      <c r="K18" s="1" t="str">
        <f t="shared" si="7"/>
        <v>.</v>
      </c>
      <c r="L18" s="1">
        <f t="shared" si="1"/>
        <v>0.68860294117647058</v>
      </c>
      <c r="M18" s="1">
        <f t="shared" si="2"/>
        <v>0.46444634418086916</v>
      </c>
      <c r="N18" s="3"/>
      <c r="O18" s="1">
        <v>13</v>
      </c>
      <c r="P18" s="1">
        <v>7</v>
      </c>
      <c r="R18" s="1">
        <f t="shared" si="8"/>
        <v>0.65</v>
      </c>
      <c r="S18" s="3"/>
      <c r="T18" s="1">
        <v>4</v>
      </c>
      <c r="U18" s="1">
        <v>16</v>
      </c>
      <c r="W18" s="1">
        <f t="shared" si="9"/>
        <v>0.2</v>
      </c>
      <c r="X18" s="3"/>
      <c r="Z18" s="1">
        <f t="shared" si="3"/>
        <v>0.42499999999999999</v>
      </c>
      <c r="AA18" s="1">
        <f t="shared" si="4"/>
        <v>0.2</v>
      </c>
      <c r="AB18" s="1">
        <f t="shared" si="10"/>
        <v>0.652502807300122</v>
      </c>
    </row>
    <row r="19" spans="1:28" s="1" customFormat="1" x14ac:dyDescent="0.25">
      <c r="A19" s="1">
        <v>18</v>
      </c>
      <c r="B19" s="1">
        <v>30</v>
      </c>
      <c r="C19" s="1">
        <v>10</v>
      </c>
      <c r="D19" s="1">
        <v>33</v>
      </c>
      <c r="E19" s="1">
        <v>7</v>
      </c>
      <c r="G19" s="1">
        <f t="shared" si="5"/>
        <v>0.75</v>
      </c>
      <c r="H19" s="1">
        <f t="shared" si="6"/>
        <v>0.17499999999999999</v>
      </c>
      <c r="I19" s="1" t="str">
        <f t="shared" si="7"/>
        <v>.</v>
      </c>
      <c r="J19">
        <f t="shared" si="0"/>
        <v>0.78749999999999998</v>
      </c>
      <c r="K19" s="1" t="str">
        <f t="shared" si="7"/>
        <v>.</v>
      </c>
      <c r="L19" s="1">
        <f t="shared" si="1"/>
        <v>0.85000000000000009</v>
      </c>
      <c r="M19" s="1">
        <f t="shared" si="2"/>
        <v>0.16251892949777494</v>
      </c>
      <c r="N19" s="3"/>
      <c r="O19" s="1">
        <v>17</v>
      </c>
      <c r="P19" s="1">
        <v>3</v>
      </c>
      <c r="R19" s="1">
        <f t="shared" si="8"/>
        <v>0.85</v>
      </c>
      <c r="S19" s="3"/>
      <c r="T19" s="1">
        <v>13</v>
      </c>
      <c r="U19" s="1">
        <v>7</v>
      </c>
      <c r="W19" s="1">
        <f t="shared" si="9"/>
        <v>0.65</v>
      </c>
      <c r="X19" s="3"/>
      <c r="Z19" s="1">
        <f t="shared" si="3"/>
        <v>0.75</v>
      </c>
      <c r="AA19" s="1">
        <f t="shared" si="4"/>
        <v>0.17499999999999999</v>
      </c>
      <c r="AB19" s="1">
        <f t="shared" si="10"/>
        <v>1.6090790412695615</v>
      </c>
    </row>
    <row r="20" spans="1:28" s="1" customFormat="1" x14ac:dyDescent="0.25">
      <c r="A20" s="1">
        <v>19</v>
      </c>
      <c r="B20" s="1">
        <v>21</v>
      </c>
      <c r="C20" s="1">
        <v>19</v>
      </c>
      <c r="D20" s="1">
        <v>28</v>
      </c>
      <c r="E20" s="1">
        <v>12</v>
      </c>
      <c r="G20" s="1">
        <f t="shared" si="5"/>
        <v>0.52500000000000002</v>
      </c>
      <c r="H20" s="1">
        <f t="shared" si="6"/>
        <v>0.3</v>
      </c>
      <c r="I20" s="1" t="str">
        <f t="shared" si="7"/>
        <v>.</v>
      </c>
      <c r="J20" s="1">
        <f t="shared" si="0"/>
        <v>0.61250000000000004</v>
      </c>
      <c r="K20" s="1" t="str">
        <f t="shared" si="7"/>
        <v>.</v>
      </c>
      <c r="L20" s="1">
        <f t="shared" si="1"/>
        <v>0.66375000000000006</v>
      </c>
      <c r="M20" s="1">
        <f t="shared" si="2"/>
        <v>0.27625337662815813</v>
      </c>
      <c r="N20" s="3"/>
      <c r="O20" s="1">
        <v>16</v>
      </c>
      <c r="P20" s="1">
        <v>4</v>
      </c>
      <c r="R20" s="1">
        <f t="shared" si="8"/>
        <v>0.8</v>
      </c>
      <c r="S20" s="3"/>
      <c r="T20" s="1">
        <v>5</v>
      </c>
      <c r="U20" s="1">
        <v>15</v>
      </c>
      <c r="W20" s="1">
        <f t="shared" si="9"/>
        <v>0.25</v>
      </c>
      <c r="X20" s="3"/>
      <c r="Z20" s="1">
        <f t="shared" si="3"/>
        <v>0.52500000000000002</v>
      </c>
      <c r="AA20" s="1">
        <f t="shared" si="4"/>
        <v>0.3</v>
      </c>
      <c r="AB20" s="1">
        <f t="shared" si="10"/>
        <v>0.58710729065125478</v>
      </c>
    </row>
    <row r="21" spans="1:28" s="1" customFormat="1" x14ac:dyDescent="0.25">
      <c r="A21" s="1">
        <v>20</v>
      </c>
      <c r="B21" s="1">
        <v>18</v>
      </c>
      <c r="C21" s="1">
        <v>22</v>
      </c>
      <c r="D21" s="1">
        <v>36</v>
      </c>
      <c r="E21" s="1">
        <v>4</v>
      </c>
      <c r="G21" s="1">
        <f t="shared" si="5"/>
        <v>0.45</v>
      </c>
      <c r="H21" s="1">
        <f t="shared" si="6"/>
        <v>0.1</v>
      </c>
      <c r="I21" s="1" t="str">
        <f t="shared" si="7"/>
        <v>.</v>
      </c>
      <c r="J21">
        <f t="shared" si="0"/>
        <v>0.67500000000000004</v>
      </c>
      <c r="K21" s="1" t="str">
        <f t="shared" si="7"/>
        <v>.</v>
      </c>
      <c r="L21" s="1">
        <f t="shared" si="1"/>
        <v>0.78194444444444444</v>
      </c>
      <c r="M21" s="1">
        <f t="shared" si="2"/>
        <v>0.76872986172595237</v>
      </c>
      <c r="N21" s="3"/>
      <c r="O21" s="1">
        <v>14</v>
      </c>
      <c r="P21" s="1">
        <v>6</v>
      </c>
      <c r="R21" s="1">
        <f t="shared" si="8"/>
        <v>0.7</v>
      </c>
      <c r="S21" s="3"/>
      <c r="T21" s="1">
        <v>4</v>
      </c>
      <c r="U21" s="1">
        <v>16</v>
      </c>
      <c r="W21" s="1">
        <f t="shared" si="9"/>
        <v>0.2</v>
      </c>
      <c r="X21" s="3"/>
      <c r="Z21" s="1">
        <f t="shared" si="3"/>
        <v>0.45</v>
      </c>
      <c r="AA21" s="1">
        <f t="shared" si="4"/>
        <v>0.1</v>
      </c>
      <c r="AB21" s="1">
        <f t="shared" si="10"/>
        <v>1.1558902186895266</v>
      </c>
    </row>
    <row r="22" spans="1:28" x14ac:dyDescent="0.25">
      <c r="A22">
        <v>21</v>
      </c>
      <c r="B22">
        <v>29</v>
      </c>
      <c r="C22">
        <v>11</v>
      </c>
      <c r="D22">
        <v>38</v>
      </c>
      <c r="E22">
        <v>2</v>
      </c>
      <c r="G22">
        <f t="shared" si="5"/>
        <v>0.72499999999999998</v>
      </c>
      <c r="H22">
        <f t="shared" si="6"/>
        <v>0.05</v>
      </c>
      <c r="I22" t="str">
        <f t="shared" si="7"/>
        <v>.</v>
      </c>
      <c r="J22">
        <f t="shared" si="0"/>
        <v>0.83749999999999991</v>
      </c>
      <c r="K22" t="str">
        <f t="shared" si="7"/>
        <v>.</v>
      </c>
      <c r="L22">
        <f t="shared" si="1"/>
        <v>0.90499999999999992</v>
      </c>
      <c r="M22">
        <f t="shared" si="2"/>
        <v>0.55961578793542277</v>
      </c>
      <c r="N22" s="2"/>
      <c r="O22">
        <v>19</v>
      </c>
      <c r="P22">
        <v>1</v>
      </c>
      <c r="R22">
        <f t="shared" si="8"/>
        <v>0.95</v>
      </c>
      <c r="S22" s="2"/>
      <c r="T22">
        <v>10</v>
      </c>
      <c r="U22">
        <v>10</v>
      </c>
      <c r="W22">
        <f t="shared" si="9"/>
        <v>0.5</v>
      </c>
      <c r="X22" s="2"/>
      <c r="Z22" s="1">
        <f t="shared" si="3"/>
        <v>0.72499999999999998</v>
      </c>
      <c r="AA22" s="1">
        <f t="shared" si="4"/>
        <v>0.05</v>
      </c>
      <c r="AB22" s="1">
        <f t="shared" si="10"/>
        <v>2.2426137529939512</v>
      </c>
    </row>
    <row r="23" spans="1:28" x14ac:dyDescent="0.25">
      <c r="A23">
        <v>22</v>
      </c>
      <c r="B23">
        <v>36</v>
      </c>
      <c r="C23">
        <v>4</v>
      </c>
      <c r="D23">
        <v>28</v>
      </c>
      <c r="E23">
        <v>12</v>
      </c>
      <c r="G23">
        <f t="shared" si="5"/>
        <v>0.9</v>
      </c>
      <c r="H23">
        <f t="shared" si="6"/>
        <v>0.3</v>
      </c>
      <c r="I23" t="str">
        <f t="shared" si="7"/>
        <v>.</v>
      </c>
      <c r="J23">
        <f t="shared" si="0"/>
        <v>0.8</v>
      </c>
      <c r="K23" t="str">
        <f t="shared" si="7"/>
        <v>.</v>
      </c>
      <c r="L23">
        <f t="shared" si="1"/>
        <v>0.87</v>
      </c>
      <c r="M23">
        <f t="shared" si="2"/>
        <v>-0.45198512374305744</v>
      </c>
      <c r="N23" s="2"/>
      <c r="O23">
        <v>20</v>
      </c>
      <c r="P23">
        <v>0</v>
      </c>
      <c r="R23">
        <f t="shared" si="8"/>
        <v>1</v>
      </c>
      <c r="S23" s="2"/>
      <c r="T23">
        <v>16</v>
      </c>
      <c r="U23">
        <v>4</v>
      </c>
      <c r="W23">
        <f t="shared" si="9"/>
        <v>0.8</v>
      </c>
      <c r="X23" s="2"/>
      <c r="Z23" s="1">
        <f t="shared" si="3"/>
        <v>0.9</v>
      </c>
      <c r="AA23" s="1">
        <f t="shared" si="4"/>
        <v>0.3</v>
      </c>
      <c r="AB23" s="1">
        <f t="shared" si="10"/>
        <v>1.8059520782526415</v>
      </c>
    </row>
    <row r="24" spans="1:28" x14ac:dyDescent="0.25">
      <c r="A24">
        <v>23</v>
      </c>
      <c r="B24">
        <v>31</v>
      </c>
      <c r="C24">
        <v>9</v>
      </c>
      <c r="D24">
        <v>31</v>
      </c>
      <c r="E24">
        <v>9</v>
      </c>
      <c r="G24">
        <f t="shared" si="5"/>
        <v>0.77500000000000002</v>
      </c>
      <c r="H24">
        <f t="shared" si="6"/>
        <v>0.22500000000000001</v>
      </c>
      <c r="I24" t="str">
        <f t="shared" si="7"/>
        <v>.</v>
      </c>
      <c r="J24">
        <f t="shared" si="0"/>
        <v>0.77500000000000002</v>
      </c>
      <c r="K24" t="str">
        <f t="shared" si="7"/>
        <v>.</v>
      </c>
      <c r="L24">
        <f t="shared" si="1"/>
        <v>0.83687499999999992</v>
      </c>
      <c r="M24">
        <f t="shared" si="2"/>
        <v>0</v>
      </c>
      <c r="N24" s="2"/>
      <c r="O24">
        <v>17</v>
      </c>
      <c r="P24">
        <v>3</v>
      </c>
      <c r="R24">
        <f t="shared" si="8"/>
        <v>0.85</v>
      </c>
      <c r="S24" s="2"/>
      <c r="T24">
        <v>14</v>
      </c>
      <c r="U24">
        <v>6</v>
      </c>
      <c r="W24">
        <f t="shared" si="9"/>
        <v>0.7</v>
      </c>
      <c r="X24" s="2"/>
      <c r="Z24" s="1">
        <f t="shared" si="3"/>
        <v>0.77500000000000002</v>
      </c>
      <c r="AA24" s="1">
        <f t="shared" si="4"/>
        <v>0.22500000000000001</v>
      </c>
      <c r="AB24" s="1">
        <f t="shared" si="10"/>
        <v>1.5108300527209382</v>
      </c>
    </row>
    <row r="25" spans="1:28" x14ac:dyDescent="0.25">
      <c r="A25">
        <v>24</v>
      </c>
      <c r="B25">
        <v>31</v>
      </c>
      <c r="C25">
        <v>9</v>
      </c>
      <c r="D25">
        <v>32</v>
      </c>
      <c r="E25">
        <v>8</v>
      </c>
      <c r="G25">
        <f t="shared" si="5"/>
        <v>0.77500000000000002</v>
      </c>
      <c r="H25">
        <f t="shared" si="6"/>
        <v>0.2</v>
      </c>
      <c r="I25" t="str">
        <f t="shared" si="7"/>
        <v>.</v>
      </c>
      <c r="J25">
        <f t="shared" si="0"/>
        <v>0.78750000000000009</v>
      </c>
      <c r="K25" t="str">
        <f t="shared" si="7"/>
        <v>.</v>
      </c>
      <c r="L25">
        <f t="shared" si="1"/>
        <v>0.84875</v>
      </c>
      <c r="M25">
        <f t="shared" si="2"/>
        <v>5.4067221270275793E-2</v>
      </c>
      <c r="N25" s="2"/>
      <c r="O25">
        <v>20</v>
      </c>
      <c r="P25">
        <v>0</v>
      </c>
      <c r="R25">
        <f t="shared" si="8"/>
        <v>1</v>
      </c>
      <c r="S25" s="2"/>
      <c r="T25">
        <v>11</v>
      </c>
      <c r="U25">
        <v>9</v>
      </c>
      <c r="W25">
        <f t="shared" si="9"/>
        <v>0.55000000000000004</v>
      </c>
      <c r="X25" s="2"/>
      <c r="Z25" s="1">
        <f t="shared" si="3"/>
        <v>0.77500000000000002</v>
      </c>
      <c r="AA25" s="1">
        <f t="shared" si="4"/>
        <v>0.2</v>
      </c>
      <c r="AB25" s="1">
        <f t="shared" si="10"/>
        <v>1.5970362599333836</v>
      </c>
    </row>
    <row r="26" spans="1:28" x14ac:dyDescent="0.25">
      <c r="A26">
        <v>25</v>
      </c>
      <c r="B26">
        <v>35</v>
      </c>
      <c r="C26">
        <v>5</v>
      </c>
      <c r="D26">
        <v>37</v>
      </c>
      <c r="E26">
        <v>3</v>
      </c>
      <c r="G26">
        <f t="shared" si="5"/>
        <v>0.875</v>
      </c>
      <c r="H26">
        <f t="shared" si="6"/>
        <v>7.4999999999999997E-2</v>
      </c>
      <c r="I26" t="str">
        <f t="shared" si="7"/>
        <v>.</v>
      </c>
      <c r="J26">
        <f t="shared" si="0"/>
        <v>0.9</v>
      </c>
      <c r="K26" t="str">
        <f t="shared" si="7"/>
        <v>.</v>
      </c>
      <c r="L26">
        <f t="shared" si="1"/>
        <v>0.94062499999999993</v>
      </c>
      <c r="M26">
        <f t="shared" si="2"/>
        <v>0.14310084364067324</v>
      </c>
      <c r="N26" s="2"/>
      <c r="O26">
        <v>20</v>
      </c>
      <c r="P26">
        <v>0</v>
      </c>
      <c r="R26">
        <f t="shared" si="8"/>
        <v>1</v>
      </c>
      <c r="S26" s="2"/>
      <c r="T26">
        <v>15</v>
      </c>
      <c r="U26">
        <v>5</v>
      </c>
      <c r="W26">
        <f t="shared" si="9"/>
        <v>0.75</v>
      </c>
      <c r="X26" s="2"/>
      <c r="Z26" s="1">
        <f t="shared" si="3"/>
        <v>0.875</v>
      </c>
      <c r="AA26" s="1">
        <f t="shared" si="4"/>
        <v>7.4999999999999997E-2</v>
      </c>
      <c r="AB26" s="1">
        <f t="shared" si="10"/>
        <v>2.5898808513144655</v>
      </c>
    </row>
    <row r="27" spans="1:28" x14ac:dyDescent="0.25">
      <c r="A27">
        <v>26</v>
      </c>
      <c r="B27">
        <v>26</v>
      </c>
      <c r="C27">
        <v>14</v>
      </c>
      <c r="D27">
        <v>38</v>
      </c>
      <c r="E27">
        <v>2</v>
      </c>
      <c r="G27">
        <f t="shared" si="5"/>
        <v>0.65</v>
      </c>
      <c r="H27">
        <f t="shared" si="6"/>
        <v>0.05</v>
      </c>
      <c r="I27" t="str">
        <f t="shared" si="7"/>
        <v>.</v>
      </c>
      <c r="J27">
        <f t="shared" si="0"/>
        <v>0.8</v>
      </c>
      <c r="K27" t="str">
        <f t="shared" si="7"/>
        <v>.</v>
      </c>
      <c r="L27">
        <f t="shared" si="1"/>
        <v>0.88250000000000006</v>
      </c>
      <c r="M27">
        <f t="shared" si="2"/>
        <v>0.69314718055994529</v>
      </c>
      <c r="N27" s="2"/>
      <c r="O27">
        <v>19</v>
      </c>
      <c r="P27">
        <v>1</v>
      </c>
      <c r="R27">
        <f t="shared" si="8"/>
        <v>0.95</v>
      </c>
      <c r="S27" s="2"/>
      <c r="T27">
        <v>7</v>
      </c>
      <c r="U27">
        <v>13</v>
      </c>
      <c r="W27">
        <f t="shared" si="9"/>
        <v>0.35</v>
      </c>
      <c r="X27" s="2"/>
      <c r="Z27" s="1">
        <f t="shared" si="3"/>
        <v>0.65</v>
      </c>
      <c r="AA27" s="1">
        <f t="shared" si="4"/>
        <v>0.05</v>
      </c>
      <c r="AB27" s="1">
        <f t="shared" si="10"/>
        <v>2.0301740933590406</v>
      </c>
    </row>
    <row r="28" spans="1:28" x14ac:dyDescent="0.25">
      <c r="A28">
        <v>27</v>
      </c>
      <c r="B28">
        <v>37</v>
      </c>
      <c r="C28">
        <v>3</v>
      </c>
      <c r="D28">
        <v>37</v>
      </c>
      <c r="E28">
        <v>3</v>
      </c>
      <c r="G28">
        <f t="shared" si="5"/>
        <v>0.92500000000000004</v>
      </c>
      <c r="H28">
        <f t="shared" si="6"/>
        <v>7.4999999999999997E-2</v>
      </c>
      <c r="I28" t="str">
        <f t="shared" si="7"/>
        <v>.</v>
      </c>
      <c r="J28">
        <f t="shared" si="0"/>
        <v>0.92500000000000004</v>
      </c>
      <c r="K28" t="str">
        <f t="shared" si="7"/>
        <v>.</v>
      </c>
      <c r="L28">
        <f t="shared" si="1"/>
        <v>0.95687500000000003</v>
      </c>
      <c r="M28">
        <f t="shared" si="2"/>
        <v>-2.2204460492503131E-16</v>
      </c>
      <c r="N28" s="2"/>
      <c r="O28">
        <v>19</v>
      </c>
      <c r="P28">
        <v>1</v>
      </c>
      <c r="R28">
        <f t="shared" si="8"/>
        <v>0.95</v>
      </c>
      <c r="S28" s="2"/>
      <c r="T28">
        <v>18</v>
      </c>
      <c r="U28">
        <v>2</v>
      </c>
      <c r="W28">
        <f t="shared" si="9"/>
        <v>0.9</v>
      </c>
      <c r="X28" s="2"/>
      <c r="Z28" s="1">
        <f t="shared" si="3"/>
        <v>0.92500000000000004</v>
      </c>
      <c r="AA28" s="1">
        <f t="shared" si="4"/>
        <v>7.4999999999999997E-2</v>
      </c>
      <c r="AB28" s="1">
        <f t="shared" si="10"/>
        <v>2.8790629418769136</v>
      </c>
    </row>
    <row r="29" spans="1:28" x14ac:dyDescent="0.25">
      <c r="Z29" s="1"/>
      <c r="AA29" s="1"/>
      <c r="AB29" s="1"/>
    </row>
    <row r="30" spans="1:28" x14ac:dyDescent="0.25">
      <c r="Z30" s="1"/>
      <c r="AA30" s="1"/>
      <c r="AB30" s="1"/>
    </row>
    <row r="31" spans="1:28" x14ac:dyDescent="0.25">
      <c r="Z31" s="1"/>
      <c r="AA31" s="1"/>
      <c r="AB31" s="1"/>
    </row>
    <row r="32" spans="1:28" x14ac:dyDescent="0.25">
      <c r="Z32" s="1"/>
      <c r="AA32" s="1"/>
      <c r="AB32" s="1"/>
    </row>
    <row r="33" spans="26:28" x14ac:dyDescent="0.25">
      <c r="Z33" s="1"/>
      <c r="AA33" s="1"/>
      <c r="AB33" s="1"/>
    </row>
    <row r="34" spans="26:28" x14ac:dyDescent="0.25">
      <c r="Z34" s="1"/>
      <c r="AA34" s="1"/>
      <c r="AB34" s="1"/>
    </row>
  </sheetData>
  <pageMargins left="0.7" right="0.7" top="0.75" bottom="0.75" header="0.3" footer="0.3"/>
  <pageSetup orientation="portrait" r:id="rId1"/>
  <ignoredErrors>
    <ignoredError sqref="J2:J28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zoomScale="75" zoomScaleNormal="75" workbookViewId="0">
      <selection activeCell="A8" sqref="A8:XFD8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/>
      <c r="T1" t="s">
        <v>10</v>
      </c>
      <c r="U1" t="s">
        <v>11</v>
      </c>
      <c r="W1" t="s">
        <v>7</v>
      </c>
      <c r="Y1" s="4"/>
      <c r="Z1" t="s">
        <v>33</v>
      </c>
      <c r="AA1" t="s">
        <v>34</v>
      </c>
      <c r="AB1" t="s">
        <v>3</v>
      </c>
    </row>
    <row r="2" spans="1:28" s="1" customFormat="1" x14ac:dyDescent="0.25">
      <c r="A2" s="1">
        <v>1</v>
      </c>
      <c r="B2" s="1">
        <v>21</v>
      </c>
      <c r="C2" s="1">
        <v>19</v>
      </c>
      <c r="D2" s="1">
        <v>24</v>
      </c>
      <c r="E2" s="1">
        <v>16</v>
      </c>
      <c r="G2" s="1">
        <f>B2/(B2+C2)</f>
        <v>0.52500000000000002</v>
      </c>
      <c r="H2" s="1">
        <f>E2/(D2+E2)</f>
        <v>0.4</v>
      </c>
      <c r="I2" s="1" t="str">
        <f>IF(J2&lt;0.5,"REJECT", ".")</f>
        <v>.</v>
      </c>
      <c r="J2">
        <f>(G2+(1-H2))/2</f>
        <v>0.5625</v>
      </c>
      <c r="K2" s="1" t="str">
        <f>IF(L2&lt;0.5,"REJECT", ".")</f>
        <v>.</v>
      </c>
      <c r="L2" s="1">
        <f t="shared" ref="L2:L30" si="0">IF(AND(H2&lt;=0.5,G2&gt;=0.5),3/4+(G2-H2)/4-H2*(1-G2),IF(AND(H2&lt;=G2,G2&lt;0.5),3/4+(G2-H2)/4-H2/(4*G2),IF(AND(H2&gt;0.5,G2&gt;=H2),3/4+(G2-H2)/4-(1-G2)/(4*(1-H2)),0)))</f>
        <v>0.59125000000000005</v>
      </c>
      <c r="M2" s="1">
        <f t="shared" ref="M2:M30" si="1">LN(IF(AND(H2&lt;=0.5,G2&gt;=0.5),(5-4*G2)/(1+4*H2),IF(AND(H2&lt;=G2,G2&lt;0.5),(G2^2+G2)/(G2^2+H2),IF(AND(H2&gt;0.5,G2&gt;H2),((1-H2)^2+(1-G2))/((1-H2)^2+(1-H2)),0))))</f>
        <v>0.10919929196499201</v>
      </c>
      <c r="N2" s="3"/>
      <c r="O2" s="1">
        <v>11</v>
      </c>
      <c r="P2" s="1">
        <v>9</v>
      </c>
      <c r="R2" s="1">
        <f>O2/(O2+P2)</f>
        <v>0.55000000000000004</v>
      </c>
      <c r="S2" s="3"/>
      <c r="T2" s="1">
        <v>10</v>
      </c>
      <c r="U2" s="1">
        <v>10</v>
      </c>
      <c r="W2" s="1">
        <f>T2/(T2+U2)</f>
        <v>0.5</v>
      </c>
      <c r="Y2" s="5"/>
      <c r="Z2" s="1">
        <f t="shared" ref="Z2:Z30" si="2">IF(G2=1,0.975,G2)</f>
        <v>0.52500000000000002</v>
      </c>
      <c r="AA2" s="1">
        <f t="shared" ref="AA2:AA30" si="3">IF(H2=0,0.025,H2)</f>
        <v>0.4</v>
      </c>
      <c r="AB2" s="1">
        <f>NORMSINV(Z2)-NORMSINV(AA2)</f>
        <v>0.31605388107901361</v>
      </c>
    </row>
    <row r="3" spans="1:28" s="1" customFormat="1" x14ac:dyDescent="0.25">
      <c r="A3" s="1">
        <v>2</v>
      </c>
      <c r="B3" s="1">
        <v>34</v>
      </c>
      <c r="C3" s="1">
        <v>6</v>
      </c>
      <c r="D3" s="1">
        <v>24</v>
      </c>
      <c r="E3" s="1">
        <v>16</v>
      </c>
      <c r="G3" s="1">
        <f t="shared" ref="G3:G30" si="4">B3/(B3+C3)</f>
        <v>0.85</v>
      </c>
      <c r="H3" s="1">
        <f t="shared" ref="H3:H30" si="5">E3/(D3+E3)</f>
        <v>0.4</v>
      </c>
      <c r="I3" s="1" t="str">
        <f t="shared" ref="I3:K30" si="6">IF(J3&lt;0.5,"REJECT", ".")</f>
        <v>.</v>
      </c>
      <c r="J3">
        <f t="shared" ref="J3:J30" si="7">(G3+(1-H3))/2</f>
        <v>0.72499999999999998</v>
      </c>
      <c r="K3" s="1" t="str">
        <f t="shared" si="6"/>
        <v>.</v>
      </c>
      <c r="L3" s="1">
        <f t="shared" si="0"/>
        <v>0.80249999999999999</v>
      </c>
      <c r="M3" s="1">
        <f t="shared" si="1"/>
        <v>-0.48550781578170077</v>
      </c>
      <c r="N3" s="3"/>
      <c r="O3" s="1">
        <v>20</v>
      </c>
      <c r="P3" s="1">
        <v>0</v>
      </c>
      <c r="R3" s="1">
        <f t="shared" ref="R3:R30" si="8">O3/(O3+P3)</f>
        <v>1</v>
      </c>
      <c r="S3" s="3"/>
      <c r="T3" s="1">
        <v>14</v>
      </c>
      <c r="U3" s="1">
        <v>6</v>
      </c>
      <c r="W3" s="1">
        <f t="shared" ref="W3:W30" si="9">T3/(T3+U3)</f>
        <v>0.7</v>
      </c>
      <c r="Y3" s="5"/>
      <c r="Z3" s="1">
        <f t="shared" si="2"/>
        <v>0.85</v>
      </c>
      <c r="AA3" s="1">
        <f t="shared" si="3"/>
        <v>0.4</v>
      </c>
      <c r="AB3" s="1">
        <f t="shared" ref="AB3:AB30" si="10">NORMSINV(Z3)-NORMSINV(AA3)</f>
        <v>1.2897804926295895</v>
      </c>
    </row>
    <row r="4" spans="1:28" x14ac:dyDescent="0.25">
      <c r="A4">
        <v>3</v>
      </c>
      <c r="B4">
        <v>37</v>
      </c>
      <c r="C4">
        <v>3</v>
      </c>
      <c r="D4">
        <v>5</v>
      </c>
      <c r="E4">
        <v>35</v>
      </c>
      <c r="G4">
        <f t="shared" si="4"/>
        <v>0.92500000000000004</v>
      </c>
      <c r="H4">
        <f t="shared" si="5"/>
        <v>0.875</v>
      </c>
      <c r="I4" t="str">
        <f t="shared" si="6"/>
        <v>.</v>
      </c>
      <c r="J4">
        <f t="shared" si="7"/>
        <v>0.52500000000000002</v>
      </c>
      <c r="K4" t="str">
        <f t="shared" si="6"/>
        <v>.</v>
      </c>
      <c r="L4">
        <f t="shared" si="0"/>
        <v>0.61250000000000004</v>
      </c>
      <c r="M4">
        <f t="shared" si="1"/>
        <v>-0.4393666597838462</v>
      </c>
      <c r="N4" s="2"/>
      <c r="O4" s="1">
        <v>18</v>
      </c>
      <c r="P4" s="1">
        <v>2</v>
      </c>
      <c r="R4">
        <f t="shared" si="8"/>
        <v>0.9</v>
      </c>
      <c r="S4" s="3"/>
      <c r="T4" s="1">
        <v>19</v>
      </c>
      <c r="U4" s="1">
        <v>1</v>
      </c>
      <c r="W4">
        <f t="shared" si="9"/>
        <v>0.95</v>
      </c>
      <c r="X4" s="1"/>
      <c r="Y4" s="4"/>
      <c r="Z4" s="1">
        <f t="shared" si="2"/>
        <v>0.92500000000000004</v>
      </c>
      <c r="AA4" s="1">
        <f t="shared" si="3"/>
        <v>0.875</v>
      </c>
      <c r="AB4" s="1">
        <f t="shared" si="10"/>
        <v>0.28918209056244804</v>
      </c>
    </row>
    <row r="5" spans="1:28" x14ac:dyDescent="0.25">
      <c r="A5">
        <v>4</v>
      </c>
      <c r="B5">
        <v>23</v>
      </c>
      <c r="C5">
        <v>17</v>
      </c>
      <c r="D5">
        <v>28</v>
      </c>
      <c r="E5">
        <v>12</v>
      </c>
      <c r="G5">
        <f t="shared" si="4"/>
        <v>0.57499999999999996</v>
      </c>
      <c r="H5">
        <f t="shared" si="5"/>
        <v>0.3</v>
      </c>
      <c r="I5" t="str">
        <f t="shared" si="6"/>
        <v>.</v>
      </c>
      <c r="J5">
        <f t="shared" si="7"/>
        <v>0.63749999999999996</v>
      </c>
      <c r="K5" t="str">
        <f t="shared" si="6"/>
        <v>.</v>
      </c>
      <c r="L5">
        <f t="shared" si="0"/>
        <v>0.69124999999999992</v>
      </c>
      <c r="M5">
        <f t="shared" si="1"/>
        <v>0.20479441264601322</v>
      </c>
      <c r="N5" s="2"/>
      <c r="O5" s="1">
        <v>17</v>
      </c>
      <c r="P5" s="1">
        <v>3</v>
      </c>
      <c r="R5">
        <f t="shared" si="8"/>
        <v>0.85</v>
      </c>
      <c r="S5" s="3"/>
      <c r="T5" s="1">
        <v>6</v>
      </c>
      <c r="U5" s="1">
        <v>14</v>
      </c>
      <c r="W5">
        <f t="shared" si="9"/>
        <v>0.3</v>
      </c>
      <c r="X5" s="1"/>
      <c r="Y5" s="4"/>
      <c r="Z5" s="1">
        <f t="shared" si="2"/>
        <v>0.57499999999999996</v>
      </c>
      <c r="AA5" s="1">
        <f t="shared" si="3"/>
        <v>0.3</v>
      </c>
      <c r="AB5" s="1">
        <f t="shared" si="10"/>
        <v>0.71351893898083329</v>
      </c>
    </row>
    <row r="6" spans="1:28" x14ac:dyDescent="0.25">
      <c r="A6">
        <v>5</v>
      </c>
      <c r="B6">
        <v>25</v>
      </c>
      <c r="C6">
        <v>15</v>
      </c>
      <c r="D6">
        <v>28</v>
      </c>
      <c r="E6">
        <v>12</v>
      </c>
      <c r="G6">
        <f t="shared" si="4"/>
        <v>0.625</v>
      </c>
      <c r="H6">
        <f t="shared" si="5"/>
        <v>0.3</v>
      </c>
      <c r="I6" t="str">
        <f t="shared" si="6"/>
        <v>.</v>
      </c>
      <c r="J6">
        <f t="shared" si="7"/>
        <v>0.66249999999999998</v>
      </c>
      <c r="K6" t="str">
        <f t="shared" si="6"/>
        <v>.</v>
      </c>
      <c r="L6">
        <f t="shared" si="0"/>
        <v>0.71875</v>
      </c>
      <c r="M6">
        <f t="shared" si="1"/>
        <v>0.1278333715098848</v>
      </c>
      <c r="N6" s="2"/>
      <c r="O6" s="1">
        <v>14</v>
      </c>
      <c r="P6" s="1">
        <v>6</v>
      </c>
      <c r="R6">
        <f t="shared" si="8"/>
        <v>0.7</v>
      </c>
      <c r="S6" s="3"/>
      <c r="T6" s="1">
        <v>11</v>
      </c>
      <c r="U6" s="1">
        <v>9</v>
      </c>
      <c r="W6">
        <f t="shared" si="9"/>
        <v>0.55000000000000004</v>
      </c>
      <c r="X6" s="1"/>
      <c r="Y6" s="4"/>
      <c r="Z6" s="1">
        <f t="shared" si="2"/>
        <v>0.625</v>
      </c>
      <c r="AA6" s="1">
        <f t="shared" si="3"/>
        <v>0.3</v>
      </c>
      <c r="AB6" s="1">
        <f t="shared" si="10"/>
        <v>0.84303987667241609</v>
      </c>
    </row>
    <row r="7" spans="1:28" s="1" customFormat="1" x14ac:dyDescent="0.25">
      <c r="A7" s="1">
        <v>6</v>
      </c>
      <c r="B7" s="1">
        <v>35</v>
      </c>
      <c r="C7" s="1">
        <v>5</v>
      </c>
      <c r="D7" s="1">
        <v>22</v>
      </c>
      <c r="E7" s="1">
        <v>18</v>
      </c>
      <c r="G7" s="1">
        <f t="shared" si="4"/>
        <v>0.875</v>
      </c>
      <c r="H7" s="1">
        <f t="shared" si="5"/>
        <v>0.45</v>
      </c>
      <c r="I7" s="1" t="str">
        <f t="shared" si="6"/>
        <v>.</v>
      </c>
      <c r="J7">
        <f t="shared" si="7"/>
        <v>0.71250000000000002</v>
      </c>
      <c r="K7" s="1" t="str">
        <f t="shared" si="6"/>
        <v>.</v>
      </c>
      <c r="L7" s="1">
        <f t="shared" si="0"/>
        <v>0.79999999999999993</v>
      </c>
      <c r="M7" s="1">
        <f t="shared" si="1"/>
        <v>-0.62415430907299385</v>
      </c>
      <c r="N7" s="3"/>
      <c r="O7" s="1">
        <v>20</v>
      </c>
      <c r="P7" s="1">
        <v>0</v>
      </c>
      <c r="R7" s="1">
        <f t="shared" si="8"/>
        <v>1</v>
      </c>
      <c r="S7" s="3"/>
      <c r="T7" s="1">
        <v>15</v>
      </c>
      <c r="U7" s="1">
        <v>5</v>
      </c>
      <c r="W7" s="1">
        <f t="shared" si="9"/>
        <v>0.75</v>
      </c>
      <c r="Y7" s="4"/>
      <c r="Z7" s="1">
        <f t="shared" si="2"/>
        <v>0.875</v>
      </c>
      <c r="AA7" s="1">
        <f t="shared" si="3"/>
        <v>0.45</v>
      </c>
      <c r="AB7" s="1">
        <f t="shared" si="10"/>
        <v>1.2760107272310823</v>
      </c>
    </row>
    <row r="8" spans="1:28" s="15" customFormat="1" x14ac:dyDescent="0.25">
      <c r="A8" s="15">
        <v>7</v>
      </c>
      <c r="B8" s="15">
        <v>18</v>
      </c>
      <c r="C8" s="15">
        <v>22</v>
      </c>
      <c r="D8" s="15">
        <v>28</v>
      </c>
      <c r="E8" s="15">
        <v>12</v>
      </c>
      <c r="G8" s="15">
        <f t="shared" si="4"/>
        <v>0.45</v>
      </c>
      <c r="H8" s="15">
        <f t="shared" si="5"/>
        <v>0.3</v>
      </c>
      <c r="I8" s="15" t="str">
        <f t="shared" si="6"/>
        <v>.</v>
      </c>
      <c r="J8" s="15">
        <f t="shared" si="7"/>
        <v>0.57499999999999996</v>
      </c>
      <c r="K8" s="15" t="str">
        <f t="shared" si="6"/>
        <v>.</v>
      </c>
      <c r="L8" s="15">
        <f t="shared" si="0"/>
        <v>0.62083333333333335</v>
      </c>
      <c r="M8" s="15">
        <f t="shared" si="1"/>
        <v>0.26121549926361781</v>
      </c>
      <c r="N8" s="16"/>
      <c r="O8" s="15">
        <v>9</v>
      </c>
      <c r="P8" s="15">
        <v>11</v>
      </c>
      <c r="R8" s="15">
        <f t="shared" si="8"/>
        <v>0.45</v>
      </c>
      <c r="S8" s="16"/>
      <c r="T8" s="15">
        <v>9</v>
      </c>
      <c r="U8" s="15">
        <v>11</v>
      </c>
      <c r="W8" s="15">
        <f t="shared" si="9"/>
        <v>0.45</v>
      </c>
      <c r="Y8" s="21"/>
      <c r="Z8" s="15">
        <f t="shared" si="2"/>
        <v>0.45</v>
      </c>
      <c r="AA8" s="15">
        <f t="shared" si="3"/>
        <v>0.3</v>
      </c>
      <c r="AB8" s="15">
        <f t="shared" si="10"/>
        <v>0.39873916585296687</v>
      </c>
    </row>
    <row r="9" spans="1:28" s="1" customFormat="1" x14ac:dyDescent="0.25">
      <c r="A9" s="1">
        <v>8</v>
      </c>
      <c r="B9" s="1">
        <v>19</v>
      </c>
      <c r="C9" s="1">
        <v>21</v>
      </c>
      <c r="D9" s="1">
        <v>27</v>
      </c>
      <c r="E9" s="1">
        <v>13</v>
      </c>
      <c r="G9" s="1">
        <f t="shared" si="4"/>
        <v>0.47499999999999998</v>
      </c>
      <c r="H9" s="1">
        <f t="shared" si="5"/>
        <v>0.32500000000000001</v>
      </c>
      <c r="I9" s="1" t="str">
        <f t="shared" si="6"/>
        <v>.</v>
      </c>
      <c r="J9" s="1">
        <f t="shared" si="7"/>
        <v>0.57499999999999996</v>
      </c>
      <c r="K9" s="1" t="str">
        <f t="shared" si="6"/>
        <v>.</v>
      </c>
      <c r="L9" s="1">
        <f t="shared" si="0"/>
        <v>0.61644736842105263</v>
      </c>
      <c r="M9" s="1">
        <f t="shared" si="1"/>
        <v>0.24091879713598022</v>
      </c>
      <c r="N9" s="3"/>
      <c r="O9" s="1">
        <v>15</v>
      </c>
      <c r="P9" s="1">
        <v>5</v>
      </c>
      <c r="R9" s="1">
        <f t="shared" si="8"/>
        <v>0.75</v>
      </c>
      <c r="S9" s="3"/>
      <c r="T9" s="1">
        <v>4</v>
      </c>
      <c r="U9" s="1">
        <v>16</v>
      </c>
      <c r="W9" s="1">
        <f t="shared" si="9"/>
        <v>0.2</v>
      </c>
      <c r="Y9" s="5"/>
      <c r="Z9" s="1">
        <f t="shared" si="2"/>
        <v>0.47499999999999998</v>
      </c>
      <c r="AA9" s="1">
        <f t="shared" si="3"/>
        <v>0.32500000000000001</v>
      </c>
      <c r="AB9" s="1">
        <f t="shared" si="10"/>
        <v>0.39105541222666568</v>
      </c>
    </row>
    <row r="10" spans="1:28" s="1" customFormat="1" x14ac:dyDescent="0.25">
      <c r="A10" s="1">
        <v>9</v>
      </c>
      <c r="B10" s="1">
        <v>32</v>
      </c>
      <c r="C10" s="1">
        <v>8</v>
      </c>
      <c r="D10" s="1">
        <v>38</v>
      </c>
      <c r="E10" s="1">
        <v>2</v>
      </c>
      <c r="G10" s="1">
        <f t="shared" si="4"/>
        <v>0.8</v>
      </c>
      <c r="H10" s="1">
        <f t="shared" si="5"/>
        <v>0.05</v>
      </c>
      <c r="I10" s="1" t="str">
        <f t="shared" si="6"/>
        <v>.</v>
      </c>
      <c r="J10" s="1">
        <f t="shared" si="7"/>
        <v>0.875</v>
      </c>
      <c r="K10" s="1" t="str">
        <f t="shared" si="6"/>
        <v>.</v>
      </c>
      <c r="L10" s="1">
        <f t="shared" si="0"/>
        <v>0.92749999999999999</v>
      </c>
      <c r="M10" s="1">
        <f t="shared" si="1"/>
        <v>0.40546510810816438</v>
      </c>
      <c r="N10" s="3"/>
      <c r="O10" s="1">
        <v>20</v>
      </c>
      <c r="P10" s="1">
        <v>0</v>
      </c>
      <c r="R10" s="1">
        <f t="shared" si="8"/>
        <v>1</v>
      </c>
      <c r="S10" s="3"/>
      <c r="T10" s="1">
        <v>12</v>
      </c>
      <c r="U10" s="1">
        <v>8</v>
      </c>
      <c r="W10" s="1">
        <f t="shared" si="9"/>
        <v>0.6</v>
      </c>
      <c r="Y10" s="5"/>
      <c r="Z10" s="1">
        <f t="shared" si="2"/>
        <v>0.8</v>
      </c>
      <c r="AA10" s="1">
        <f t="shared" si="3"/>
        <v>0.05</v>
      </c>
      <c r="AB10" s="1">
        <f t="shared" si="10"/>
        <v>2.4864748605243872</v>
      </c>
    </row>
    <row r="11" spans="1:28" s="1" customFormat="1" x14ac:dyDescent="0.25">
      <c r="A11" s="1">
        <v>10</v>
      </c>
      <c r="B11" s="1">
        <v>29</v>
      </c>
      <c r="C11" s="1">
        <v>11</v>
      </c>
      <c r="D11" s="1">
        <v>20</v>
      </c>
      <c r="E11" s="1">
        <v>20</v>
      </c>
      <c r="G11" s="1">
        <f t="shared" si="4"/>
        <v>0.72499999999999998</v>
      </c>
      <c r="H11" s="1">
        <f t="shared" si="5"/>
        <v>0.5</v>
      </c>
      <c r="I11" s="1" t="str">
        <f t="shared" si="6"/>
        <v>.</v>
      </c>
      <c r="J11" s="1">
        <f t="shared" si="7"/>
        <v>0.61250000000000004</v>
      </c>
      <c r="K11" s="1" t="str">
        <f t="shared" si="6"/>
        <v>.</v>
      </c>
      <c r="L11" s="1">
        <f t="shared" si="0"/>
        <v>0.66874999999999996</v>
      </c>
      <c r="M11" s="1">
        <f t="shared" si="1"/>
        <v>-0.35667494393873228</v>
      </c>
      <c r="N11" s="3"/>
      <c r="O11" s="1">
        <v>19</v>
      </c>
      <c r="P11" s="1">
        <v>1</v>
      </c>
      <c r="R11" s="1">
        <f t="shared" si="8"/>
        <v>0.95</v>
      </c>
      <c r="S11" s="3"/>
      <c r="T11" s="1">
        <v>10</v>
      </c>
      <c r="U11" s="1">
        <v>10</v>
      </c>
      <c r="W11" s="1">
        <f t="shared" si="9"/>
        <v>0.5</v>
      </c>
      <c r="Y11" s="5"/>
      <c r="Z11" s="1">
        <f t="shared" si="2"/>
        <v>0.72499999999999998</v>
      </c>
      <c r="AA11" s="1">
        <f t="shared" si="3"/>
        <v>0.5</v>
      </c>
      <c r="AB11" s="1">
        <f t="shared" si="10"/>
        <v>0.59776012604247841</v>
      </c>
    </row>
    <row r="12" spans="1:28" s="1" customFormat="1" x14ac:dyDescent="0.25">
      <c r="A12" s="1">
        <v>11</v>
      </c>
      <c r="B12" s="1">
        <v>24</v>
      </c>
      <c r="C12" s="1">
        <v>16</v>
      </c>
      <c r="D12" s="1">
        <v>21</v>
      </c>
      <c r="E12" s="1">
        <v>19</v>
      </c>
      <c r="G12" s="1">
        <f t="shared" si="4"/>
        <v>0.6</v>
      </c>
      <c r="H12" s="1">
        <f t="shared" si="5"/>
        <v>0.47499999999999998</v>
      </c>
      <c r="I12" s="1" t="str">
        <f t="shared" si="6"/>
        <v>.</v>
      </c>
      <c r="J12" s="1">
        <f t="shared" si="7"/>
        <v>0.5625</v>
      </c>
      <c r="K12" s="1" t="str">
        <f t="shared" si="6"/>
        <v>.</v>
      </c>
      <c r="L12" s="1">
        <f t="shared" si="0"/>
        <v>0.59125000000000005</v>
      </c>
      <c r="M12" s="1">
        <f t="shared" si="1"/>
        <v>-0.10919929196499197</v>
      </c>
      <c r="N12" s="3"/>
      <c r="O12" s="1">
        <v>16</v>
      </c>
      <c r="P12" s="1">
        <v>4</v>
      </c>
      <c r="R12" s="1">
        <f t="shared" si="8"/>
        <v>0.8</v>
      </c>
      <c r="S12" s="3"/>
      <c r="T12" s="1">
        <v>8</v>
      </c>
      <c r="U12" s="1">
        <v>12</v>
      </c>
      <c r="W12" s="1">
        <f t="shared" si="9"/>
        <v>0.4</v>
      </c>
      <c r="Y12" s="5"/>
      <c r="Z12" s="1">
        <f t="shared" si="2"/>
        <v>0.6</v>
      </c>
      <c r="AA12" s="1">
        <f t="shared" si="3"/>
        <v>0.47499999999999998</v>
      </c>
      <c r="AB12" s="1">
        <f t="shared" si="10"/>
        <v>0.31605388107901361</v>
      </c>
    </row>
    <row r="13" spans="1:28" s="1" customFormat="1" x14ac:dyDescent="0.25">
      <c r="A13" s="1">
        <v>12</v>
      </c>
      <c r="B13" s="1">
        <v>27</v>
      </c>
      <c r="C13" s="1">
        <v>13</v>
      </c>
      <c r="D13" s="1">
        <v>30</v>
      </c>
      <c r="E13" s="1">
        <v>10</v>
      </c>
      <c r="G13" s="1">
        <f t="shared" si="4"/>
        <v>0.67500000000000004</v>
      </c>
      <c r="H13" s="1">
        <f t="shared" si="5"/>
        <v>0.25</v>
      </c>
      <c r="I13" s="1" t="str">
        <f t="shared" si="6"/>
        <v>.</v>
      </c>
      <c r="J13" s="1">
        <f t="shared" si="7"/>
        <v>0.71250000000000002</v>
      </c>
      <c r="K13" s="1" t="str">
        <f t="shared" si="6"/>
        <v>.</v>
      </c>
      <c r="L13" s="1">
        <f t="shared" si="0"/>
        <v>0.77499999999999991</v>
      </c>
      <c r="M13" s="1">
        <f t="shared" si="1"/>
        <v>0.13976194237515863</v>
      </c>
      <c r="N13" s="3"/>
      <c r="O13" s="1">
        <v>19</v>
      </c>
      <c r="P13" s="1">
        <v>1</v>
      </c>
      <c r="R13" s="1">
        <f t="shared" si="8"/>
        <v>0.95</v>
      </c>
      <c r="S13" s="3"/>
      <c r="T13" s="1">
        <v>8</v>
      </c>
      <c r="U13" s="1">
        <v>12</v>
      </c>
      <c r="W13" s="1">
        <f t="shared" si="9"/>
        <v>0.4</v>
      </c>
      <c r="Y13" s="5"/>
      <c r="Z13" s="1">
        <f t="shared" si="2"/>
        <v>0.67500000000000004</v>
      </c>
      <c r="AA13" s="1">
        <f t="shared" si="3"/>
        <v>0.25</v>
      </c>
      <c r="AB13" s="1">
        <f t="shared" si="10"/>
        <v>1.1282519403659617</v>
      </c>
    </row>
    <row r="14" spans="1:28" s="1" customFormat="1" x14ac:dyDescent="0.25">
      <c r="A14" s="1">
        <v>13</v>
      </c>
      <c r="B14" s="1">
        <v>31</v>
      </c>
      <c r="C14" s="1">
        <v>9</v>
      </c>
      <c r="D14" s="1">
        <v>29</v>
      </c>
      <c r="E14" s="1">
        <v>11</v>
      </c>
      <c r="G14" s="1">
        <f t="shared" si="4"/>
        <v>0.77500000000000002</v>
      </c>
      <c r="H14" s="1">
        <f t="shared" si="5"/>
        <v>0.27500000000000002</v>
      </c>
      <c r="I14" s="1" t="str">
        <f t="shared" si="6"/>
        <v>.</v>
      </c>
      <c r="J14" s="1">
        <f t="shared" si="7"/>
        <v>0.75</v>
      </c>
      <c r="K14" s="1" t="str">
        <f t="shared" si="6"/>
        <v>.</v>
      </c>
      <c r="L14" s="1">
        <f t="shared" si="0"/>
        <v>0.81312499999999999</v>
      </c>
      <c r="M14" s="1">
        <f t="shared" si="1"/>
        <v>-0.10008345855698265</v>
      </c>
      <c r="N14" s="3"/>
      <c r="O14" s="1">
        <v>19</v>
      </c>
      <c r="P14" s="1">
        <v>1</v>
      </c>
      <c r="R14" s="1">
        <f t="shared" si="8"/>
        <v>0.95</v>
      </c>
      <c r="S14" s="3"/>
      <c r="T14" s="1">
        <v>12</v>
      </c>
      <c r="U14" s="1">
        <v>8</v>
      </c>
      <c r="W14" s="1">
        <f t="shared" si="9"/>
        <v>0.6</v>
      </c>
      <c r="Y14" s="5"/>
      <c r="Z14" s="1">
        <f t="shared" si="2"/>
        <v>0.77500000000000002</v>
      </c>
      <c r="AA14" s="1">
        <f t="shared" si="3"/>
        <v>0.27500000000000002</v>
      </c>
      <c r="AB14" s="1">
        <f t="shared" si="10"/>
        <v>1.3531751524029474</v>
      </c>
    </row>
    <row r="15" spans="1:28" s="1" customFormat="1" x14ac:dyDescent="0.25">
      <c r="A15" s="1">
        <v>14</v>
      </c>
      <c r="B15" s="1">
        <v>28</v>
      </c>
      <c r="C15" s="1">
        <v>12</v>
      </c>
      <c r="D15" s="1">
        <v>28</v>
      </c>
      <c r="E15" s="1">
        <v>12</v>
      </c>
      <c r="G15" s="1">
        <f t="shared" si="4"/>
        <v>0.7</v>
      </c>
      <c r="H15" s="1">
        <f t="shared" si="5"/>
        <v>0.3</v>
      </c>
      <c r="I15" s="1" t="str">
        <f t="shared" si="6"/>
        <v>.</v>
      </c>
      <c r="J15" s="1">
        <f t="shared" si="7"/>
        <v>0.7</v>
      </c>
      <c r="K15" s="1" t="str">
        <f t="shared" si="6"/>
        <v>.</v>
      </c>
      <c r="L15" s="1">
        <f t="shared" si="0"/>
        <v>0.76</v>
      </c>
      <c r="M15" s="1">
        <f t="shared" si="1"/>
        <v>0</v>
      </c>
      <c r="N15" s="3"/>
      <c r="O15" s="1">
        <v>19</v>
      </c>
      <c r="P15" s="1">
        <v>1</v>
      </c>
      <c r="R15" s="1">
        <f t="shared" si="8"/>
        <v>0.95</v>
      </c>
      <c r="S15" s="3"/>
      <c r="T15" s="1">
        <v>9</v>
      </c>
      <c r="U15" s="1">
        <v>11</v>
      </c>
      <c r="W15" s="1">
        <f t="shared" si="9"/>
        <v>0.45</v>
      </c>
      <c r="Y15" s="5"/>
      <c r="Z15" s="1">
        <f t="shared" si="2"/>
        <v>0.7</v>
      </c>
      <c r="AA15" s="1">
        <f t="shared" si="3"/>
        <v>0.3</v>
      </c>
      <c r="AB15" s="1">
        <f t="shared" si="10"/>
        <v>1.0488010254160818</v>
      </c>
    </row>
    <row r="16" spans="1:28" s="1" customFormat="1" x14ac:dyDescent="0.25">
      <c r="A16" s="1">
        <v>15</v>
      </c>
      <c r="B16" s="1">
        <v>26</v>
      </c>
      <c r="C16" s="1">
        <v>14</v>
      </c>
      <c r="D16" s="1">
        <v>26</v>
      </c>
      <c r="E16" s="1">
        <v>14</v>
      </c>
      <c r="G16" s="1">
        <f t="shared" si="4"/>
        <v>0.65</v>
      </c>
      <c r="H16" s="1">
        <f t="shared" si="5"/>
        <v>0.35</v>
      </c>
      <c r="I16" s="1" t="str">
        <f t="shared" si="6"/>
        <v>.</v>
      </c>
      <c r="J16" s="1">
        <f t="shared" si="7"/>
        <v>0.65</v>
      </c>
      <c r="K16" s="1" t="str">
        <f t="shared" si="6"/>
        <v>.</v>
      </c>
      <c r="L16" s="1">
        <f t="shared" si="0"/>
        <v>0.70250000000000001</v>
      </c>
      <c r="M16" s="1">
        <f t="shared" si="1"/>
        <v>0</v>
      </c>
      <c r="N16" s="3"/>
      <c r="O16" s="1">
        <v>19</v>
      </c>
      <c r="P16" s="1">
        <v>1</v>
      </c>
      <c r="R16" s="1">
        <f t="shared" si="8"/>
        <v>0.95</v>
      </c>
      <c r="S16" s="3"/>
      <c r="T16" s="1">
        <v>7</v>
      </c>
      <c r="U16" s="1">
        <v>13</v>
      </c>
      <c r="W16" s="1">
        <f t="shared" si="9"/>
        <v>0.35</v>
      </c>
      <c r="Y16" s="5"/>
      <c r="Z16" s="1">
        <f t="shared" si="2"/>
        <v>0.65</v>
      </c>
      <c r="AA16" s="1">
        <f t="shared" si="3"/>
        <v>0.35</v>
      </c>
      <c r="AB16" s="1">
        <f t="shared" si="10"/>
        <v>0.77064093281513568</v>
      </c>
    </row>
    <row r="17" spans="1:28" s="1" customFormat="1" x14ac:dyDescent="0.25">
      <c r="A17" s="1">
        <v>16</v>
      </c>
      <c r="B17" s="1">
        <v>33</v>
      </c>
      <c r="C17" s="1">
        <v>7</v>
      </c>
      <c r="D17" s="1">
        <v>28</v>
      </c>
      <c r="E17" s="1">
        <v>12</v>
      </c>
      <c r="G17" s="1">
        <f t="shared" si="4"/>
        <v>0.82499999999999996</v>
      </c>
      <c r="H17" s="1">
        <f t="shared" si="5"/>
        <v>0.3</v>
      </c>
      <c r="I17" s="1" t="str">
        <f t="shared" si="6"/>
        <v>.</v>
      </c>
      <c r="J17" s="1">
        <f t="shared" si="7"/>
        <v>0.76249999999999996</v>
      </c>
      <c r="K17" s="1" t="str">
        <f t="shared" si="6"/>
        <v>.</v>
      </c>
      <c r="L17" s="1">
        <f t="shared" si="0"/>
        <v>0.82874999999999999</v>
      </c>
      <c r="M17" s="1">
        <f t="shared" si="1"/>
        <v>-0.25782910930209979</v>
      </c>
      <c r="N17" s="3"/>
      <c r="O17" s="1">
        <v>19</v>
      </c>
      <c r="P17" s="1">
        <v>1</v>
      </c>
      <c r="R17" s="1">
        <f t="shared" si="8"/>
        <v>0.95</v>
      </c>
      <c r="S17" s="3"/>
      <c r="T17" s="1">
        <v>14</v>
      </c>
      <c r="U17" s="1">
        <v>6</v>
      </c>
      <c r="W17" s="1">
        <f t="shared" si="9"/>
        <v>0.7</v>
      </c>
      <c r="Y17" s="5"/>
      <c r="Z17" s="1">
        <f t="shared" si="2"/>
        <v>0.82499999999999996</v>
      </c>
      <c r="AA17" s="1">
        <f t="shared" si="3"/>
        <v>0.3</v>
      </c>
      <c r="AB17" s="1">
        <f t="shared" si="10"/>
        <v>1.458989803781521</v>
      </c>
    </row>
    <row r="18" spans="1:28" s="1" customFormat="1" x14ac:dyDescent="0.25">
      <c r="A18" s="1">
        <v>17</v>
      </c>
      <c r="B18" s="1">
        <v>22</v>
      </c>
      <c r="C18" s="1">
        <v>18</v>
      </c>
      <c r="D18" s="1">
        <v>28</v>
      </c>
      <c r="E18" s="1">
        <v>12</v>
      </c>
      <c r="G18" s="1">
        <f t="shared" si="4"/>
        <v>0.55000000000000004</v>
      </c>
      <c r="H18" s="1">
        <f t="shared" si="5"/>
        <v>0.3</v>
      </c>
      <c r="I18" s="1" t="str">
        <f t="shared" si="6"/>
        <v>.</v>
      </c>
      <c r="J18" s="1">
        <f t="shared" si="7"/>
        <v>0.625</v>
      </c>
      <c r="K18" s="1" t="str">
        <f t="shared" si="6"/>
        <v>.</v>
      </c>
      <c r="L18" s="1">
        <f t="shared" si="0"/>
        <v>0.67749999999999999</v>
      </c>
      <c r="M18" s="1">
        <f t="shared" si="1"/>
        <v>0.24116205681688788</v>
      </c>
      <c r="N18" s="3"/>
      <c r="O18" s="1">
        <v>16</v>
      </c>
      <c r="P18" s="1">
        <v>4</v>
      </c>
      <c r="R18" s="1">
        <f t="shared" si="8"/>
        <v>0.8</v>
      </c>
      <c r="S18" s="3"/>
      <c r="T18" s="1">
        <v>6</v>
      </c>
      <c r="U18" s="1">
        <v>14</v>
      </c>
      <c r="W18" s="1">
        <f t="shared" si="9"/>
        <v>0.3</v>
      </c>
      <c r="Y18" s="5"/>
      <c r="Z18" s="1">
        <f t="shared" si="2"/>
        <v>0.55000000000000004</v>
      </c>
      <c r="AA18" s="1">
        <f t="shared" si="3"/>
        <v>0.3</v>
      </c>
      <c r="AB18" s="1">
        <f t="shared" si="10"/>
        <v>0.65006185956311502</v>
      </c>
    </row>
    <row r="19" spans="1:28" s="1" customFormat="1" x14ac:dyDescent="0.25">
      <c r="A19" s="1">
        <v>18</v>
      </c>
      <c r="B19" s="1">
        <v>28</v>
      </c>
      <c r="C19" s="1">
        <v>12</v>
      </c>
      <c r="D19" s="1">
        <v>25</v>
      </c>
      <c r="E19" s="1">
        <v>15</v>
      </c>
      <c r="G19" s="1">
        <f t="shared" si="4"/>
        <v>0.7</v>
      </c>
      <c r="H19" s="1">
        <f t="shared" si="5"/>
        <v>0.375</v>
      </c>
      <c r="I19" s="1" t="str">
        <f t="shared" si="6"/>
        <v>.</v>
      </c>
      <c r="J19" s="1">
        <f t="shared" si="7"/>
        <v>0.66249999999999998</v>
      </c>
      <c r="K19" s="1" t="str">
        <f t="shared" si="6"/>
        <v>.</v>
      </c>
      <c r="L19" s="1">
        <f t="shared" si="0"/>
        <v>0.71875</v>
      </c>
      <c r="M19" s="1">
        <f t="shared" si="1"/>
        <v>-0.12783337150988477</v>
      </c>
      <c r="N19" s="3"/>
      <c r="O19" s="1">
        <v>18</v>
      </c>
      <c r="P19" s="1">
        <v>2</v>
      </c>
      <c r="R19" s="1">
        <f t="shared" si="8"/>
        <v>0.9</v>
      </c>
      <c r="S19" s="3"/>
      <c r="T19" s="1">
        <v>10</v>
      </c>
      <c r="U19" s="1">
        <v>10</v>
      </c>
      <c r="W19" s="1">
        <f t="shared" si="9"/>
        <v>0.5</v>
      </c>
      <c r="Y19" s="5"/>
      <c r="Z19" s="1">
        <f t="shared" si="2"/>
        <v>0.7</v>
      </c>
      <c r="AA19" s="1">
        <f t="shared" si="3"/>
        <v>0.375</v>
      </c>
      <c r="AB19" s="1">
        <f t="shared" si="10"/>
        <v>0.84303987667241598</v>
      </c>
    </row>
    <row r="20" spans="1:28" s="1" customFormat="1" x14ac:dyDescent="0.25">
      <c r="A20" s="1">
        <v>19</v>
      </c>
      <c r="B20" s="1">
        <v>27</v>
      </c>
      <c r="C20" s="1">
        <v>13</v>
      </c>
      <c r="D20" s="1">
        <v>20</v>
      </c>
      <c r="E20" s="1">
        <v>20</v>
      </c>
      <c r="G20" s="1">
        <f t="shared" si="4"/>
        <v>0.67500000000000004</v>
      </c>
      <c r="H20" s="1">
        <f t="shared" si="5"/>
        <v>0.5</v>
      </c>
      <c r="I20" s="1" t="str">
        <f t="shared" si="6"/>
        <v>.</v>
      </c>
      <c r="J20" s="1">
        <f t="shared" si="7"/>
        <v>0.58750000000000002</v>
      </c>
      <c r="K20" s="1" t="str">
        <f t="shared" si="6"/>
        <v>.</v>
      </c>
      <c r="L20" s="1">
        <f t="shared" si="0"/>
        <v>0.63124999999999998</v>
      </c>
      <c r="M20" s="1">
        <f t="shared" si="1"/>
        <v>-0.26570316573300579</v>
      </c>
      <c r="N20" s="3"/>
      <c r="O20" s="1">
        <v>20</v>
      </c>
      <c r="P20" s="1">
        <v>0</v>
      </c>
      <c r="R20" s="1">
        <f t="shared" si="8"/>
        <v>1</v>
      </c>
      <c r="S20" s="3"/>
      <c r="T20" s="1">
        <v>7</v>
      </c>
      <c r="U20" s="1">
        <v>13</v>
      </c>
      <c r="W20" s="1">
        <f t="shared" si="9"/>
        <v>0.35</v>
      </c>
      <c r="Y20" s="5"/>
      <c r="Z20" s="1">
        <f t="shared" si="2"/>
        <v>0.67500000000000004</v>
      </c>
      <c r="AA20" s="1">
        <f t="shared" si="3"/>
        <v>0.5</v>
      </c>
      <c r="AB20" s="1">
        <f t="shared" si="10"/>
        <v>0.45376219016987968</v>
      </c>
    </row>
    <row r="21" spans="1:28" s="1" customFormat="1" x14ac:dyDescent="0.25">
      <c r="A21" s="1">
        <v>20</v>
      </c>
      <c r="B21" s="1">
        <v>30</v>
      </c>
      <c r="C21" s="1">
        <v>10</v>
      </c>
      <c r="D21" s="1">
        <v>18</v>
      </c>
      <c r="E21" s="1">
        <v>22</v>
      </c>
      <c r="G21" s="1">
        <f t="shared" si="4"/>
        <v>0.75</v>
      </c>
      <c r="H21" s="1">
        <f t="shared" si="5"/>
        <v>0.55000000000000004</v>
      </c>
      <c r="I21" s="1" t="str">
        <f t="shared" si="6"/>
        <v>.</v>
      </c>
      <c r="J21" s="1">
        <f t="shared" si="7"/>
        <v>0.6</v>
      </c>
      <c r="K21" s="1" t="str">
        <f t="shared" si="6"/>
        <v>.</v>
      </c>
      <c r="L21" s="1">
        <f t="shared" si="0"/>
        <v>0.6611111111111112</v>
      </c>
      <c r="M21" s="1">
        <f t="shared" si="1"/>
        <v>-0.36602337605686758</v>
      </c>
      <c r="N21" s="3"/>
      <c r="O21" s="1">
        <v>18</v>
      </c>
      <c r="P21" s="1">
        <v>2</v>
      </c>
      <c r="R21" s="1">
        <f t="shared" si="8"/>
        <v>0.9</v>
      </c>
      <c r="S21" s="3"/>
      <c r="T21" s="1">
        <v>12</v>
      </c>
      <c r="U21" s="1">
        <v>8</v>
      </c>
      <c r="W21" s="1">
        <f t="shared" si="9"/>
        <v>0.6</v>
      </c>
      <c r="Y21" s="5"/>
      <c r="Z21" s="1">
        <f t="shared" si="2"/>
        <v>0.75</v>
      </c>
      <c r="AA21" s="1">
        <f t="shared" si="3"/>
        <v>0.55000000000000004</v>
      </c>
      <c r="AB21" s="1">
        <f t="shared" si="10"/>
        <v>0.5488284033410078</v>
      </c>
    </row>
    <row r="22" spans="1:28" s="1" customFormat="1" x14ac:dyDescent="0.25">
      <c r="A22" s="1">
        <v>21</v>
      </c>
      <c r="B22" s="1">
        <v>26</v>
      </c>
      <c r="C22" s="1">
        <v>14</v>
      </c>
      <c r="D22" s="1">
        <v>33</v>
      </c>
      <c r="E22" s="1">
        <v>7</v>
      </c>
      <c r="G22" s="1">
        <f t="shared" si="4"/>
        <v>0.65</v>
      </c>
      <c r="H22" s="1">
        <f t="shared" si="5"/>
        <v>0.17499999999999999</v>
      </c>
      <c r="I22" s="1" t="str">
        <f t="shared" si="6"/>
        <v>.</v>
      </c>
      <c r="J22" s="1">
        <f t="shared" si="7"/>
        <v>0.73750000000000004</v>
      </c>
      <c r="K22" s="1" t="str">
        <f t="shared" si="6"/>
        <v>.</v>
      </c>
      <c r="L22" s="1">
        <f t="shared" si="0"/>
        <v>0.8075</v>
      </c>
      <c r="M22" s="1">
        <f t="shared" si="1"/>
        <v>0.34484048629172959</v>
      </c>
      <c r="N22" s="3"/>
      <c r="O22" s="1">
        <v>16</v>
      </c>
      <c r="P22" s="1">
        <v>4</v>
      </c>
      <c r="R22" s="1">
        <f t="shared" si="8"/>
        <v>0.8</v>
      </c>
      <c r="S22" s="3"/>
      <c r="T22" s="1">
        <v>14</v>
      </c>
      <c r="U22" s="1">
        <v>6</v>
      </c>
      <c r="W22" s="1">
        <f t="shared" si="9"/>
        <v>0.7</v>
      </c>
      <c r="Y22" s="5"/>
      <c r="Z22" s="1">
        <f t="shared" si="2"/>
        <v>0.65</v>
      </c>
      <c r="AA22" s="1">
        <f t="shared" si="3"/>
        <v>0.17499999999999999</v>
      </c>
      <c r="AB22" s="1">
        <f t="shared" si="10"/>
        <v>1.3199097574810472</v>
      </c>
    </row>
    <row r="23" spans="1:28" s="1" customFormat="1" x14ac:dyDescent="0.25">
      <c r="A23" s="1">
        <v>22</v>
      </c>
      <c r="B23" s="1">
        <v>30</v>
      </c>
      <c r="C23" s="1">
        <v>10</v>
      </c>
      <c r="D23" s="1">
        <v>17</v>
      </c>
      <c r="E23" s="1">
        <v>23</v>
      </c>
      <c r="G23" s="1">
        <f t="shared" si="4"/>
        <v>0.75</v>
      </c>
      <c r="H23" s="1">
        <f t="shared" si="5"/>
        <v>0.57499999999999996</v>
      </c>
      <c r="I23" s="1" t="str">
        <f t="shared" si="6"/>
        <v>.</v>
      </c>
      <c r="J23" s="1">
        <f t="shared" si="7"/>
        <v>0.58750000000000002</v>
      </c>
      <c r="K23" s="1" t="str">
        <f t="shared" si="6"/>
        <v>.</v>
      </c>
      <c r="L23" s="1">
        <f t="shared" si="0"/>
        <v>0.64669117647058827</v>
      </c>
      <c r="M23" s="1">
        <f t="shared" si="1"/>
        <v>-0.34102334087710773</v>
      </c>
      <c r="N23" s="3"/>
      <c r="O23" s="1">
        <v>19</v>
      </c>
      <c r="P23" s="1">
        <v>1</v>
      </c>
      <c r="R23" s="1">
        <f t="shared" si="8"/>
        <v>0.95</v>
      </c>
      <c r="S23" s="3"/>
      <c r="T23" s="1">
        <v>7</v>
      </c>
      <c r="U23" s="1">
        <v>13</v>
      </c>
      <c r="W23" s="1">
        <f t="shared" si="9"/>
        <v>0.35</v>
      </c>
      <c r="Y23" s="5"/>
      <c r="Z23" s="1">
        <f t="shared" si="2"/>
        <v>0.75</v>
      </c>
      <c r="AA23" s="1">
        <f t="shared" si="3"/>
        <v>0.57499999999999996</v>
      </c>
      <c r="AB23" s="1">
        <f t="shared" si="10"/>
        <v>0.48537132392328952</v>
      </c>
    </row>
    <row r="24" spans="1:28" s="1" customFormat="1" x14ac:dyDescent="0.25">
      <c r="A24" s="1">
        <v>23</v>
      </c>
      <c r="B24" s="1">
        <v>28</v>
      </c>
      <c r="C24" s="1">
        <v>12</v>
      </c>
      <c r="D24" s="1">
        <v>19</v>
      </c>
      <c r="E24" s="1">
        <v>21</v>
      </c>
      <c r="G24" s="1">
        <f t="shared" si="4"/>
        <v>0.7</v>
      </c>
      <c r="H24" s="1">
        <f t="shared" si="5"/>
        <v>0.52500000000000002</v>
      </c>
      <c r="I24" s="1" t="str">
        <f t="shared" si="6"/>
        <v>.</v>
      </c>
      <c r="J24" s="1">
        <f t="shared" si="7"/>
        <v>0.58749999999999991</v>
      </c>
      <c r="K24" s="1" t="str">
        <f t="shared" si="6"/>
        <v>.</v>
      </c>
      <c r="L24" s="1">
        <f t="shared" si="0"/>
        <v>0.63585526315789465</v>
      </c>
      <c r="M24" s="1">
        <f t="shared" si="1"/>
        <v>-0.28738476309921174</v>
      </c>
      <c r="N24" s="3"/>
      <c r="O24" s="1">
        <v>19</v>
      </c>
      <c r="P24" s="1">
        <v>1</v>
      </c>
      <c r="R24" s="1">
        <f t="shared" si="8"/>
        <v>0.95</v>
      </c>
      <c r="S24" s="3"/>
      <c r="T24" s="1">
        <v>9</v>
      </c>
      <c r="U24" s="1">
        <v>11</v>
      </c>
      <c r="W24" s="1">
        <f t="shared" si="9"/>
        <v>0.45</v>
      </c>
      <c r="Y24" s="5"/>
      <c r="Z24" s="1">
        <f t="shared" si="2"/>
        <v>0.7</v>
      </c>
      <c r="AA24" s="1">
        <f t="shared" si="3"/>
        <v>0.52500000000000002</v>
      </c>
      <c r="AB24" s="1">
        <f t="shared" si="10"/>
        <v>0.46169373476482695</v>
      </c>
    </row>
    <row r="25" spans="1:28" s="1" customFormat="1" x14ac:dyDescent="0.25">
      <c r="A25" s="1">
        <v>24</v>
      </c>
      <c r="B25" s="1">
        <v>28</v>
      </c>
      <c r="C25" s="1">
        <v>12</v>
      </c>
      <c r="D25" s="1">
        <v>25</v>
      </c>
      <c r="E25" s="1">
        <v>15</v>
      </c>
      <c r="G25" s="1">
        <f t="shared" si="4"/>
        <v>0.7</v>
      </c>
      <c r="H25" s="1">
        <f t="shared" si="5"/>
        <v>0.375</v>
      </c>
      <c r="I25" s="1" t="str">
        <f t="shared" si="6"/>
        <v>.</v>
      </c>
      <c r="J25" s="1">
        <f t="shared" si="7"/>
        <v>0.66249999999999998</v>
      </c>
      <c r="K25" s="1" t="str">
        <f t="shared" si="6"/>
        <v>.</v>
      </c>
      <c r="L25" s="1">
        <f t="shared" si="0"/>
        <v>0.71875</v>
      </c>
      <c r="M25" s="1">
        <f t="shared" si="1"/>
        <v>-0.12783337150988477</v>
      </c>
      <c r="N25" s="3"/>
      <c r="O25" s="1">
        <v>20</v>
      </c>
      <c r="P25" s="1">
        <v>0</v>
      </c>
      <c r="R25" s="1">
        <f t="shared" si="8"/>
        <v>1</v>
      </c>
      <c r="S25" s="3"/>
      <c r="T25" s="1">
        <v>8</v>
      </c>
      <c r="U25" s="1">
        <v>12</v>
      </c>
      <c r="W25" s="1">
        <f t="shared" si="9"/>
        <v>0.4</v>
      </c>
      <c r="Y25" s="5"/>
      <c r="Z25" s="1">
        <f t="shared" si="2"/>
        <v>0.7</v>
      </c>
      <c r="AA25" s="1">
        <f t="shared" si="3"/>
        <v>0.375</v>
      </c>
      <c r="AB25" s="1">
        <f t="shared" si="10"/>
        <v>0.84303987667241598</v>
      </c>
    </row>
    <row r="26" spans="1:28" s="1" customFormat="1" x14ac:dyDescent="0.25">
      <c r="A26" s="1">
        <v>25</v>
      </c>
      <c r="B26" s="1">
        <v>20</v>
      </c>
      <c r="C26" s="1">
        <v>20</v>
      </c>
      <c r="D26" s="1">
        <v>26</v>
      </c>
      <c r="E26" s="1">
        <v>14</v>
      </c>
      <c r="G26" s="1">
        <f t="shared" si="4"/>
        <v>0.5</v>
      </c>
      <c r="H26" s="1">
        <f t="shared" si="5"/>
        <v>0.35</v>
      </c>
      <c r="I26" s="1" t="str">
        <f t="shared" si="6"/>
        <v>.</v>
      </c>
      <c r="J26" s="1">
        <f t="shared" si="7"/>
        <v>0.57499999999999996</v>
      </c>
      <c r="K26" s="1" t="str">
        <f t="shared" si="6"/>
        <v>.</v>
      </c>
      <c r="L26" s="1">
        <f t="shared" si="0"/>
        <v>0.61250000000000004</v>
      </c>
      <c r="M26" s="1">
        <f t="shared" si="1"/>
        <v>0.22314355131420976</v>
      </c>
      <c r="N26" s="3"/>
      <c r="O26" s="1">
        <v>18</v>
      </c>
      <c r="P26" s="1">
        <v>2</v>
      </c>
      <c r="R26" s="1">
        <f t="shared" si="8"/>
        <v>0.9</v>
      </c>
      <c r="S26" s="3"/>
      <c r="T26" s="1">
        <v>2</v>
      </c>
      <c r="U26" s="1">
        <v>18</v>
      </c>
      <c r="W26" s="1">
        <f t="shared" si="9"/>
        <v>0.1</v>
      </c>
      <c r="Y26" s="5"/>
      <c r="Z26" s="1">
        <f t="shared" si="2"/>
        <v>0.5</v>
      </c>
      <c r="AA26" s="1">
        <f t="shared" si="3"/>
        <v>0.35</v>
      </c>
      <c r="AB26" s="1">
        <f t="shared" si="10"/>
        <v>0.38532046640756784</v>
      </c>
    </row>
    <row r="27" spans="1:28" s="1" customFormat="1" x14ac:dyDescent="0.25">
      <c r="A27" s="1">
        <v>26</v>
      </c>
      <c r="B27" s="1">
        <v>24</v>
      </c>
      <c r="C27" s="1">
        <v>16</v>
      </c>
      <c r="D27" s="1">
        <v>21</v>
      </c>
      <c r="E27" s="1">
        <v>19</v>
      </c>
      <c r="G27" s="1">
        <f t="shared" si="4"/>
        <v>0.6</v>
      </c>
      <c r="H27" s="1">
        <f t="shared" si="5"/>
        <v>0.47499999999999998</v>
      </c>
      <c r="I27" s="1" t="str">
        <f t="shared" si="6"/>
        <v>.</v>
      </c>
      <c r="J27" s="1">
        <f t="shared" si="7"/>
        <v>0.5625</v>
      </c>
      <c r="K27" s="1" t="str">
        <f t="shared" si="6"/>
        <v>.</v>
      </c>
      <c r="L27" s="1">
        <f t="shared" si="0"/>
        <v>0.59125000000000005</v>
      </c>
      <c r="M27" s="1">
        <f t="shared" si="1"/>
        <v>-0.10919929196499197</v>
      </c>
      <c r="N27" s="3"/>
      <c r="O27" s="1">
        <v>19</v>
      </c>
      <c r="P27" s="1">
        <v>1</v>
      </c>
      <c r="R27" s="1">
        <f t="shared" si="8"/>
        <v>0.95</v>
      </c>
      <c r="S27" s="3"/>
      <c r="T27" s="1">
        <v>5</v>
      </c>
      <c r="U27" s="1">
        <v>15</v>
      </c>
      <c r="W27" s="1">
        <f t="shared" si="9"/>
        <v>0.25</v>
      </c>
      <c r="Y27" s="5"/>
      <c r="Z27" s="1">
        <f t="shared" si="2"/>
        <v>0.6</v>
      </c>
      <c r="AA27" s="1">
        <f t="shared" si="3"/>
        <v>0.47499999999999998</v>
      </c>
      <c r="AB27" s="1">
        <f t="shared" si="10"/>
        <v>0.31605388107901361</v>
      </c>
    </row>
    <row r="28" spans="1:28" s="1" customFormat="1" x14ac:dyDescent="0.25">
      <c r="A28" s="1">
        <v>27</v>
      </c>
      <c r="B28" s="1">
        <v>21</v>
      </c>
      <c r="C28" s="1">
        <v>19</v>
      </c>
      <c r="D28" s="1">
        <v>27</v>
      </c>
      <c r="E28" s="1">
        <v>13</v>
      </c>
      <c r="G28" s="1">
        <f t="shared" si="4"/>
        <v>0.52500000000000002</v>
      </c>
      <c r="H28" s="1">
        <f t="shared" si="5"/>
        <v>0.32500000000000001</v>
      </c>
      <c r="I28" s="1" t="str">
        <f t="shared" si="6"/>
        <v>.</v>
      </c>
      <c r="J28" s="1">
        <f t="shared" si="7"/>
        <v>0.60000000000000009</v>
      </c>
      <c r="K28" s="1" t="str">
        <f t="shared" si="6"/>
        <v>.</v>
      </c>
      <c r="L28" s="1">
        <f t="shared" si="0"/>
        <v>0.64562500000000012</v>
      </c>
      <c r="M28" s="1">
        <f t="shared" si="1"/>
        <v>0.23180161405732438</v>
      </c>
      <c r="N28" s="3"/>
      <c r="O28" s="1">
        <v>18</v>
      </c>
      <c r="P28" s="1">
        <v>2</v>
      </c>
      <c r="R28" s="1">
        <f t="shared" si="8"/>
        <v>0.9</v>
      </c>
      <c r="S28" s="3"/>
      <c r="T28" s="1">
        <v>3</v>
      </c>
      <c r="U28" s="1">
        <v>17</v>
      </c>
      <c r="W28" s="1">
        <f t="shared" si="9"/>
        <v>0.15</v>
      </c>
      <c r="Y28" s="5"/>
      <c r="Z28" s="1">
        <f t="shared" si="2"/>
        <v>0.52500000000000002</v>
      </c>
      <c r="AA28" s="1">
        <f t="shared" si="3"/>
        <v>0.32500000000000001</v>
      </c>
      <c r="AB28" s="1">
        <f t="shared" si="10"/>
        <v>0.5164689681130934</v>
      </c>
    </row>
    <row r="29" spans="1:28" s="1" customFormat="1" x14ac:dyDescent="0.25">
      <c r="A29" s="1">
        <v>28</v>
      </c>
      <c r="B29" s="1">
        <v>29</v>
      </c>
      <c r="C29" s="1">
        <v>11</v>
      </c>
      <c r="D29" s="1">
        <v>24</v>
      </c>
      <c r="E29" s="1">
        <v>16</v>
      </c>
      <c r="G29" s="1">
        <f t="shared" si="4"/>
        <v>0.72499999999999998</v>
      </c>
      <c r="H29" s="1">
        <f t="shared" si="5"/>
        <v>0.4</v>
      </c>
      <c r="I29" s="1" t="str">
        <f t="shared" si="6"/>
        <v>.</v>
      </c>
      <c r="J29" s="1">
        <f t="shared" si="7"/>
        <v>0.66249999999999998</v>
      </c>
      <c r="K29" s="1" t="str">
        <f t="shared" si="6"/>
        <v>.</v>
      </c>
      <c r="L29" s="1">
        <f t="shared" si="0"/>
        <v>0.72125000000000006</v>
      </c>
      <c r="M29" s="1">
        <f t="shared" si="1"/>
        <v>-0.21357410029805904</v>
      </c>
      <c r="N29" s="3"/>
      <c r="O29" s="1">
        <v>19</v>
      </c>
      <c r="P29" s="1">
        <v>1</v>
      </c>
      <c r="R29" s="1">
        <f t="shared" si="8"/>
        <v>0.95</v>
      </c>
      <c r="S29" s="3"/>
      <c r="T29" s="1">
        <v>10</v>
      </c>
      <c r="U29" s="1">
        <v>10</v>
      </c>
      <c r="W29" s="1">
        <f t="shared" si="9"/>
        <v>0.5</v>
      </c>
      <c r="Y29" s="5"/>
      <c r="Z29" s="1">
        <f t="shared" si="2"/>
        <v>0.72499999999999998</v>
      </c>
      <c r="AA29" s="1">
        <f t="shared" si="3"/>
        <v>0.4</v>
      </c>
      <c r="AB29" s="1">
        <f t="shared" si="10"/>
        <v>0.85110722917827819</v>
      </c>
    </row>
    <row r="30" spans="1:28" s="1" customFormat="1" x14ac:dyDescent="0.25">
      <c r="A30" s="1">
        <v>29</v>
      </c>
      <c r="B30" s="1">
        <v>19</v>
      </c>
      <c r="C30" s="1">
        <v>21</v>
      </c>
      <c r="D30" s="1">
        <v>31</v>
      </c>
      <c r="E30" s="1">
        <v>9</v>
      </c>
      <c r="G30" s="1">
        <f t="shared" si="4"/>
        <v>0.47499999999999998</v>
      </c>
      <c r="H30" s="1">
        <f t="shared" si="5"/>
        <v>0.22500000000000001</v>
      </c>
      <c r="I30" s="1" t="str">
        <f t="shared" si="6"/>
        <v>.</v>
      </c>
      <c r="J30" s="1">
        <f t="shared" si="7"/>
        <v>0.625</v>
      </c>
      <c r="K30" s="1" t="str">
        <f t="shared" si="6"/>
        <v>.</v>
      </c>
      <c r="L30" s="1">
        <f t="shared" si="0"/>
        <v>0.69407894736842102</v>
      </c>
      <c r="M30" s="1">
        <f t="shared" si="1"/>
        <v>0.44133728578721082</v>
      </c>
      <c r="N30" s="3"/>
      <c r="O30" s="1">
        <v>18</v>
      </c>
      <c r="P30" s="1">
        <v>2</v>
      </c>
      <c r="R30" s="1">
        <f t="shared" si="8"/>
        <v>0.9</v>
      </c>
      <c r="S30" s="3"/>
      <c r="T30" s="1">
        <v>1</v>
      </c>
      <c r="U30" s="1">
        <v>19</v>
      </c>
      <c r="W30" s="1">
        <f t="shared" si="9"/>
        <v>0.05</v>
      </c>
      <c r="Y30" s="5"/>
      <c r="Z30" s="1">
        <f t="shared" si="2"/>
        <v>0.47499999999999998</v>
      </c>
      <c r="AA30" s="1">
        <f t="shared" si="3"/>
        <v>0.22500000000000001</v>
      </c>
      <c r="AB30" s="1">
        <f t="shared" si="10"/>
        <v>0.6927082484172552</v>
      </c>
    </row>
    <row r="31" spans="1:28" s="1" customFormat="1" x14ac:dyDescent="0.25">
      <c r="N31" s="3"/>
      <c r="S31" s="3"/>
      <c r="Y31" s="5"/>
    </row>
    <row r="32" spans="1:28" x14ac:dyDescent="0.25">
      <c r="N32" s="2"/>
      <c r="S32" s="2"/>
      <c r="Y32" s="4"/>
      <c r="Z32" s="6"/>
    </row>
    <row r="33" spans="14:26" x14ac:dyDescent="0.25">
      <c r="N33" s="2"/>
      <c r="S33" s="2"/>
      <c r="Y33" s="4"/>
      <c r="Z33" s="6"/>
    </row>
    <row r="34" spans="14:26" x14ac:dyDescent="0.25">
      <c r="N34" s="2"/>
      <c r="S34" s="2"/>
      <c r="Y34" s="4"/>
      <c r="Z34" s="6"/>
    </row>
  </sheetData>
  <pageMargins left="0.7" right="0.7" top="0.75" bottom="0.75" header="0.3" footer="0.3"/>
  <pageSetup orientation="portrait" r:id="rId1"/>
  <ignoredErrors>
    <ignoredError sqref="J2:J31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zoomScale="75" zoomScaleNormal="75" workbookViewId="0">
      <selection activeCell="A27" activeCellId="2" sqref="A13:XFD13 A23:XFD23 A27:XFD27"/>
    </sheetView>
  </sheetViews>
  <sheetFormatPr defaultRowHeight="15" x14ac:dyDescent="0.25"/>
  <cols>
    <col min="36" max="42" width="9.140625" style="1"/>
  </cols>
  <sheetData>
    <row r="1" spans="1:42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 t="s">
        <v>16</v>
      </c>
      <c r="T1" t="s">
        <v>10</v>
      </c>
      <c r="U1" t="s">
        <v>11</v>
      </c>
      <c r="W1" t="s">
        <v>7</v>
      </c>
      <c r="X1" s="2" t="s">
        <v>17</v>
      </c>
      <c r="Y1" t="s">
        <v>18</v>
      </c>
      <c r="Z1" t="s">
        <v>19</v>
      </c>
      <c r="AB1" t="s">
        <v>22</v>
      </c>
      <c r="AC1" s="3" t="s">
        <v>25</v>
      </c>
      <c r="AD1" t="s">
        <v>20</v>
      </c>
      <c r="AE1" t="s">
        <v>21</v>
      </c>
      <c r="AG1" t="s">
        <v>23</v>
      </c>
      <c r="AH1" s="3" t="s">
        <v>26</v>
      </c>
      <c r="AJ1" s="1" t="s">
        <v>29</v>
      </c>
      <c r="AK1" s="1" t="s">
        <v>30</v>
      </c>
      <c r="AL1" s="1" t="s">
        <v>27</v>
      </c>
      <c r="AN1" s="1" t="s">
        <v>31</v>
      </c>
      <c r="AO1" s="1" t="s">
        <v>32</v>
      </c>
      <c r="AP1" s="1" t="s">
        <v>28</v>
      </c>
    </row>
    <row r="2" spans="1:42" x14ac:dyDescent="0.25">
      <c r="A2">
        <v>1</v>
      </c>
      <c r="B2">
        <v>29</v>
      </c>
      <c r="C2">
        <v>11</v>
      </c>
      <c r="D2">
        <v>33</v>
      </c>
      <c r="E2">
        <v>7</v>
      </c>
      <c r="G2">
        <f>B2/(B2+C2)</f>
        <v>0.72499999999999998</v>
      </c>
      <c r="H2">
        <f>E2/(D2+E2)</f>
        <v>0.17499999999999999</v>
      </c>
      <c r="I2" t="str">
        <f>IF(J2&lt;0.5,"REJECT", ".")</f>
        <v>.</v>
      </c>
      <c r="J2">
        <f>(G2+(1-H2))/2</f>
        <v>0.77499999999999991</v>
      </c>
      <c r="K2" t="str">
        <f>IF(L2&lt;0.5,"REJECT", ".")</f>
        <v>.</v>
      </c>
      <c r="L2">
        <f t="shared" ref="L2:L31" si="0">IF(AND(H2&lt;=0.5,G2&gt;=0.5),3/4+(G2-H2)/4-H2*(1-G2),IF(AND(H2&lt;=G2,G2&lt;0.5),3/4+(G2-H2)/4-H2/(4*G2),IF(AND(H2&gt;0.5,G2&gt;=H2),3/4+(G2-H2)/4-(1-G2)/(4*(1-H2)),0)))</f>
        <v>0.83937499999999998</v>
      </c>
      <c r="M2">
        <f t="shared" ref="M2:M31" si="1">LN(IF(AND(H2&lt;=0.5,G2&gt;=0.5),(5-4*G2)/(1+4*H2),IF(AND(H2&lt;=G2,G2&lt;0.5),(G2^2+G2)/(G2^2+H2),IF(AND(H2&gt;0.5,G2&gt;H2),((1-H2)^2+(1-G2))/((1-H2)^2+(1-H2)),0))))</f>
        <v>0.21130909366720696</v>
      </c>
      <c r="N2" s="2"/>
      <c r="O2">
        <v>18</v>
      </c>
      <c r="P2">
        <v>2</v>
      </c>
      <c r="Q2" t="str">
        <f>IF(S2&lt;0.5,"REJECT", ".")</f>
        <v>.</v>
      </c>
      <c r="R2">
        <f>O2/(O2+P2)</f>
        <v>0.9</v>
      </c>
      <c r="S2" s="2">
        <f>IF(AND(AB2&lt;=0.5,R2&gt;=0.5),3/4+(R2-AB2)/4-AB2*(1-R2),IF(AND(AB2&lt;=R2,R2&lt;0.5),3/4+(R2-AB2)/4-AB2/(4*R2),IF(AND(AB2&gt;0.5,R2&gt;=AB2),3/4+(R2-AB2)/4-(1-R2)/(4*(1-AB2)),0)))</f>
        <v>0.94</v>
      </c>
      <c r="T2">
        <v>11</v>
      </c>
      <c r="U2">
        <v>9</v>
      </c>
      <c r="V2" t="str">
        <f>IF(X2&lt;0.5,"REJECT", ".")</f>
        <v>.</v>
      </c>
      <c r="W2">
        <f>T2/(T2+U2)</f>
        <v>0.55000000000000004</v>
      </c>
      <c r="X2" s="2">
        <f>IF(AND(AG2&lt;=0.5,W2&gt;=0.5),3/4+(W2-AG2)/4-AG2*(1-W2),IF(AND(AG2&lt;=W2,W2&lt;0.5),3/4+(W2-AG2)/4-AG2/(4*W2),IF(AND(AG2&gt;0.5,W2&gt;=AG2),3/4+(W2-AG2)/4-(1-W2)/(4*(1-AG2)),0)))</f>
        <v>0.71249999999999991</v>
      </c>
      <c r="Y2">
        <v>18</v>
      </c>
      <c r="Z2">
        <v>2</v>
      </c>
      <c r="AA2" t="str">
        <f>IF(AC2&lt;0.5,"REJECT", ".")</f>
        <v>.</v>
      </c>
      <c r="AB2">
        <f>Z2/(Y2+Z2)</f>
        <v>0.1</v>
      </c>
      <c r="AC2" s="3">
        <f>(R2+(1-AB2))/2</f>
        <v>0.9</v>
      </c>
      <c r="AD2">
        <v>15</v>
      </c>
      <c r="AE2">
        <v>5</v>
      </c>
      <c r="AF2" t="str">
        <f>IF(AH2&lt;0.5,"REJECT", ".")</f>
        <v>.</v>
      </c>
      <c r="AG2">
        <f>AE2/(AD2+AE2)</f>
        <v>0.25</v>
      </c>
      <c r="AH2" s="3">
        <f>(W2+(1-AG2))/2</f>
        <v>0.65</v>
      </c>
      <c r="AJ2" s="1">
        <f>IF(R2=1,0.975,R2)</f>
        <v>0.9</v>
      </c>
      <c r="AK2" s="1">
        <f>IF(AB2=0,0.025,AB2)</f>
        <v>0.1</v>
      </c>
      <c r="AL2" s="1">
        <f>NORMSINV(AJ2)-NORMSINV(AK2)</f>
        <v>2.5631031310892012</v>
      </c>
      <c r="AN2" s="1">
        <f>IF(W2=1,0.975,W2)</f>
        <v>0.55000000000000004</v>
      </c>
      <c r="AO2" s="1">
        <f>IF(AG2=0,0.025,AG2)</f>
        <v>0.25</v>
      </c>
      <c r="AP2" s="1">
        <f>NORMSINV(AN2)-NORMSINV(AO2)</f>
        <v>0.80015109705115606</v>
      </c>
    </row>
    <row r="3" spans="1:42" x14ac:dyDescent="0.25">
      <c r="A3">
        <v>2</v>
      </c>
      <c r="B3">
        <v>31</v>
      </c>
      <c r="C3">
        <v>9</v>
      </c>
      <c r="D3">
        <v>33</v>
      </c>
      <c r="E3">
        <v>7</v>
      </c>
      <c r="G3">
        <f t="shared" ref="G3:G30" si="2">B3/(B3+C3)</f>
        <v>0.77500000000000002</v>
      </c>
      <c r="H3">
        <f t="shared" ref="H3:H30" si="3">E3/(D3+E3)</f>
        <v>0.17499999999999999</v>
      </c>
      <c r="I3" t="str">
        <f t="shared" ref="I3:K31" si="4">IF(J3&lt;0.5,"REJECT", ".")</f>
        <v>.</v>
      </c>
      <c r="J3">
        <f t="shared" ref="J3:J31" si="5">(G3+(1-H3))/2</f>
        <v>0.8</v>
      </c>
      <c r="K3" t="str">
        <f t="shared" si="4"/>
        <v>.</v>
      </c>
      <c r="L3">
        <f t="shared" si="0"/>
        <v>0.86062499999999997</v>
      </c>
      <c r="M3">
        <f t="shared" si="1"/>
        <v>0.1112256351102244</v>
      </c>
      <c r="N3" s="2"/>
      <c r="O3" s="1">
        <v>18</v>
      </c>
      <c r="P3" s="1">
        <v>2</v>
      </c>
      <c r="Q3" t="str">
        <f t="shared" ref="Q3:Q31" si="6">IF(S3&lt;0.5,"REJECT", ".")</f>
        <v>.</v>
      </c>
      <c r="R3">
        <f t="shared" ref="R3:R30" si="7">O3/(O3+P3)</f>
        <v>0.9</v>
      </c>
      <c r="S3" s="2">
        <f t="shared" ref="S3:S30" si="8">IF(AND(AB3&lt;=0.5,R3&gt;=0.5),3/4+(R3-AB3)/4-AB3*(1-R3),IF(AND(AB3&lt;=R3,R3&lt;0.5),3/4+(R3-AB3)/4-AB3/(4*R3),IF(AND(AB3&gt;0.5,R3&gt;=AB3),3/4+(R3-AB3)/4-(1-R3)/(4*(1-AB3)),0)))</f>
        <v>0.94</v>
      </c>
      <c r="T3" s="1">
        <v>13</v>
      </c>
      <c r="U3" s="1">
        <v>7</v>
      </c>
      <c r="V3" t="str">
        <f t="shared" ref="V3:V31" si="9">IF(X3&lt;0.5,"REJECT", ".")</f>
        <v>.</v>
      </c>
      <c r="W3">
        <f t="shared" ref="W3:W30" si="10">T3/(T3+U3)</f>
        <v>0.65</v>
      </c>
      <c r="X3" s="2">
        <f t="shared" ref="X3:X4" si="11">IF(AND(AG3&lt;=0.5,W3&gt;=0.5),3/4+(W3-AG3)/4-AG3*(1-W3),IF(AND(AG3&lt;=W3,W3&lt;0.5),3/4+(W3-AG3)/4-AG3/(4*W3),IF(AND(AG3&gt;0.5,W3&gt;=AG3),3/4+(W3-AG3)/4-(1-W3)/(4*(1-AG3)),0)))</f>
        <v>0.76249999999999996</v>
      </c>
      <c r="Y3">
        <v>18</v>
      </c>
      <c r="Z3">
        <v>2</v>
      </c>
      <c r="AA3" t="str">
        <f t="shared" ref="AA3:AA31" si="12">IF(AC3&lt;0.5,"REJECT", ".")</f>
        <v>.</v>
      </c>
      <c r="AB3">
        <f t="shared" ref="AB3:AB31" si="13">Z3/(Y3+Z3)</f>
        <v>0.1</v>
      </c>
      <c r="AC3" s="3">
        <f t="shared" ref="AC3:AC31" si="14">(R3+(1-AB3))/2</f>
        <v>0.9</v>
      </c>
      <c r="AD3">
        <v>15</v>
      </c>
      <c r="AE3">
        <v>5</v>
      </c>
      <c r="AF3" t="str">
        <f t="shared" ref="AF3:AF31" si="15">IF(AH3&lt;0.5,"REJECT", ".")</f>
        <v>.</v>
      </c>
      <c r="AG3">
        <f t="shared" ref="AG3:AG31" si="16">AE3/(AD3+AE3)</f>
        <v>0.25</v>
      </c>
      <c r="AH3" s="3">
        <f t="shared" ref="AH3:AH31" si="17">(W3+(1-AG3))/2</f>
        <v>0.7</v>
      </c>
      <c r="AJ3" s="1">
        <f t="shared" ref="AJ3:AJ31" si="18">IF(R3=1,0.975,R3)</f>
        <v>0.9</v>
      </c>
      <c r="AK3" s="1">
        <f t="shared" ref="AK3:AK31" si="19">IF(AB3=0,0.025,AB3)</f>
        <v>0.1</v>
      </c>
      <c r="AL3" s="1">
        <f t="shared" ref="AL3:AL31" si="20">NORMSINV(AJ3)-NORMSINV(AK3)</f>
        <v>2.5631031310892012</v>
      </c>
      <c r="AN3" s="1">
        <f t="shared" ref="AN3:AN31" si="21">IF(W3=1,0.975,W3)</f>
        <v>0.65</v>
      </c>
      <c r="AO3" s="1">
        <f t="shared" ref="AO3:AO31" si="22">IF(AG3=0,0.025,AG3)</f>
        <v>0.25</v>
      </c>
      <c r="AP3" s="1">
        <f t="shared" ref="AP3:AP31" si="23">NORMSINV(AN3)-NORMSINV(AO3)</f>
        <v>1.0598102166036498</v>
      </c>
    </row>
    <row r="4" spans="1:42" x14ac:dyDescent="0.25">
      <c r="A4">
        <v>3</v>
      </c>
      <c r="B4">
        <v>25</v>
      </c>
      <c r="C4">
        <v>15</v>
      </c>
      <c r="D4">
        <v>32</v>
      </c>
      <c r="E4">
        <v>8</v>
      </c>
      <c r="G4">
        <f t="shared" si="2"/>
        <v>0.625</v>
      </c>
      <c r="H4">
        <f t="shared" si="3"/>
        <v>0.2</v>
      </c>
      <c r="I4" t="str">
        <f t="shared" si="4"/>
        <v>.</v>
      </c>
      <c r="J4">
        <f t="shared" si="5"/>
        <v>0.71250000000000002</v>
      </c>
      <c r="K4" t="str">
        <f t="shared" si="4"/>
        <v>.</v>
      </c>
      <c r="L4">
        <f t="shared" si="0"/>
        <v>0.78125</v>
      </c>
      <c r="M4">
        <f t="shared" si="1"/>
        <v>0.32850406697203605</v>
      </c>
      <c r="N4" s="2"/>
      <c r="O4" s="1">
        <v>15</v>
      </c>
      <c r="P4" s="1">
        <v>5</v>
      </c>
      <c r="Q4" t="str">
        <f t="shared" si="6"/>
        <v>.</v>
      </c>
      <c r="R4">
        <f t="shared" si="7"/>
        <v>0.75</v>
      </c>
      <c r="S4" s="2">
        <f t="shared" si="8"/>
        <v>0.8125</v>
      </c>
      <c r="T4" s="1">
        <v>10</v>
      </c>
      <c r="U4" s="1">
        <v>10</v>
      </c>
      <c r="V4" t="str">
        <f t="shared" si="9"/>
        <v>.</v>
      </c>
      <c r="W4">
        <f t="shared" si="10"/>
        <v>0.5</v>
      </c>
      <c r="X4" s="2">
        <f t="shared" si="11"/>
        <v>0.76250000000000007</v>
      </c>
      <c r="Y4">
        <v>15</v>
      </c>
      <c r="Z4">
        <v>5</v>
      </c>
      <c r="AA4" t="str">
        <f t="shared" si="12"/>
        <v>.</v>
      </c>
      <c r="AB4">
        <f t="shared" si="13"/>
        <v>0.25</v>
      </c>
      <c r="AC4" s="3">
        <f t="shared" si="14"/>
        <v>0.75</v>
      </c>
      <c r="AD4">
        <v>17</v>
      </c>
      <c r="AE4">
        <v>3</v>
      </c>
      <c r="AF4" t="str">
        <f t="shared" si="15"/>
        <v>.</v>
      </c>
      <c r="AG4">
        <f t="shared" si="16"/>
        <v>0.15</v>
      </c>
      <c r="AH4" s="3">
        <f t="shared" si="17"/>
        <v>0.67500000000000004</v>
      </c>
      <c r="AJ4" s="1">
        <f t="shared" si="18"/>
        <v>0.75</v>
      </c>
      <c r="AK4" s="1">
        <f t="shared" si="19"/>
        <v>0.25</v>
      </c>
      <c r="AL4" s="1">
        <f t="shared" si="20"/>
        <v>1.3489795003921639</v>
      </c>
      <c r="AN4" s="1">
        <f t="shared" si="21"/>
        <v>0.5</v>
      </c>
      <c r="AO4" s="1">
        <f t="shared" si="22"/>
        <v>0.15</v>
      </c>
      <c r="AP4" s="1">
        <f t="shared" si="23"/>
        <v>1.0364333894937898</v>
      </c>
    </row>
    <row r="5" spans="1:42" s="1" customFormat="1" x14ac:dyDescent="0.25">
      <c r="A5" s="1">
        <v>4</v>
      </c>
      <c r="B5" s="1">
        <v>28</v>
      </c>
      <c r="C5" s="1">
        <v>12</v>
      </c>
      <c r="D5" s="1">
        <v>25</v>
      </c>
      <c r="E5" s="1">
        <v>15</v>
      </c>
      <c r="G5" s="1">
        <f t="shared" si="2"/>
        <v>0.7</v>
      </c>
      <c r="H5" s="1">
        <f t="shared" si="3"/>
        <v>0.375</v>
      </c>
      <c r="I5" s="1" t="str">
        <f t="shared" si="4"/>
        <v>.</v>
      </c>
      <c r="J5">
        <f t="shared" si="5"/>
        <v>0.66249999999999998</v>
      </c>
      <c r="K5" s="1" t="str">
        <f t="shared" si="4"/>
        <v>.</v>
      </c>
      <c r="L5" s="1">
        <f t="shared" si="0"/>
        <v>0.71875</v>
      </c>
      <c r="M5" s="1">
        <f t="shared" si="1"/>
        <v>-0.12783337150988477</v>
      </c>
      <c r="N5" s="3"/>
      <c r="O5" s="1">
        <v>15</v>
      </c>
      <c r="P5" s="1">
        <v>5</v>
      </c>
      <c r="Q5" s="1" t="str">
        <f t="shared" si="6"/>
        <v>.</v>
      </c>
      <c r="R5" s="1">
        <f t="shared" si="7"/>
        <v>0.75</v>
      </c>
      <c r="S5" s="3">
        <f t="shared" si="8"/>
        <v>0.88749999999999996</v>
      </c>
      <c r="T5" s="1">
        <v>13</v>
      </c>
      <c r="U5" s="1">
        <v>7</v>
      </c>
      <c r="V5" s="1" t="str">
        <f t="shared" si="9"/>
        <v>.</v>
      </c>
      <c r="W5" s="1">
        <f t="shared" si="10"/>
        <v>0.65</v>
      </c>
      <c r="X5" s="3">
        <f>IF(AND(AG5&lt;=0.5,W5&gt;=0.5),3/4+(W5-AG5)/4-AG5*(1-W5),IF(AND(AG5&lt;=W5,W5&lt;0.5),3/4+(W5-AG5)/4-AG5/(4*W5),IF(AND(AG5&gt;0.5,W5&gt;=AG5),3/4+(W5-AG5)/4-(1-W5)/(4*(1-AG5)),0)))</f>
        <v>0.5</v>
      </c>
      <c r="Y5" s="1">
        <v>18</v>
      </c>
      <c r="Z5" s="1">
        <v>2</v>
      </c>
      <c r="AA5" s="1" t="str">
        <f t="shared" si="12"/>
        <v>.</v>
      </c>
      <c r="AB5" s="1">
        <f t="shared" si="13"/>
        <v>0.1</v>
      </c>
      <c r="AC5" s="3">
        <f t="shared" si="14"/>
        <v>0.82499999999999996</v>
      </c>
      <c r="AD5" s="1">
        <v>7</v>
      </c>
      <c r="AE5" s="1">
        <v>13</v>
      </c>
      <c r="AF5" s="1" t="str">
        <f t="shared" si="15"/>
        <v>.</v>
      </c>
      <c r="AG5" s="1">
        <f t="shared" si="16"/>
        <v>0.65</v>
      </c>
      <c r="AH5" s="3">
        <f t="shared" si="17"/>
        <v>0.5</v>
      </c>
      <c r="AJ5" s="1">
        <f t="shared" si="18"/>
        <v>0.75</v>
      </c>
      <c r="AK5" s="1">
        <f t="shared" si="19"/>
        <v>0.1</v>
      </c>
      <c r="AL5" s="1">
        <f t="shared" si="20"/>
        <v>1.9560413157406824</v>
      </c>
      <c r="AN5" s="1">
        <f t="shared" si="21"/>
        <v>0.65</v>
      </c>
      <c r="AO5" s="1">
        <f t="shared" si="22"/>
        <v>0.65</v>
      </c>
      <c r="AP5" s="1">
        <f t="shared" si="23"/>
        <v>0</v>
      </c>
    </row>
    <row r="6" spans="1:42" x14ac:dyDescent="0.25">
      <c r="A6">
        <v>5</v>
      </c>
      <c r="B6">
        <v>29</v>
      </c>
      <c r="C6">
        <v>11</v>
      </c>
      <c r="D6">
        <v>34</v>
      </c>
      <c r="E6">
        <v>6</v>
      </c>
      <c r="G6">
        <f t="shared" si="2"/>
        <v>0.72499999999999998</v>
      </c>
      <c r="H6">
        <f t="shared" si="3"/>
        <v>0.15</v>
      </c>
      <c r="I6" t="str">
        <f t="shared" si="4"/>
        <v>.</v>
      </c>
      <c r="J6">
        <f t="shared" si="5"/>
        <v>0.78749999999999998</v>
      </c>
      <c r="K6" t="str">
        <f t="shared" si="4"/>
        <v>.</v>
      </c>
      <c r="L6">
        <f t="shared" si="0"/>
        <v>0.85250000000000004</v>
      </c>
      <c r="M6">
        <f t="shared" si="1"/>
        <v>0.27193371548364176</v>
      </c>
      <c r="N6" s="2"/>
      <c r="O6" s="1">
        <v>17</v>
      </c>
      <c r="P6" s="1">
        <v>3</v>
      </c>
      <c r="Q6" t="str">
        <f t="shared" si="6"/>
        <v>.</v>
      </c>
      <c r="R6">
        <f t="shared" si="7"/>
        <v>0.85</v>
      </c>
      <c r="S6" s="2">
        <f t="shared" si="8"/>
        <v>0.92249999999999999</v>
      </c>
      <c r="T6" s="1">
        <v>12</v>
      </c>
      <c r="U6" s="1">
        <v>8</v>
      </c>
      <c r="V6" t="str">
        <f t="shared" si="9"/>
        <v>.</v>
      </c>
      <c r="W6">
        <f t="shared" si="10"/>
        <v>0.6</v>
      </c>
      <c r="X6" s="2">
        <f t="shared" ref="X6:X31" si="24">IF(AND(AG6&lt;=0.5,W6&gt;=0.5),3/4+(W6-AG6)/4-AG6*(1-W6),IF(AND(AG6&lt;=W6,W6&lt;0.5),3/4+(W6-AG6)/4-AG6/(4*W6),IF(AND(AG6&gt;0.5,W6&gt;=AG6),3/4+(W6-AG6)/4-(1-W6)/(4*(1-AG6)),0)))</f>
        <v>0.77</v>
      </c>
      <c r="Y6">
        <v>18</v>
      </c>
      <c r="Z6">
        <v>2</v>
      </c>
      <c r="AA6" t="str">
        <f t="shared" si="12"/>
        <v>.</v>
      </c>
      <c r="AB6">
        <f t="shared" si="13"/>
        <v>0.1</v>
      </c>
      <c r="AC6" s="3">
        <f t="shared" si="14"/>
        <v>0.875</v>
      </c>
      <c r="AD6">
        <v>16</v>
      </c>
      <c r="AE6">
        <v>4</v>
      </c>
      <c r="AF6" t="str">
        <f t="shared" si="15"/>
        <v>.</v>
      </c>
      <c r="AG6">
        <f t="shared" si="16"/>
        <v>0.2</v>
      </c>
      <c r="AH6" s="3">
        <f t="shared" si="17"/>
        <v>0.7</v>
      </c>
      <c r="AJ6" s="1">
        <f t="shared" si="18"/>
        <v>0.85</v>
      </c>
      <c r="AK6" s="1">
        <f t="shared" si="19"/>
        <v>0.1</v>
      </c>
      <c r="AL6" s="1">
        <f t="shared" si="20"/>
        <v>2.3179849550383906</v>
      </c>
      <c r="AN6" s="1">
        <f t="shared" si="21"/>
        <v>0.6</v>
      </c>
      <c r="AO6" s="1">
        <f t="shared" si="22"/>
        <v>0.2</v>
      </c>
      <c r="AP6" s="1">
        <f t="shared" si="23"/>
        <v>1.0949683367087144</v>
      </c>
    </row>
    <row r="7" spans="1:42" s="1" customFormat="1" x14ac:dyDescent="0.25">
      <c r="A7" s="1">
        <v>6</v>
      </c>
      <c r="B7" s="1">
        <v>29</v>
      </c>
      <c r="C7" s="1">
        <v>11</v>
      </c>
      <c r="D7" s="1">
        <v>33</v>
      </c>
      <c r="E7" s="1">
        <v>7</v>
      </c>
      <c r="G7" s="1">
        <f t="shared" si="2"/>
        <v>0.72499999999999998</v>
      </c>
      <c r="H7" s="1">
        <f t="shared" si="3"/>
        <v>0.17499999999999999</v>
      </c>
      <c r="I7" s="1" t="str">
        <f t="shared" si="4"/>
        <v>.</v>
      </c>
      <c r="J7">
        <f t="shared" si="5"/>
        <v>0.77499999999999991</v>
      </c>
      <c r="K7" s="1" t="str">
        <f t="shared" si="4"/>
        <v>.</v>
      </c>
      <c r="L7" s="1">
        <f t="shared" si="0"/>
        <v>0.83937499999999998</v>
      </c>
      <c r="M7" s="1">
        <f t="shared" si="1"/>
        <v>0.21130909366720696</v>
      </c>
      <c r="N7" s="3"/>
      <c r="O7" s="1">
        <v>18</v>
      </c>
      <c r="P7" s="1">
        <v>2</v>
      </c>
      <c r="Q7" t="str">
        <f t="shared" si="6"/>
        <v>.</v>
      </c>
      <c r="R7" s="1">
        <f t="shared" si="7"/>
        <v>0.9</v>
      </c>
      <c r="S7" s="2">
        <f t="shared" si="8"/>
        <v>0.94</v>
      </c>
      <c r="T7" s="1">
        <v>11</v>
      </c>
      <c r="U7" s="1">
        <v>9</v>
      </c>
      <c r="V7" s="1" t="str">
        <f t="shared" si="9"/>
        <v>.</v>
      </c>
      <c r="W7" s="1">
        <f t="shared" si="10"/>
        <v>0.55000000000000004</v>
      </c>
      <c r="X7" s="2">
        <f t="shared" si="24"/>
        <v>0.71249999999999991</v>
      </c>
      <c r="Y7" s="1">
        <v>18</v>
      </c>
      <c r="Z7" s="1">
        <v>2</v>
      </c>
      <c r="AA7" s="1" t="str">
        <f t="shared" si="12"/>
        <v>.</v>
      </c>
      <c r="AB7">
        <f t="shared" si="13"/>
        <v>0.1</v>
      </c>
      <c r="AC7" s="3">
        <f t="shared" si="14"/>
        <v>0.9</v>
      </c>
      <c r="AD7" s="1">
        <v>15</v>
      </c>
      <c r="AE7" s="1">
        <v>5</v>
      </c>
      <c r="AF7" s="1" t="str">
        <f t="shared" si="15"/>
        <v>.</v>
      </c>
      <c r="AG7">
        <f t="shared" si="16"/>
        <v>0.25</v>
      </c>
      <c r="AH7" s="3">
        <f t="shared" si="17"/>
        <v>0.65</v>
      </c>
      <c r="AJ7" s="1">
        <f t="shared" si="18"/>
        <v>0.9</v>
      </c>
      <c r="AK7" s="1">
        <f t="shared" si="19"/>
        <v>0.1</v>
      </c>
      <c r="AL7" s="1">
        <f t="shared" si="20"/>
        <v>2.5631031310892012</v>
      </c>
      <c r="AN7" s="1">
        <f t="shared" si="21"/>
        <v>0.55000000000000004</v>
      </c>
      <c r="AO7" s="1">
        <f t="shared" si="22"/>
        <v>0.25</v>
      </c>
      <c r="AP7" s="1">
        <f t="shared" si="23"/>
        <v>0.80015109705115606</v>
      </c>
    </row>
    <row r="8" spans="1:42" s="1" customFormat="1" x14ac:dyDescent="0.25">
      <c r="A8" s="1">
        <v>7</v>
      </c>
      <c r="B8" s="1">
        <v>30</v>
      </c>
      <c r="C8" s="1">
        <v>10</v>
      </c>
      <c r="D8" s="1">
        <v>29</v>
      </c>
      <c r="E8" s="1">
        <v>11</v>
      </c>
      <c r="G8" s="1">
        <f t="shared" si="2"/>
        <v>0.75</v>
      </c>
      <c r="H8" s="1">
        <f t="shared" si="3"/>
        <v>0.27500000000000002</v>
      </c>
      <c r="I8" s="1" t="str">
        <f t="shared" si="4"/>
        <v>.</v>
      </c>
      <c r="J8">
        <f t="shared" si="5"/>
        <v>0.73750000000000004</v>
      </c>
      <c r="K8" s="1" t="str">
        <f t="shared" si="4"/>
        <v>.</v>
      </c>
      <c r="L8" s="1">
        <f t="shared" si="0"/>
        <v>0.8</v>
      </c>
      <c r="M8" s="1">
        <f t="shared" si="1"/>
        <v>-4.8790164169432056E-2</v>
      </c>
      <c r="N8" s="3"/>
      <c r="O8" s="1">
        <v>16</v>
      </c>
      <c r="P8" s="1">
        <v>4</v>
      </c>
      <c r="Q8" t="str">
        <f t="shared" si="6"/>
        <v>.</v>
      </c>
      <c r="R8" s="1">
        <f t="shared" si="7"/>
        <v>0.8</v>
      </c>
      <c r="S8" s="2">
        <f t="shared" si="8"/>
        <v>0.86</v>
      </c>
      <c r="T8" s="1">
        <v>14</v>
      </c>
      <c r="U8" s="1">
        <v>6</v>
      </c>
      <c r="V8" s="1" t="str">
        <f t="shared" si="9"/>
        <v>.</v>
      </c>
      <c r="W8" s="1">
        <f t="shared" si="10"/>
        <v>0.7</v>
      </c>
      <c r="X8" s="2">
        <f t="shared" si="24"/>
        <v>0.73250000000000004</v>
      </c>
      <c r="Y8" s="1">
        <v>16</v>
      </c>
      <c r="Z8" s="1">
        <v>4</v>
      </c>
      <c r="AA8" s="1" t="str">
        <f t="shared" si="12"/>
        <v>.</v>
      </c>
      <c r="AB8">
        <f t="shared" si="13"/>
        <v>0.2</v>
      </c>
      <c r="AC8" s="3">
        <f t="shared" si="14"/>
        <v>0.8</v>
      </c>
      <c r="AD8" s="1">
        <v>13</v>
      </c>
      <c r="AE8" s="1">
        <v>7</v>
      </c>
      <c r="AF8" s="1" t="str">
        <f t="shared" si="15"/>
        <v>.</v>
      </c>
      <c r="AG8">
        <f t="shared" si="16"/>
        <v>0.35</v>
      </c>
      <c r="AH8" s="3">
        <f t="shared" si="17"/>
        <v>0.67500000000000004</v>
      </c>
      <c r="AJ8" s="1">
        <f t="shared" si="18"/>
        <v>0.8</v>
      </c>
      <c r="AK8" s="1">
        <f t="shared" si="19"/>
        <v>0.2</v>
      </c>
      <c r="AL8" s="1">
        <f t="shared" si="20"/>
        <v>1.6832424671458293</v>
      </c>
      <c r="AN8" s="1">
        <f t="shared" si="21"/>
        <v>0.7</v>
      </c>
      <c r="AO8" s="1">
        <f t="shared" si="22"/>
        <v>0.35</v>
      </c>
      <c r="AP8" s="1">
        <f t="shared" si="23"/>
        <v>0.90972097911560867</v>
      </c>
    </row>
    <row r="9" spans="1:42" s="1" customFormat="1" x14ac:dyDescent="0.25">
      <c r="A9" s="1">
        <v>8</v>
      </c>
      <c r="B9" s="1">
        <v>33</v>
      </c>
      <c r="C9" s="1">
        <v>7</v>
      </c>
      <c r="D9" s="1">
        <v>33</v>
      </c>
      <c r="E9" s="1">
        <v>7</v>
      </c>
      <c r="G9" s="1">
        <f t="shared" si="2"/>
        <v>0.82499999999999996</v>
      </c>
      <c r="H9" s="1">
        <f t="shared" si="3"/>
        <v>0.17499999999999999</v>
      </c>
      <c r="I9" s="1" t="str">
        <f t="shared" si="4"/>
        <v>.</v>
      </c>
      <c r="J9">
        <f t="shared" si="5"/>
        <v>0.82499999999999996</v>
      </c>
      <c r="K9" s="1" t="str">
        <f t="shared" si="4"/>
        <v>.</v>
      </c>
      <c r="L9" s="1">
        <f t="shared" si="0"/>
        <v>0.88187499999999996</v>
      </c>
      <c r="M9" s="1">
        <f t="shared" si="1"/>
        <v>2.2204460492503128E-16</v>
      </c>
      <c r="N9" s="3"/>
      <c r="O9" s="1">
        <v>20</v>
      </c>
      <c r="P9" s="1">
        <v>0</v>
      </c>
      <c r="Q9" t="str">
        <f t="shared" si="6"/>
        <v>.</v>
      </c>
      <c r="R9" s="1">
        <f t="shared" si="7"/>
        <v>1</v>
      </c>
      <c r="S9" s="2">
        <f t="shared" si="8"/>
        <v>1</v>
      </c>
      <c r="T9" s="1">
        <v>13</v>
      </c>
      <c r="U9" s="1">
        <v>7</v>
      </c>
      <c r="V9" s="1" t="str">
        <f t="shared" si="9"/>
        <v>.</v>
      </c>
      <c r="W9" s="1">
        <f t="shared" si="10"/>
        <v>0.65</v>
      </c>
      <c r="X9" s="2">
        <f t="shared" si="24"/>
        <v>0.70250000000000001</v>
      </c>
      <c r="Y9" s="1">
        <v>20</v>
      </c>
      <c r="Z9" s="1">
        <v>0</v>
      </c>
      <c r="AA9" s="1" t="str">
        <f t="shared" si="12"/>
        <v>.</v>
      </c>
      <c r="AB9">
        <f t="shared" si="13"/>
        <v>0</v>
      </c>
      <c r="AC9" s="3">
        <f t="shared" si="14"/>
        <v>1</v>
      </c>
      <c r="AD9" s="1">
        <v>13</v>
      </c>
      <c r="AE9" s="1">
        <v>7</v>
      </c>
      <c r="AF9" s="1" t="str">
        <f t="shared" si="15"/>
        <v>.</v>
      </c>
      <c r="AG9">
        <f t="shared" si="16"/>
        <v>0.35</v>
      </c>
      <c r="AH9" s="3">
        <f t="shared" si="17"/>
        <v>0.65</v>
      </c>
      <c r="AJ9" s="1">
        <f t="shared" si="18"/>
        <v>0.97499999999999998</v>
      </c>
      <c r="AK9" s="1">
        <f t="shared" si="19"/>
        <v>2.5000000000000001E-2</v>
      </c>
      <c r="AL9" s="1">
        <f t="shared" si="20"/>
        <v>3.9199279690801072</v>
      </c>
      <c r="AN9" s="1">
        <f t="shared" si="21"/>
        <v>0.65</v>
      </c>
      <c r="AO9" s="1">
        <f t="shared" si="22"/>
        <v>0.35</v>
      </c>
      <c r="AP9" s="1">
        <f t="shared" si="23"/>
        <v>0.77064093281513568</v>
      </c>
    </row>
    <row r="10" spans="1:42" s="1" customFormat="1" x14ac:dyDescent="0.25">
      <c r="A10" s="1">
        <v>9</v>
      </c>
      <c r="B10" s="1">
        <v>34</v>
      </c>
      <c r="C10" s="1">
        <v>6</v>
      </c>
      <c r="D10" s="1">
        <v>36</v>
      </c>
      <c r="E10" s="1">
        <v>4</v>
      </c>
      <c r="G10" s="1">
        <f t="shared" si="2"/>
        <v>0.85</v>
      </c>
      <c r="H10" s="1">
        <f t="shared" si="3"/>
        <v>0.1</v>
      </c>
      <c r="I10" s="1" t="str">
        <f t="shared" si="4"/>
        <v>.</v>
      </c>
      <c r="J10">
        <f t="shared" si="5"/>
        <v>0.875</v>
      </c>
      <c r="K10" s="1" t="str">
        <f t="shared" si="4"/>
        <v>.</v>
      </c>
      <c r="L10" s="1">
        <f t="shared" si="0"/>
        <v>0.92249999999999999</v>
      </c>
      <c r="M10" s="1">
        <f t="shared" si="1"/>
        <v>0.13353139262452277</v>
      </c>
      <c r="N10" s="3"/>
      <c r="O10" s="1">
        <v>19</v>
      </c>
      <c r="P10" s="1">
        <v>1</v>
      </c>
      <c r="Q10" t="str">
        <f t="shared" si="6"/>
        <v>.</v>
      </c>
      <c r="R10" s="1">
        <f t="shared" si="7"/>
        <v>0.95</v>
      </c>
      <c r="S10" s="2">
        <f t="shared" si="8"/>
        <v>0.94249999999999989</v>
      </c>
      <c r="T10" s="1">
        <v>15</v>
      </c>
      <c r="U10" s="1">
        <v>5</v>
      </c>
      <c r="V10" s="1" t="str">
        <f t="shared" si="9"/>
        <v>.</v>
      </c>
      <c r="W10" s="1">
        <f t="shared" si="10"/>
        <v>0.75</v>
      </c>
      <c r="X10" s="2">
        <f t="shared" si="24"/>
        <v>0.91250000000000009</v>
      </c>
      <c r="Y10" s="1">
        <v>17</v>
      </c>
      <c r="Z10" s="1">
        <v>3</v>
      </c>
      <c r="AA10" s="1" t="str">
        <f t="shared" si="12"/>
        <v>.</v>
      </c>
      <c r="AB10">
        <f t="shared" si="13"/>
        <v>0.15</v>
      </c>
      <c r="AC10" s="3">
        <f t="shared" si="14"/>
        <v>0.89999999999999991</v>
      </c>
      <c r="AD10" s="1">
        <v>19</v>
      </c>
      <c r="AE10" s="1">
        <v>1</v>
      </c>
      <c r="AF10" s="1" t="str">
        <f t="shared" si="15"/>
        <v>.</v>
      </c>
      <c r="AG10">
        <f t="shared" si="16"/>
        <v>0.05</v>
      </c>
      <c r="AH10" s="3">
        <f t="shared" si="17"/>
        <v>0.85</v>
      </c>
      <c r="AJ10" s="1">
        <f t="shared" si="18"/>
        <v>0.95</v>
      </c>
      <c r="AK10" s="1">
        <f t="shared" si="19"/>
        <v>0.15</v>
      </c>
      <c r="AL10" s="1">
        <f t="shared" si="20"/>
        <v>2.6812870164452614</v>
      </c>
      <c r="AN10" s="1">
        <f t="shared" si="21"/>
        <v>0.75</v>
      </c>
      <c r="AO10" s="1">
        <f t="shared" si="22"/>
        <v>0.05</v>
      </c>
      <c r="AP10" s="1">
        <f t="shared" si="23"/>
        <v>2.3193433771475545</v>
      </c>
    </row>
    <row r="11" spans="1:42" s="1" customFormat="1" x14ac:dyDescent="0.25">
      <c r="A11" s="1">
        <v>10</v>
      </c>
      <c r="B11" s="1">
        <v>32</v>
      </c>
      <c r="C11" s="1">
        <v>8</v>
      </c>
      <c r="D11" s="1">
        <v>36</v>
      </c>
      <c r="E11" s="1">
        <v>4</v>
      </c>
      <c r="G11" s="1">
        <f t="shared" si="2"/>
        <v>0.8</v>
      </c>
      <c r="H11" s="1">
        <f t="shared" si="3"/>
        <v>0.1</v>
      </c>
      <c r="I11" s="1" t="str">
        <f t="shared" si="4"/>
        <v>.</v>
      </c>
      <c r="J11">
        <f t="shared" si="5"/>
        <v>0.85000000000000009</v>
      </c>
      <c r="K11" s="1" t="str">
        <f t="shared" si="4"/>
        <v>.</v>
      </c>
      <c r="L11" s="1">
        <f t="shared" si="0"/>
        <v>0.90500000000000003</v>
      </c>
      <c r="M11" s="1">
        <f t="shared" si="1"/>
        <v>0.251314428280906</v>
      </c>
      <c r="N11" s="3"/>
      <c r="O11" s="1">
        <v>20</v>
      </c>
      <c r="P11" s="1">
        <v>0</v>
      </c>
      <c r="Q11" t="str">
        <f t="shared" si="6"/>
        <v>.</v>
      </c>
      <c r="R11" s="1">
        <f t="shared" si="7"/>
        <v>1</v>
      </c>
      <c r="S11" s="2">
        <f t="shared" si="8"/>
        <v>0.97499999999999998</v>
      </c>
      <c r="T11" s="1">
        <v>12</v>
      </c>
      <c r="U11" s="1">
        <v>8</v>
      </c>
      <c r="V11" s="1" t="str">
        <f t="shared" si="9"/>
        <v>.</v>
      </c>
      <c r="W11" s="1">
        <f t="shared" si="10"/>
        <v>0.6</v>
      </c>
      <c r="X11" s="2">
        <f t="shared" si="24"/>
        <v>0.83499999999999996</v>
      </c>
      <c r="Y11" s="1">
        <v>18</v>
      </c>
      <c r="Z11" s="1">
        <v>2</v>
      </c>
      <c r="AA11" s="1" t="str">
        <f t="shared" si="12"/>
        <v>.</v>
      </c>
      <c r="AB11">
        <f t="shared" si="13"/>
        <v>0.1</v>
      </c>
      <c r="AC11" s="3">
        <f t="shared" si="14"/>
        <v>0.95</v>
      </c>
      <c r="AD11" s="1">
        <v>18</v>
      </c>
      <c r="AE11" s="1">
        <v>2</v>
      </c>
      <c r="AF11" s="1" t="str">
        <f t="shared" si="15"/>
        <v>.</v>
      </c>
      <c r="AG11">
        <f t="shared" si="16"/>
        <v>0.1</v>
      </c>
      <c r="AH11" s="3">
        <f t="shared" si="17"/>
        <v>0.75</v>
      </c>
      <c r="AJ11" s="1">
        <f t="shared" si="18"/>
        <v>0.97499999999999998</v>
      </c>
      <c r="AK11" s="1">
        <f t="shared" si="19"/>
        <v>0.1</v>
      </c>
      <c r="AL11" s="1">
        <f t="shared" si="20"/>
        <v>3.241515550084654</v>
      </c>
      <c r="AN11" s="1">
        <f t="shared" si="21"/>
        <v>0.6</v>
      </c>
      <c r="AO11" s="1">
        <f t="shared" si="22"/>
        <v>0.1</v>
      </c>
      <c r="AP11" s="1">
        <f t="shared" si="23"/>
        <v>1.5348986686804005</v>
      </c>
    </row>
    <row r="12" spans="1:42" s="1" customFormat="1" x14ac:dyDescent="0.25">
      <c r="A12" s="1">
        <v>11</v>
      </c>
      <c r="B12" s="1">
        <v>23</v>
      </c>
      <c r="C12" s="1">
        <v>17</v>
      </c>
      <c r="D12" s="1">
        <v>20</v>
      </c>
      <c r="E12" s="1">
        <v>20</v>
      </c>
      <c r="G12" s="1">
        <f t="shared" si="2"/>
        <v>0.57499999999999996</v>
      </c>
      <c r="H12" s="1">
        <f t="shared" si="3"/>
        <v>0.5</v>
      </c>
      <c r="I12" s="1" t="str">
        <f t="shared" si="4"/>
        <v>.</v>
      </c>
      <c r="J12" s="1">
        <f t="shared" si="5"/>
        <v>0.53749999999999998</v>
      </c>
      <c r="K12" s="1" t="str">
        <f t="shared" si="4"/>
        <v>.</v>
      </c>
      <c r="L12" s="1">
        <f t="shared" si="0"/>
        <v>0.55625000000000002</v>
      </c>
      <c r="M12" s="1">
        <f t="shared" si="1"/>
        <v>-0.10536051565782628</v>
      </c>
      <c r="N12" s="3"/>
      <c r="O12" s="1">
        <v>10</v>
      </c>
      <c r="P12" s="1">
        <v>10</v>
      </c>
      <c r="Q12" s="1" t="str">
        <f t="shared" si="6"/>
        <v>.</v>
      </c>
      <c r="R12" s="1">
        <f t="shared" si="7"/>
        <v>0.5</v>
      </c>
      <c r="S12" s="3">
        <f t="shared" si="8"/>
        <v>0.53749999999999998</v>
      </c>
      <c r="T12" s="1">
        <v>13</v>
      </c>
      <c r="U12" s="1">
        <v>7</v>
      </c>
      <c r="V12" s="1" t="str">
        <f t="shared" si="9"/>
        <v>.</v>
      </c>
      <c r="W12" s="1">
        <f t="shared" si="10"/>
        <v>0.65</v>
      </c>
      <c r="X12" s="3">
        <f t="shared" si="24"/>
        <v>0.5805555555555556</v>
      </c>
      <c r="Y12" s="1">
        <v>11</v>
      </c>
      <c r="Z12" s="1">
        <v>9</v>
      </c>
      <c r="AA12" s="1" t="str">
        <f t="shared" si="12"/>
        <v>.</v>
      </c>
      <c r="AB12" s="1">
        <f t="shared" si="13"/>
        <v>0.45</v>
      </c>
      <c r="AC12" s="3">
        <f t="shared" si="14"/>
        <v>0.52500000000000002</v>
      </c>
      <c r="AD12" s="1">
        <v>9</v>
      </c>
      <c r="AE12" s="1">
        <v>11</v>
      </c>
      <c r="AF12" s="1" t="str">
        <f t="shared" si="15"/>
        <v>.</v>
      </c>
      <c r="AG12" s="1">
        <f t="shared" si="16"/>
        <v>0.55000000000000004</v>
      </c>
      <c r="AH12" s="3">
        <f t="shared" si="17"/>
        <v>0.55000000000000004</v>
      </c>
      <c r="AJ12" s="1">
        <f t="shared" si="18"/>
        <v>0.5</v>
      </c>
      <c r="AK12" s="1">
        <f t="shared" si="19"/>
        <v>0.45</v>
      </c>
      <c r="AL12" s="1">
        <f t="shared" si="20"/>
        <v>0.12566134685507402</v>
      </c>
      <c r="AN12" s="1">
        <f t="shared" si="21"/>
        <v>0.65</v>
      </c>
      <c r="AO12" s="1">
        <f t="shared" si="22"/>
        <v>0.55000000000000004</v>
      </c>
      <c r="AP12" s="1">
        <f t="shared" si="23"/>
        <v>0.25965911955249366</v>
      </c>
    </row>
    <row r="13" spans="1:42" s="15" customFormat="1" x14ac:dyDescent="0.25">
      <c r="A13" s="15">
        <v>12</v>
      </c>
      <c r="B13" s="15">
        <v>35</v>
      </c>
      <c r="C13" s="15">
        <v>5</v>
      </c>
      <c r="D13" s="15">
        <v>36</v>
      </c>
      <c r="E13" s="15">
        <v>4</v>
      </c>
      <c r="G13" s="15">
        <f t="shared" si="2"/>
        <v>0.875</v>
      </c>
      <c r="H13" s="15">
        <f t="shared" si="3"/>
        <v>0.1</v>
      </c>
      <c r="I13" s="15" t="str">
        <f t="shared" si="4"/>
        <v>.</v>
      </c>
      <c r="J13" s="15">
        <f t="shared" si="5"/>
        <v>0.88749999999999996</v>
      </c>
      <c r="K13" s="15" t="str">
        <f t="shared" si="4"/>
        <v>.</v>
      </c>
      <c r="L13" s="15">
        <f t="shared" si="0"/>
        <v>0.93125000000000002</v>
      </c>
      <c r="M13" s="15">
        <f t="shared" si="1"/>
        <v>6.8992871486951421E-2</v>
      </c>
      <c r="N13" s="16"/>
      <c r="O13" s="15">
        <v>20</v>
      </c>
      <c r="P13" s="15">
        <v>0</v>
      </c>
      <c r="Q13" s="15" t="str">
        <f t="shared" si="6"/>
        <v>.</v>
      </c>
      <c r="R13" s="15">
        <f t="shared" si="7"/>
        <v>1</v>
      </c>
      <c r="S13" s="16">
        <f t="shared" si="8"/>
        <v>0.98750000000000004</v>
      </c>
      <c r="T13" s="15">
        <v>15</v>
      </c>
      <c r="U13" s="15">
        <v>5</v>
      </c>
      <c r="V13" s="15" t="str">
        <f t="shared" si="9"/>
        <v>.</v>
      </c>
      <c r="W13" s="15">
        <f t="shared" si="10"/>
        <v>0.75</v>
      </c>
      <c r="X13" s="16">
        <f t="shared" si="24"/>
        <v>0.86250000000000004</v>
      </c>
      <c r="Y13" s="15">
        <v>19</v>
      </c>
      <c r="Z13" s="15">
        <v>1</v>
      </c>
      <c r="AA13" s="15" t="str">
        <f t="shared" si="12"/>
        <v>.</v>
      </c>
      <c r="AB13" s="15">
        <f t="shared" si="13"/>
        <v>0.05</v>
      </c>
      <c r="AC13" s="16">
        <f t="shared" si="14"/>
        <v>0.97499999999999998</v>
      </c>
      <c r="AD13" s="15">
        <v>17</v>
      </c>
      <c r="AE13" s="15">
        <v>3</v>
      </c>
      <c r="AF13" s="15" t="str">
        <f t="shared" si="15"/>
        <v>.</v>
      </c>
      <c r="AG13" s="15">
        <f t="shared" si="16"/>
        <v>0.15</v>
      </c>
      <c r="AH13" s="16">
        <f t="shared" si="17"/>
        <v>0.8</v>
      </c>
      <c r="AJ13" s="15">
        <f t="shared" si="18"/>
        <v>0.97499999999999998</v>
      </c>
      <c r="AK13" s="15">
        <f t="shared" si="19"/>
        <v>0.05</v>
      </c>
      <c r="AL13" s="15">
        <f t="shared" si="20"/>
        <v>3.6048176114915265</v>
      </c>
      <c r="AN13" s="15">
        <f t="shared" si="21"/>
        <v>0.75</v>
      </c>
      <c r="AO13" s="15">
        <f t="shared" si="22"/>
        <v>0.15</v>
      </c>
      <c r="AP13" s="15">
        <f t="shared" si="23"/>
        <v>1.7109231396898719</v>
      </c>
    </row>
    <row r="14" spans="1:42" s="1" customFormat="1" x14ac:dyDescent="0.25">
      <c r="A14" s="1">
        <v>13</v>
      </c>
      <c r="B14" s="1">
        <v>31</v>
      </c>
      <c r="C14" s="1">
        <v>9</v>
      </c>
      <c r="D14" s="1">
        <v>33</v>
      </c>
      <c r="E14" s="1">
        <v>7</v>
      </c>
      <c r="G14" s="1">
        <f t="shared" si="2"/>
        <v>0.77500000000000002</v>
      </c>
      <c r="H14" s="1">
        <f t="shared" si="3"/>
        <v>0.17499999999999999</v>
      </c>
      <c r="I14" s="1" t="str">
        <f t="shared" si="4"/>
        <v>.</v>
      </c>
      <c r="J14" s="1">
        <f t="shared" si="5"/>
        <v>0.8</v>
      </c>
      <c r="K14" s="1" t="str">
        <f t="shared" si="4"/>
        <v>.</v>
      </c>
      <c r="L14" s="1">
        <f t="shared" si="0"/>
        <v>0.86062499999999997</v>
      </c>
      <c r="M14" s="1">
        <f t="shared" si="1"/>
        <v>0.1112256351102244</v>
      </c>
      <c r="N14" s="3"/>
      <c r="O14" s="1">
        <v>18</v>
      </c>
      <c r="P14" s="1">
        <v>2</v>
      </c>
      <c r="Q14" s="1" t="str">
        <f t="shared" si="6"/>
        <v>.</v>
      </c>
      <c r="R14" s="1">
        <f t="shared" si="7"/>
        <v>0.9</v>
      </c>
      <c r="S14" s="3">
        <f t="shared" si="8"/>
        <v>0.92249999999999999</v>
      </c>
      <c r="T14" s="1">
        <v>13</v>
      </c>
      <c r="U14" s="1">
        <v>7</v>
      </c>
      <c r="V14" s="1" t="str">
        <f t="shared" si="9"/>
        <v>.</v>
      </c>
      <c r="W14" s="1">
        <f t="shared" si="10"/>
        <v>0.65</v>
      </c>
      <c r="X14" s="3">
        <f t="shared" si="24"/>
        <v>0.79250000000000009</v>
      </c>
      <c r="Y14" s="1">
        <v>17</v>
      </c>
      <c r="Z14" s="1">
        <v>3</v>
      </c>
      <c r="AA14" s="1" t="str">
        <f t="shared" si="12"/>
        <v>.</v>
      </c>
      <c r="AB14" s="1">
        <f t="shared" si="13"/>
        <v>0.15</v>
      </c>
      <c r="AC14" s="3">
        <f t="shared" si="14"/>
        <v>0.875</v>
      </c>
      <c r="AD14" s="1">
        <v>16</v>
      </c>
      <c r="AE14" s="1">
        <v>4</v>
      </c>
      <c r="AF14" s="1" t="str">
        <f t="shared" si="15"/>
        <v>.</v>
      </c>
      <c r="AG14" s="1">
        <f t="shared" si="16"/>
        <v>0.2</v>
      </c>
      <c r="AH14" s="3">
        <f t="shared" si="17"/>
        <v>0.72500000000000009</v>
      </c>
      <c r="AJ14" s="1">
        <f t="shared" si="18"/>
        <v>0.9</v>
      </c>
      <c r="AK14" s="1">
        <f t="shared" si="19"/>
        <v>0.15</v>
      </c>
      <c r="AL14" s="1">
        <f t="shared" si="20"/>
        <v>2.3179849550383906</v>
      </c>
      <c r="AN14" s="1">
        <f t="shared" si="21"/>
        <v>0.65</v>
      </c>
      <c r="AO14" s="1">
        <f t="shared" si="22"/>
        <v>0.2</v>
      </c>
      <c r="AP14" s="1">
        <f t="shared" si="23"/>
        <v>1.2269416999804823</v>
      </c>
    </row>
    <row r="15" spans="1:42" s="7" customFormat="1" x14ac:dyDescent="0.25">
      <c r="A15" s="7">
        <v>14</v>
      </c>
      <c r="B15" s="7">
        <v>20</v>
      </c>
      <c r="C15" s="7">
        <v>20</v>
      </c>
      <c r="D15" s="7">
        <v>34</v>
      </c>
      <c r="E15" s="7">
        <v>6</v>
      </c>
      <c r="G15" s="7">
        <f t="shared" si="2"/>
        <v>0.5</v>
      </c>
      <c r="H15" s="7">
        <f t="shared" si="3"/>
        <v>0.15</v>
      </c>
      <c r="I15" s="7" t="str">
        <f t="shared" si="4"/>
        <v>.</v>
      </c>
      <c r="J15" s="7">
        <f t="shared" si="5"/>
        <v>0.67500000000000004</v>
      </c>
      <c r="K15" s="7" t="str">
        <f t="shared" si="4"/>
        <v>.</v>
      </c>
      <c r="L15" s="7">
        <f t="shared" si="0"/>
        <v>0.76250000000000007</v>
      </c>
      <c r="M15" s="7">
        <f t="shared" si="1"/>
        <v>0.62860865942237409</v>
      </c>
      <c r="N15" s="8"/>
      <c r="O15" s="7">
        <v>18</v>
      </c>
      <c r="P15" s="7">
        <v>2</v>
      </c>
      <c r="Q15" s="7" t="str">
        <f t="shared" si="6"/>
        <v>.</v>
      </c>
      <c r="R15" s="7">
        <f t="shared" si="7"/>
        <v>0.9</v>
      </c>
      <c r="S15" s="8">
        <f t="shared" si="8"/>
        <v>0.92249999999999999</v>
      </c>
      <c r="T15" s="7">
        <v>2</v>
      </c>
      <c r="U15" s="7">
        <v>18</v>
      </c>
      <c r="V15" s="7" t="str">
        <f t="shared" si="9"/>
        <v>REJECT</v>
      </c>
      <c r="W15" s="7">
        <f t="shared" si="10"/>
        <v>0.1</v>
      </c>
      <c r="X15" s="8">
        <f t="shared" si="24"/>
        <v>0</v>
      </c>
      <c r="Y15" s="7">
        <v>17</v>
      </c>
      <c r="Z15" s="7">
        <v>3</v>
      </c>
      <c r="AA15" s="7" t="str">
        <f t="shared" si="12"/>
        <v>.</v>
      </c>
      <c r="AB15" s="7">
        <f t="shared" si="13"/>
        <v>0.15</v>
      </c>
      <c r="AC15" s="8">
        <f t="shared" si="14"/>
        <v>0.875</v>
      </c>
      <c r="AD15" s="7">
        <v>17</v>
      </c>
      <c r="AE15" s="7">
        <v>3</v>
      </c>
      <c r="AF15" s="7" t="str">
        <f t="shared" si="15"/>
        <v>REJECT</v>
      </c>
      <c r="AG15" s="7">
        <f t="shared" si="16"/>
        <v>0.15</v>
      </c>
      <c r="AH15" s="8">
        <f t="shared" si="17"/>
        <v>0.47499999999999998</v>
      </c>
      <c r="AJ15" s="7">
        <f t="shared" si="18"/>
        <v>0.9</v>
      </c>
      <c r="AK15" s="7">
        <f t="shared" si="19"/>
        <v>0.15</v>
      </c>
      <c r="AL15" s="7">
        <f t="shared" si="20"/>
        <v>2.3179849550383906</v>
      </c>
      <c r="AN15" s="7">
        <f t="shared" si="21"/>
        <v>0.1</v>
      </c>
      <c r="AO15" s="7">
        <f t="shared" si="22"/>
        <v>0.15</v>
      </c>
      <c r="AP15" s="7">
        <f t="shared" si="23"/>
        <v>-0.24511817605081077</v>
      </c>
    </row>
    <row r="16" spans="1:42" s="1" customFormat="1" x14ac:dyDescent="0.25">
      <c r="A16" s="1">
        <v>15</v>
      </c>
      <c r="B16" s="1">
        <v>31</v>
      </c>
      <c r="C16" s="1">
        <v>9</v>
      </c>
      <c r="D16" s="1">
        <v>36</v>
      </c>
      <c r="E16" s="1">
        <v>4</v>
      </c>
      <c r="G16" s="1">
        <f t="shared" si="2"/>
        <v>0.77500000000000002</v>
      </c>
      <c r="H16" s="1">
        <f t="shared" si="3"/>
        <v>0.1</v>
      </c>
      <c r="I16" s="1" t="str">
        <f t="shared" si="4"/>
        <v>.</v>
      </c>
      <c r="J16" s="1">
        <f t="shared" si="5"/>
        <v>0.83750000000000002</v>
      </c>
      <c r="K16" s="1" t="str">
        <f t="shared" si="4"/>
        <v>.</v>
      </c>
      <c r="L16" s="1">
        <f t="shared" si="0"/>
        <v>0.89624999999999999</v>
      </c>
      <c r="M16" s="1">
        <f t="shared" si="1"/>
        <v>0.30538164955118191</v>
      </c>
      <c r="N16" s="3"/>
      <c r="O16" s="1">
        <v>19</v>
      </c>
      <c r="P16" s="1">
        <v>1</v>
      </c>
      <c r="Q16" s="1" t="str">
        <f t="shared" si="6"/>
        <v>.</v>
      </c>
      <c r="R16" s="1">
        <f t="shared" si="7"/>
        <v>0.95</v>
      </c>
      <c r="S16" s="3">
        <f t="shared" si="8"/>
        <v>0.98750000000000004</v>
      </c>
      <c r="T16" s="1">
        <v>12</v>
      </c>
      <c r="U16" s="1">
        <v>8</v>
      </c>
      <c r="V16" s="1" t="str">
        <f t="shared" si="9"/>
        <v>.</v>
      </c>
      <c r="W16" s="1">
        <f t="shared" si="10"/>
        <v>0.6</v>
      </c>
      <c r="X16" s="3">
        <f t="shared" si="24"/>
        <v>0.77</v>
      </c>
      <c r="Y16" s="1">
        <v>20</v>
      </c>
      <c r="Z16" s="1">
        <v>0</v>
      </c>
      <c r="AA16" s="1" t="str">
        <f t="shared" si="12"/>
        <v>.</v>
      </c>
      <c r="AB16" s="1">
        <f t="shared" si="13"/>
        <v>0</v>
      </c>
      <c r="AC16" s="3">
        <f t="shared" si="14"/>
        <v>0.97499999999999998</v>
      </c>
      <c r="AD16" s="1">
        <v>16</v>
      </c>
      <c r="AE16" s="1">
        <v>4</v>
      </c>
      <c r="AF16" s="1" t="str">
        <f t="shared" si="15"/>
        <v>.</v>
      </c>
      <c r="AG16" s="1">
        <f t="shared" si="16"/>
        <v>0.2</v>
      </c>
      <c r="AH16" s="3">
        <f t="shared" si="17"/>
        <v>0.7</v>
      </c>
      <c r="AJ16" s="1">
        <f t="shared" si="18"/>
        <v>0.95</v>
      </c>
      <c r="AK16" s="1">
        <f t="shared" si="19"/>
        <v>2.5000000000000001E-2</v>
      </c>
      <c r="AL16" s="1">
        <f t="shared" si="20"/>
        <v>3.6048176114915256</v>
      </c>
      <c r="AN16" s="1">
        <f t="shared" si="21"/>
        <v>0.6</v>
      </c>
      <c r="AO16" s="1">
        <f t="shared" si="22"/>
        <v>0.2</v>
      </c>
      <c r="AP16" s="1">
        <f t="shared" si="23"/>
        <v>1.0949683367087144</v>
      </c>
    </row>
    <row r="17" spans="1:42" s="1" customFormat="1" x14ac:dyDescent="0.25">
      <c r="A17" s="1">
        <v>16</v>
      </c>
      <c r="B17" s="1">
        <v>24</v>
      </c>
      <c r="C17" s="1">
        <v>16</v>
      </c>
      <c r="D17" s="1">
        <v>32</v>
      </c>
      <c r="E17" s="1">
        <v>8</v>
      </c>
      <c r="G17" s="1">
        <f t="shared" si="2"/>
        <v>0.6</v>
      </c>
      <c r="H17" s="1">
        <f t="shared" si="3"/>
        <v>0.2</v>
      </c>
      <c r="I17" s="1" t="str">
        <f t="shared" si="4"/>
        <v>.</v>
      </c>
      <c r="J17" s="1">
        <f t="shared" si="5"/>
        <v>0.7</v>
      </c>
      <c r="K17" s="1" t="str">
        <f t="shared" si="4"/>
        <v>.</v>
      </c>
      <c r="L17" s="1">
        <f t="shared" si="0"/>
        <v>0.77</v>
      </c>
      <c r="M17" s="1">
        <f t="shared" si="1"/>
        <v>0.36772478012531734</v>
      </c>
      <c r="N17" s="3"/>
      <c r="O17" s="1">
        <v>15</v>
      </c>
      <c r="P17" s="1">
        <v>5</v>
      </c>
      <c r="Q17" s="1" t="str">
        <f t="shared" si="6"/>
        <v>.</v>
      </c>
      <c r="R17" s="1">
        <f t="shared" si="7"/>
        <v>0.75</v>
      </c>
      <c r="S17" s="3">
        <f t="shared" si="8"/>
        <v>0.86250000000000004</v>
      </c>
      <c r="T17" s="1">
        <v>9</v>
      </c>
      <c r="U17" s="1">
        <v>11</v>
      </c>
      <c r="V17" s="1" t="str">
        <f t="shared" si="9"/>
        <v>.</v>
      </c>
      <c r="W17" s="1">
        <f t="shared" si="10"/>
        <v>0.45</v>
      </c>
      <c r="X17" s="3">
        <f t="shared" si="24"/>
        <v>0.6611111111111112</v>
      </c>
      <c r="Y17" s="1">
        <v>17</v>
      </c>
      <c r="Z17" s="1">
        <v>3</v>
      </c>
      <c r="AA17" s="1" t="str">
        <f t="shared" si="12"/>
        <v>.</v>
      </c>
      <c r="AB17" s="1">
        <f t="shared" si="13"/>
        <v>0.15</v>
      </c>
      <c r="AC17" s="3">
        <f t="shared" si="14"/>
        <v>0.8</v>
      </c>
      <c r="AD17" s="1">
        <v>15</v>
      </c>
      <c r="AE17" s="1">
        <v>5</v>
      </c>
      <c r="AF17" s="1" t="str">
        <f t="shared" si="15"/>
        <v>.</v>
      </c>
      <c r="AG17" s="1">
        <f t="shared" si="16"/>
        <v>0.25</v>
      </c>
      <c r="AH17" s="3">
        <f t="shared" si="17"/>
        <v>0.6</v>
      </c>
      <c r="AJ17" s="1">
        <f t="shared" si="18"/>
        <v>0.75</v>
      </c>
      <c r="AK17" s="1">
        <f t="shared" si="19"/>
        <v>0.15</v>
      </c>
      <c r="AL17" s="1">
        <f t="shared" si="20"/>
        <v>1.7109231396898719</v>
      </c>
      <c r="AN17" s="1">
        <f t="shared" si="21"/>
        <v>0.45</v>
      </c>
      <c r="AO17" s="1">
        <f t="shared" si="22"/>
        <v>0.25</v>
      </c>
      <c r="AP17" s="1">
        <f t="shared" si="23"/>
        <v>0.54882840334100791</v>
      </c>
    </row>
    <row r="18" spans="1:42" s="1" customFormat="1" x14ac:dyDescent="0.25">
      <c r="A18" s="1">
        <v>17</v>
      </c>
      <c r="B18" s="1">
        <v>26</v>
      </c>
      <c r="C18" s="1">
        <v>14</v>
      </c>
      <c r="D18" s="1">
        <v>29</v>
      </c>
      <c r="E18" s="1">
        <v>11</v>
      </c>
      <c r="G18" s="1">
        <f t="shared" si="2"/>
        <v>0.65</v>
      </c>
      <c r="H18" s="1">
        <f t="shared" si="3"/>
        <v>0.27500000000000002</v>
      </c>
      <c r="I18" s="1" t="str">
        <f t="shared" si="4"/>
        <v>.</v>
      </c>
      <c r="J18" s="1">
        <f t="shared" si="5"/>
        <v>0.6875</v>
      </c>
      <c r="K18" s="1" t="str">
        <f t="shared" si="4"/>
        <v>.</v>
      </c>
      <c r="L18" s="1">
        <f t="shared" si="0"/>
        <v>0.74750000000000005</v>
      </c>
      <c r="M18" s="1">
        <f t="shared" si="1"/>
        <v>0.13353139262452257</v>
      </c>
      <c r="N18" s="3"/>
      <c r="O18" s="1">
        <v>17</v>
      </c>
      <c r="P18" s="1">
        <v>3</v>
      </c>
      <c r="Q18" s="1" t="str">
        <f t="shared" si="6"/>
        <v>.</v>
      </c>
      <c r="R18" s="1">
        <f t="shared" si="7"/>
        <v>0.85</v>
      </c>
      <c r="S18" s="3">
        <f t="shared" si="8"/>
        <v>0.88249999999999995</v>
      </c>
      <c r="T18" s="1">
        <v>9</v>
      </c>
      <c r="U18" s="1">
        <v>11</v>
      </c>
      <c r="V18" s="1" t="str">
        <f t="shared" si="9"/>
        <v>.</v>
      </c>
      <c r="W18" s="1">
        <f t="shared" si="10"/>
        <v>0.45</v>
      </c>
      <c r="X18" s="3">
        <f t="shared" si="24"/>
        <v>0.5805555555555556</v>
      </c>
      <c r="Y18" s="1">
        <v>16</v>
      </c>
      <c r="Z18" s="1">
        <v>4</v>
      </c>
      <c r="AA18" s="1" t="str">
        <f t="shared" si="12"/>
        <v>.</v>
      </c>
      <c r="AB18" s="1">
        <f t="shared" si="13"/>
        <v>0.2</v>
      </c>
      <c r="AC18" s="3">
        <f t="shared" si="14"/>
        <v>0.82499999999999996</v>
      </c>
      <c r="AD18" s="1">
        <v>13</v>
      </c>
      <c r="AE18" s="1">
        <v>7</v>
      </c>
      <c r="AF18" s="1" t="str">
        <f t="shared" si="15"/>
        <v>.</v>
      </c>
      <c r="AG18" s="1">
        <f t="shared" si="16"/>
        <v>0.35</v>
      </c>
      <c r="AH18" s="3">
        <f t="shared" si="17"/>
        <v>0.55000000000000004</v>
      </c>
      <c r="AJ18" s="1">
        <f t="shared" si="18"/>
        <v>0.85</v>
      </c>
      <c r="AK18" s="1">
        <f t="shared" si="19"/>
        <v>0.2</v>
      </c>
      <c r="AL18" s="1">
        <f t="shared" si="20"/>
        <v>1.8780546230667043</v>
      </c>
      <c r="AN18" s="1">
        <f t="shared" si="21"/>
        <v>0.45</v>
      </c>
      <c r="AO18" s="1">
        <f t="shared" si="22"/>
        <v>0.35</v>
      </c>
      <c r="AP18" s="1">
        <f t="shared" si="23"/>
        <v>0.25965911955249382</v>
      </c>
    </row>
    <row r="19" spans="1:42" s="1" customFormat="1" x14ac:dyDescent="0.25">
      <c r="A19" s="1">
        <v>18</v>
      </c>
      <c r="B19" s="1">
        <v>37</v>
      </c>
      <c r="C19" s="1">
        <v>3</v>
      </c>
      <c r="D19" s="1">
        <v>38</v>
      </c>
      <c r="E19" s="1">
        <v>2</v>
      </c>
      <c r="G19" s="1">
        <f t="shared" si="2"/>
        <v>0.92500000000000004</v>
      </c>
      <c r="H19" s="1">
        <f t="shared" si="3"/>
        <v>0.05</v>
      </c>
      <c r="I19" s="1" t="str">
        <f t="shared" si="4"/>
        <v>.</v>
      </c>
      <c r="J19" s="1">
        <f t="shared" si="5"/>
        <v>0.9375</v>
      </c>
      <c r="K19" s="1" t="str">
        <f t="shared" si="4"/>
        <v>.</v>
      </c>
      <c r="L19" s="1">
        <f t="shared" si="0"/>
        <v>0.96499999999999997</v>
      </c>
      <c r="M19" s="1">
        <f t="shared" si="1"/>
        <v>8.0042707673536356E-2</v>
      </c>
      <c r="N19" s="3"/>
      <c r="O19" s="1">
        <v>18</v>
      </c>
      <c r="P19" s="1">
        <v>2</v>
      </c>
      <c r="Q19" s="1" t="str">
        <f t="shared" si="6"/>
        <v>.</v>
      </c>
      <c r="R19" s="1">
        <f t="shared" si="7"/>
        <v>0.9</v>
      </c>
      <c r="S19" s="3">
        <f t="shared" si="8"/>
        <v>0.95750000000000002</v>
      </c>
      <c r="T19" s="1">
        <v>19</v>
      </c>
      <c r="U19" s="1">
        <v>1</v>
      </c>
      <c r="V19" s="1" t="str">
        <f t="shared" si="9"/>
        <v>.</v>
      </c>
      <c r="W19" s="1">
        <f t="shared" si="10"/>
        <v>0.95</v>
      </c>
      <c r="X19" s="3">
        <f t="shared" si="24"/>
        <v>0.97249999999999992</v>
      </c>
      <c r="Y19" s="1">
        <v>19</v>
      </c>
      <c r="Z19" s="1">
        <v>1</v>
      </c>
      <c r="AA19" s="1" t="str">
        <f t="shared" si="12"/>
        <v>.</v>
      </c>
      <c r="AB19" s="1">
        <f t="shared" si="13"/>
        <v>0.05</v>
      </c>
      <c r="AC19" s="3">
        <f t="shared" si="14"/>
        <v>0.92500000000000004</v>
      </c>
      <c r="AD19" s="1">
        <v>19</v>
      </c>
      <c r="AE19" s="1">
        <v>1</v>
      </c>
      <c r="AF19" s="1" t="str">
        <f t="shared" si="15"/>
        <v>.</v>
      </c>
      <c r="AG19" s="1">
        <f t="shared" si="16"/>
        <v>0.05</v>
      </c>
      <c r="AH19" s="3">
        <f t="shared" si="17"/>
        <v>0.95</v>
      </c>
      <c r="AJ19" s="1">
        <f t="shared" si="18"/>
        <v>0.9</v>
      </c>
      <c r="AK19" s="1">
        <f t="shared" si="19"/>
        <v>0.05</v>
      </c>
      <c r="AL19" s="1">
        <f t="shared" si="20"/>
        <v>2.9264051924960732</v>
      </c>
      <c r="AN19" s="1">
        <f t="shared" si="21"/>
        <v>0.95</v>
      </c>
      <c r="AO19" s="1">
        <f t="shared" si="22"/>
        <v>0.05</v>
      </c>
      <c r="AP19" s="1">
        <f t="shared" si="23"/>
        <v>3.2897072539029439</v>
      </c>
    </row>
    <row r="20" spans="1:42" s="1" customFormat="1" x14ac:dyDescent="0.25">
      <c r="A20" s="1">
        <v>19</v>
      </c>
      <c r="B20" s="1">
        <v>38</v>
      </c>
      <c r="C20" s="1">
        <v>2</v>
      </c>
      <c r="D20" s="1">
        <v>37</v>
      </c>
      <c r="E20" s="1">
        <v>3</v>
      </c>
      <c r="G20" s="1">
        <f t="shared" si="2"/>
        <v>0.95</v>
      </c>
      <c r="H20" s="1">
        <f t="shared" si="3"/>
        <v>7.4999999999999997E-2</v>
      </c>
      <c r="I20" s="1" t="str">
        <f t="shared" si="4"/>
        <v>.</v>
      </c>
      <c r="J20" s="1">
        <f t="shared" si="5"/>
        <v>0.9375</v>
      </c>
      <c r="K20" s="1" t="str">
        <f t="shared" si="4"/>
        <v>.</v>
      </c>
      <c r="L20" s="1">
        <f t="shared" si="0"/>
        <v>0.96499999999999997</v>
      </c>
      <c r="M20" s="1">
        <f t="shared" si="1"/>
        <v>-8.004270767353637E-2</v>
      </c>
      <c r="N20" s="3"/>
      <c r="O20" s="1">
        <v>19</v>
      </c>
      <c r="P20" s="1">
        <v>1</v>
      </c>
      <c r="Q20" s="1" t="str">
        <f t="shared" si="6"/>
        <v>.</v>
      </c>
      <c r="R20" s="1">
        <f t="shared" si="7"/>
        <v>0.95</v>
      </c>
      <c r="S20" s="3">
        <f t="shared" si="8"/>
        <v>0.95750000000000002</v>
      </c>
      <c r="T20" s="1">
        <v>19</v>
      </c>
      <c r="U20" s="1">
        <v>1</v>
      </c>
      <c r="V20" s="1" t="str">
        <f t="shared" si="9"/>
        <v>.</v>
      </c>
      <c r="W20" s="1">
        <f t="shared" si="10"/>
        <v>0.95</v>
      </c>
      <c r="X20" s="3">
        <f t="shared" si="24"/>
        <v>0.97249999999999992</v>
      </c>
      <c r="Y20" s="1">
        <v>18</v>
      </c>
      <c r="Z20" s="1">
        <v>2</v>
      </c>
      <c r="AA20" s="1" t="str">
        <f t="shared" si="12"/>
        <v>.</v>
      </c>
      <c r="AB20" s="1">
        <f t="shared" si="13"/>
        <v>0.1</v>
      </c>
      <c r="AC20" s="3">
        <f t="shared" si="14"/>
        <v>0.92500000000000004</v>
      </c>
      <c r="AD20" s="1">
        <v>19</v>
      </c>
      <c r="AE20" s="1">
        <v>1</v>
      </c>
      <c r="AF20" s="1" t="str">
        <f t="shared" si="15"/>
        <v>.</v>
      </c>
      <c r="AG20" s="1">
        <f t="shared" si="16"/>
        <v>0.05</v>
      </c>
      <c r="AH20" s="3">
        <f t="shared" si="17"/>
        <v>0.95</v>
      </c>
      <c r="AJ20" s="1">
        <f t="shared" si="18"/>
        <v>0.95</v>
      </c>
      <c r="AK20" s="1">
        <f t="shared" si="19"/>
        <v>0.1</v>
      </c>
      <c r="AL20" s="1">
        <f t="shared" si="20"/>
        <v>2.9264051924960723</v>
      </c>
      <c r="AN20" s="1">
        <f t="shared" si="21"/>
        <v>0.95</v>
      </c>
      <c r="AO20" s="1">
        <f t="shared" si="22"/>
        <v>0.05</v>
      </c>
      <c r="AP20" s="1">
        <f t="shared" si="23"/>
        <v>3.2897072539029439</v>
      </c>
    </row>
    <row r="21" spans="1:42" s="1" customFormat="1" x14ac:dyDescent="0.25">
      <c r="A21" s="1">
        <v>20</v>
      </c>
      <c r="B21" s="1">
        <v>32</v>
      </c>
      <c r="C21" s="1">
        <v>8</v>
      </c>
      <c r="D21" s="1">
        <v>32</v>
      </c>
      <c r="E21" s="1">
        <v>8</v>
      </c>
      <c r="G21" s="1">
        <f t="shared" si="2"/>
        <v>0.8</v>
      </c>
      <c r="H21" s="1">
        <f t="shared" si="3"/>
        <v>0.2</v>
      </c>
      <c r="I21" s="1" t="str">
        <f t="shared" si="4"/>
        <v>.</v>
      </c>
      <c r="J21" s="1">
        <f t="shared" si="5"/>
        <v>0.8</v>
      </c>
      <c r="K21" s="1" t="str">
        <f t="shared" si="4"/>
        <v>.</v>
      </c>
      <c r="L21" s="1">
        <f t="shared" si="0"/>
        <v>0.86</v>
      </c>
      <c r="M21" s="1">
        <f t="shared" si="1"/>
        <v>-1.1102230246251565E-16</v>
      </c>
      <c r="N21" s="3"/>
      <c r="O21" s="1">
        <v>19</v>
      </c>
      <c r="P21" s="1">
        <v>1</v>
      </c>
      <c r="Q21" s="1" t="str">
        <f t="shared" si="6"/>
        <v>.</v>
      </c>
      <c r="R21" s="1">
        <f t="shared" si="7"/>
        <v>0.95</v>
      </c>
      <c r="S21" s="3">
        <f t="shared" si="8"/>
        <v>0.97249999999999992</v>
      </c>
      <c r="T21" s="1">
        <v>13</v>
      </c>
      <c r="U21" s="1">
        <v>7</v>
      </c>
      <c r="V21" s="1" t="str">
        <f t="shared" si="9"/>
        <v>.</v>
      </c>
      <c r="W21" s="1">
        <f t="shared" si="10"/>
        <v>0.65</v>
      </c>
      <c r="X21" s="3">
        <f t="shared" si="24"/>
        <v>0.70250000000000001</v>
      </c>
      <c r="Y21" s="1">
        <v>19</v>
      </c>
      <c r="Z21" s="1">
        <v>1</v>
      </c>
      <c r="AA21" s="1" t="str">
        <f t="shared" si="12"/>
        <v>.</v>
      </c>
      <c r="AB21" s="1">
        <f t="shared" si="13"/>
        <v>0.05</v>
      </c>
      <c r="AC21" s="3">
        <f t="shared" si="14"/>
        <v>0.95</v>
      </c>
      <c r="AD21" s="1">
        <v>13</v>
      </c>
      <c r="AE21" s="1">
        <v>7</v>
      </c>
      <c r="AF21" s="1" t="str">
        <f t="shared" si="15"/>
        <v>.</v>
      </c>
      <c r="AG21" s="1">
        <f t="shared" si="16"/>
        <v>0.35</v>
      </c>
      <c r="AH21" s="3">
        <f t="shared" si="17"/>
        <v>0.65</v>
      </c>
      <c r="AJ21" s="1">
        <f t="shared" si="18"/>
        <v>0.95</v>
      </c>
      <c r="AK21" s="1">
        <f t="shared" si="19"/>
        <v>0.05</v>
      </c>
      <c r="AL21" s="1">
        <f t="shared" si="20"/>
        <v>3.2897072539029439</v>
      </c>
      <c r="AN21" s="1">
        <f t="shared" si="21"/>
        <v>0.65</v>
      </c>
      <c r="AO21" s="1">
        <f t="shared" si="22"/>
        <v>0.35</v>
      </c>
      <c r="AP21" s="1">
        <f t="shared" si="23"/>
        <v>0.77064093281513568</v>
      </c>
    </row>
    <row r="22" spans="1:42" s="1" customFormat="1" x14ac:dyDescent="0.25">
      <c r="A22" s="1">
        <v>21</v>
      </c>
      <c r="B22" s="1">
        <v>29</v>
      </c>
      <c r="C22" s="1">
        <v>11</v>
      </c>
      <c r="D22" s="1">
        <v>31</v>
      </c>
      <c r="E22" s="1">
        <v>9</v>
      </c>
      <c r="G22" s="1">
        <f t="shared" si="2"/>
        <v>0.72499999999999998</v>
      </c>
      <c r="H22" s="1">
        <f t="shared" si="3"/>
        <v>0.22500000000000001</v>
      </c>
      <c r="I22" s="1" t="str">
        <f t="shared" si="4"/>
        <v>.</v>
      </c>
      <c r="J22" s="1">
        <f t="shared" si="5"/>
        <v>0.75</v>
      </c>
      <c r="K22" s="1" t="str">
        <f t="shared" si="4"/>
        <v>.</v>
      </c>
      <c r="L22" s="1">
        <f t="shared" si="0"/>
        <v>0.81312499999999999</v>
      </c>
      <c r="M22" s="1">
        <f t="shared" si="1"/>
        <v>0.10008345855698263</v>
      </c>
      <c r="N22" s="3"/>
      <c r="O22" s="1">
        <v>19</v>
      </c>
      <c r="P22" s="1">
        <v>1</v>
      </c>
      <c r="Q22" s="1" t="str">
        <f t="shared" si="6"/>
        <v>.</v>
      </c>
      <c r="R22" s="1">
        <f t="shared" si="7"/>
        <v>0.95</v>
      </c>
      <c r="S22" s="3">
        <f t="shared" si="8"/>
        <v>0.89749999999999996</v>
      </c>
      <c r="T22" s="1">
        <v>10</v>
      </c>
      <c r="U22" s="1">
        <v>10</v>
      </c>
      <c r="V22" s="1" t="str">
        <f t="shared" si="9"/>
        <v>.</v>
      </c>
      <c r="W22" s="1">
        <f t="shared" si="10"/>
        <v>0.5</v>
      </c>
      <c r="X22" s="3">
        <f t="shared" si="24"/>
        <v>0.76250000000000007</v>
      </c>
      <c r="Y22" s="1">
        <v>14</v>
      </c>
      <c r="Z22" s="1">
        <v>6</v>
      </c>
      <c r="AA22" s="1" t="str">
        <f t="shared" si="12"/>
        <v>.</v>
      </c>
      <c r="AB22" s="1">
        <f t="shared" si="13"/>
        <v>0.3</v>
      </c>
      <c r="AC22" s="3">
        <f t="shared" si="14"/>
        <v>0.82499999999999996</v>
      </c>
      <c r="AD22" s="1">
        <v>17</v>
      </c>
      <c r="AE22" s="1">
        <v>3</v>
      </c>
      <c r="AF22" s="1" t="str">
        <f t="shared" si="15"/>
        <v>.</v>
      </c>
      <c r="AG22" s="1">
        <f t="shared" si="16"/>
        <v>0.15</v>
      </c>
      <c r="AH22" s="3">
        <f t="shared" si="17"/>
        <v>0.67500000000000004</v>
      </c>
      <c r="AJ22" s="1">
        <f t="shared" si="18"/>
        <v>0.95</v>
      </c>
      <c r="AK22" s="1">
        <f t="shared" si="19"/>
        <v>0.3</v>
      </c>
      <c r="AL22" s="1">
        <f t="shared" si="20"/>
        <v>2.1692541396595124</v>
      </c>
      <c r="AN22" s="1">
        <f t="shared" si="21"/>
        <v>0.5</v>
      </c>
      <c r="AO22" s="1">
        <f t="shared" si="22"/>
        <v>0.15</v>
      </c>
      <c r="AP22" s="1">
        <f t="shared" si="23"/>
        <v>1.0364333894937898</v>
      </c>
    </row>
    <row r="23" spans="1:42" s="15" customFormat="1" x14ac:dyDescent="0.25">
      <c r="A23" s="15">
        <v>22</v>
      </c>
      <c r="B23" s="15">
        <v>25</v>
      </c>
      <c r="C23" s="15">
        <v>15</v>
      </c>
      <c r="D23" s="15">
        <v>31</v>
      </c>
      <c r="E23" s="15">
        <v>9</v>
      </c>
      <c r="G23" s="15">
        <f t="shared" si="2"/>
        <v>0.625</v>
      </c>
      <c r="H23" s="15">
        <f t="shared" si="3"/>
        <v>0.22500000000000001</v>
      </c>
      <c r="I23" s="15" t="str">
        <f t="shared" si="4"/>
        <v>.</v>
      </c>
      <c r="J23" s="15">
        <f t="shared" si="5"/>
        <v>0.7</v>
      </c>
      <c r="K23" s="15" t="str">
        <f t="shared" si="4"/>
        <v>.</v>
      </c>
      <c r="L23" s="15">
        <f t="shared" si="0"/>
        <v>0.765625</v>
      </c>
      <c r="M23" s="15">
        <f t="shared" si="1"/>
        <v>0.27443684570176036</v>
      </c>
      <c r="N23" s="16"/>
      <c r="O23" s="15">
        <v>17</v>
      </c>
      <c r="P23" s="15">
        <v>3</v>
      </c>
      <c r="Q23" s="15" t="str">
        <f t="shared" si="6"/>
        <v>.</v>
      </c>
      <c r="R23" s="15">
        <f t="shared" si="7"/>
        <v>0.85</v>
      </c>
      <c r="S23" s="16">
        <f t="shared" si="8"/>
        <v>0.86250000000000004</v>
      </c>
      <c r="T23" s="15">
        <v>8</v>
      </c>
      <c r="U23" s="15">
        <v>12</v>
      </c>
      <c r="V23" s="15" t="str">
        <f t="shared" si="9"/>
        <v>.</v>
      </c>
      <c r="W23" s="15">
        <f t="shared" si="10"/>
        <v>0.4</v>
      </c>
      <c r="X23" s="16">
        <f t="shared" si="24"/>
        <v>0.67500000000000004</v>
      </c>
      <c r="Y23" s="15">
        <v>15</v>
      </c>
      <c r="Z23" s="15">
        <v>5</v>
      </c>
      <c r="AA23" s="15" t="str">
        <f t="shared" si="12"/>
        <v>.</v>
      </c>
      <c r="AB23" s="15">
        <f t="shared" si="13"/>
        <v>0.25</v>
      </c>
      <c r="AC23" s="16">
        <f t="shared" si="14"/>
        <v>0.8</v>
      </c>
      <c r="AD23" s="15">
        <v>16</v>
      </c>
      <c r="AE23" s="15">
        <v>4</v>
      </c>
      <c r="AF23" s="15" t="str">
        <f t="shared" si="15"/>
        <v>.</v>
      </c>
      <c r="AG23" s="15">
        <f t="shared" si="16"/>
        <v>0.2</v>
      </c>
      <c r="AH23" s="16">
        <f t="shared" si="17"/>
        <v>0.60000000000000009</v>
      </c>
      <c r="AJ23" s="15">
        <f t="shared" si="18"/>
        <v>0.85</v>
      </c>
      <c r="AK23" s="15">
        <f t="shared" si="19"/>
        <v>0.25</v>
      </c>
      <c r="AL23" s="15">
        <f t="shared" si="20"/>
        <v>1.7109231396898719</v>
      </c>
      <c r="AN23" s="15">
        <f t="shared" si="21"/>
        <v>0.4</v>
      </c>
      <c r="AO23" s="15">
        <f t="shared" si="22"/>
        <v>0.2</v>
      </c>
      <c r="AP23" s="15">
        <f t="shared" si="23"/>
        <v>0.58827413043711474</v>
      </c>
    </row>
    <row r="24" spans="1:42" s="1" customFormat="1" x14ac:dyDescent="0.25">
      <c r="A24" s="1">
        <v>23</v>
      </c>
      <c r="B24" s="1">
        <v>30</v>
      </c>
      <c r="C24" s="1">
        <v>10</v>
      </c>
      <c r="D24" s="1">
        <v>28</v>
      </c>
      <c r="E24" s="1">
        <v>12</v>
      </c>
      <c r="G24" s="1">
        <f t="shared" si="2"/>
        <v>0.75</v>
      </c>
      <c r="H24" s="1">
        <f t="shared" si="3"/>
        <v>0.3</v>
      </c>
      <c r="I24" s="1" t="str">
        <f t="shared" si="4"/>
        <v>.</v>
      </c>
      <c r="J24" s="1">
        <f t="shared" si="5"/>
        <v>0.72499999999999998</v>
      </c>
      <c r="K24" s="1" t="str">
        <f t="shared" si="4"/>
        <v>.</v>
      </c>
      <c r="L24" s="1">
        <f t="shared" si="0"/>
        <v>0.78750000000000009</v>
      </c>
      <c r="M24" s="1">
        <f t="shared" si="1"/>
        <v>-9.5310179804324893E-2</v>
      </c>
      <c r="N24" s="3"/>
      <c r="O24" s="1">
        <v>14</v>
      </c>
      <c r="P24" s="1">
        <v>6</v>
      </c>
      <c r="Q24" s="1" t="str">
        <f t="shared" si="6"/>
        <v>.</v>
      </c>
      <c r="R24" s="1">
        <f t="shared" si="7"/>
        <v>0.7</v>
      </c>
      <c r="S24" s="3">
        <f t="shared" si="8"/>
        <v>0.81499999999999995</v>
      </c>
      <c r="T24" s="1">
        <v>16</v>
      </c>
      <c r="U24" s="1">
        <v>4</v>
      </c>
      <c r="V24" s="1" t="str">
        <f t="shared" si="9"/>
        <v>.</v>
      </c>
      <c r="W24" s="1">
        <f t="shared" si="10"/>
        <v>0.8</v>
      </c>
      <c r="X24" s="3">
        <f t="shared" si="24"/>
        <v>0.77</v>
      </c>
      <c r="Y24" s="1">
        <v>16</v>
      </c>
      <c r="Z24" s="1">
        <v>4</v>
      </c>
      <c r="AA24" s="1" t="str">
        <f t="shared" si="12"/>
        <v>.</v>
      </c>
      <c r="AB24" s="1">
        <f t="shared" si="13"/>
        <v>0.2</v>
      </c>
      <c r="AC24" s="3">
        <f t="shared" si="14"/>
        <v>0.75</v>
      </c>
      <c r="AD24" s="1">
        <v>12</v>
      </c>
      <c r="AE24" s="1">
        <v>8</v>
      </c>
      <c r="AF24" s="1" t="str">
        <f t="shared" si="15"/>
        <v>.</v>
      </c>
      <c r="AG24" s="1">
        <f t="shared" si="16"/>
        <v>0.4</v>
      </c>
      <c r="AH24" s="3">
        <f t="shared" si="17"/>
        <v>0.7</v>
      </c>
      <c r="AJ24" s="1">
        <f t="shared" si="18"/>
        <v>0.7</v>
      </c>
      <c r="AK24" s="1">
        <f t="shared" si="19"/>
        <v>0.2</v>
      </c>
      <c r="AL24" s="1">
        <f t="shared" si="20"/>
        <v>1.3660217462809552</v>
      </c>
      <c r="AN24" s="1">
        <f t="shared" si="21"/>
        <v>0.8</v>
      </c>
      <c r="AO24" s="1">
        <f t="shared" si="22"/>
        <v>0.4</v>
      </c>
      <c r="AP24" s="1">
        <f t="shared" si="23"/>
        <v>1.0949683367087144</v>
      </c>
    </row>
    <row r="25" spans="1:42" s="7" customFormat="1" x14ac:dyDescent="0.25">
      <c r="A25" s="7">
        <v>24</v>
      </c>
      <c r="B25" s="7">
        <v>16</v>
      </c>
      <c r="C25" s="7">
        <v>24</v>
      </c>
      <c r="D25" s="7">
        <v>36</v>
      </c>
      <c r="E25" s="7">
        <v>4</v>
      </c>
      <c r="G25" s="7">
        <f t="shared" si="2"/>
        <v>0.4</v>
      </c>
      <c r="H25" s="7">
        <f t="shared" si="3"/>
        <v>0.1</v>
      </c>
      <c r="I25" s="7" t="str">
        <f t="shared" si="4"/>
        <v>.</v>
      </c>
      <c r="J25" s="7">
        <f t="shared" si="5"/>
        <v>0.65</v>
      </c>
      <c r="K25" s="7" t="str">
        <f t="shared" si="4"/>
        <v>.</v>
      </c>
      <c r="L25" s="7">
        <f t="shared" si="0"/>
        <v>0.76249999999999996</v>
      </c>
      <c r="M25" s="7">
        <f t="shared" si="1"/>
        <v>0.7672551527136674</v>
      </c>
      <c r="N25" s="8"/>
      <c r="O25" s="7">
        <v>15</v>
      </c>
      <c r="P25" s="7">
        <v>5</v>
      </c>
      <c r="Q25" s="7" t="str">
        <f t="shared" si="6"/>
        <v>.</v>
      </c>
      <c r="R25" s="7">
        <f t="shared" si="7"/>
        <v>0.75</v>
      </c>
      <c r="S25" s="8">
        <f t="shared" si="8"/>
        <v>0.91250000000000009</v>
      </c>
      <c r="T25" s="7">
        <v>1</v>
      </c>
      <c r="U25" s="7">
        <v>19</v>
      </c>
      <c r="V25" s="7" t="str">
        <f t="shared" si="9"/>
        <v>REJECT</v>
      </c>
      <c r="W25" s="7">
        <f t="shared" si="10"/>
        <v>0.05</v>
      </c>
      <c r="X25" s="8">
        <f t="shared" si="24"/>
        <v>0</v>
      </c>
      <c r="Y25" s="7">
        <v>19</v>
      </c>
      <c r="Z25" s="7">
        <v>1</v>
      </c>
      <c r="AA25" s="7" t="str">
        <f t="shared" si="12"/>
        <v>.</v>
      </c>
      <c r="AB25" s="7">
        <f t="shared" si="13"/>
        <v>0.05</v>
      </c>
      <c r="AC25" s="8">
        <f t="shared" si="14"/>
        <v>0.85</v>
      </c>
      <c r="AD25" s="7">
        <v>17</v>
      </c>
      <c r="AE25" s="7">
        <v>3</v>
      </c>
      <c r="AF25" s="7" t="str">
        <f t="shared" si="15"/>
        <v>REJECT</v>
      </c>
      <c r="AG25" s="7">
        <f t="shared" si="16"/>
        <v>0.15</v>
      </c>
      <c r="AH25" s="8">
        <f t="shared" si="17"/>
        <v>0.45</v>
      </c>
      <c r="AJ25" s="7">
        <f t="shared" si="18"/>
        <v>0.75</v>
      </c>
      <c r="AK25" s="7">
        <f t="shared" si="19"/>
        <v>0.05</v>
      </c>
      <c r="AL25" s="7">
        <f t="shared" si="20"/>
        <v>2.3193433771475545</v>
      </c>
      <c r="AN25" s="7">
        <f t="shared" si="21"/>
        <v>0.05</v>
      </c>
      <c r="AO25" s="7">
        <f t="shared" si="22"/>
        <v>0.15</v>
      </c>
      <c r="AP25" s="7">
        <f t="shared" si="23"/>
        <v>-0.60842023745768281</v>
      </c>
    </row>
    <row r="26" spans="1:42" s="1" customFormat="1" x14ac:dyDescent="0.25">
      <c r="A26" s="1">
        <v>25</v>
      </c>
      <c r="B26" s="1">
        <v>24</v>
      </c>
      <c r="C26" s="1">
        <v>16</v>
      </c>
      <c r="D26" s="1">
        <v>33</v>
      </c>
      <c r="E26" s="1">
        <v>7</v>
      </c>
      <c r="G26" s="1">
        <f t="shared" si="2"/>
        <v>0.6</v>
      </c>
      <c r="H26" s="1">
        <f t="shared" si="3"/>
        <v>0.17499999999999999</v>
      </c>
      <c r="I26" s="1" t="str">
        <f t="shared" si="4"/>
        <v>.</v>
      </c>
      <c r="J26" s="1">
        <f t="shared" si="5"/>
        <v>0.71249999999999991</v>
      </c>
      <c r="K26" s="1" t="str">
        <f t="shared" si="4"/>
        <v>.</v>
      </c>
      <c r="L26" s="1">
        <f t="shared" si="0"/>
        <v>0.78625</v>
      </c>
      <c r="M26" s="1">
        <f t="shared" si="1"/>
        <v>0.42488319396526603</v>
      </c>
      <c r="N26" s="3"/>
      <c r="O26" s="1">
        <v>18</v>
      </c>
      <c r="P26" s="1">
        <v>2</v>
      </c>
      <c r="Q26" s="1" t="str">
        <f t="shared" si="6"/>
        <v>.</v>
      </c>
      <c r="R26" s="1">
        <f t="shared" si="7"/>
        <v>0.9</v>
      </c>
      <c r="S26" s="3">
        <f t="shared" si="8"/>
        <v>0.92249999999999999</v>
      </c>
      <c r="T26" s="1">
        <v>6</v>
      </c>
      <c r="U26" s="1">
        <v>14</v>
      </c>
      <c r="V26" s="1" t="str">
        <f t="shared" si="9"/>
        <v>.</v>
      </c>
      <c r="W26" s="1">
        <f t="shared" si="10"/>
        <v>0.3</v>
      </c>
      <c r="X26" s="3">
        <f t="shared" si="24"/>
        <v>0.60833333333333339</v>
      </c>
      <c r="Y26" s="1">
        <v>17</v>
      </c>
      <c r="Z26" s="1">
        <v>3</v>
      </c>
      <c r="AA26" s="1" t="str">
        <f t="shared" si="12"/>
        <v>.</v>
      </c>
      <c r="AB26" s="1">
        <f t="shared" si="13"/>
        <v>0.15</v>
      </c>
      <c r="AC26" s="3">
        <f t="shared" si="14"/>
        <v>0.875</v>
      </c>
      <c r="AD26" s="1">
        <v>16</v>
      </c>
      <c r="AE26" s="1">
        <v>4</v>
      </c>
      <c r="AF26" s="1" t="str">
        <f t="shared" si="15"/>
        <v>.</v>
      </c>
      <c r="AG26" s="1">
        <f t="shared" si="16"/>
        <v>0.2</v>
      </c>
      <c r="AH26" s="3">
        <f t="shared" si="17"/>
        <v>0.55000000000000004</v>
      </c>
      <c r="AJ26" s="1">
        <f t="shared" si="18"/>
        <v>0.9</v>
      </c>
      <c r="AK26" s="1">
        <f t="shared" si="19"/>
        <v>0.15</v>
      </c>
      <c r="AL26" s="1">
        <f t="shared" si="20"/>
        <v>2.3179849550383906</v>
      </c>
      <c r="AN26" s="1">
        <f t="shared" si="21"/>
        <v>0.3</v>
      </c>
      <c r="AO26" s="1">
        <f t="shared" si="22"/>
        <v>0.2</v>
      </c>
      <c r="AP26" s="1">
        <f t="shared" si="23"/>
        <v>0.31722072086487363</v>
      </c>
    </row>
    <row r="27" spans="1:42" s="15" customFormat="1" x14ac:dyDescent="0.25">
      <c r="A27" s="15">
        <v>26</v>
      </c>
      <c r="B27" s="15">
        <v>20</v>
      </c>
      <c r="C27" s="15">
        <v>20</v>
      </c>
      <c r="D27" s="15">
        <v>26</v>
      </c>
      <c r="E27" s="15">
        <v>14</v>
      </c>
      <c r="G27" s="15">
        <f t="shared" si="2"/>
        <v>0.5</v>
      </c>
      <c r="H27" s="15">
        <f t="shared" si="3"/>
        <v>0.35</v>
      </c>
      <c r="I27" s="15" t="str">
        <f t="shared" si="4"/>
        <v>.</v>
      </c>
      <c r="J27" s="15">
        <f t="shared" si="5"/>
        <v>0.57499999999999996</v>
      </c>
      <c r="K27" s="15" t="str">
        <f t="shared" si="4"/>
        <v>.</v>
      </c>
      <c r="L27" s="15">
        <f t="shared" si="0"/>
        <v>0.61250000000000004</v>
      </c>
      <c r="M27" s="15">
        <f t="shared" si="1"/>
        <v>0.22314355131420976</v>
      </c>
      <c r="N27" s="16"/>
      <c r="O27" s="15">
        <v>8</v>
      </c>
      <c r="P27" s="15">
        <v>12</v>
      </c>
      <c r="Q27" s="15" t="str">
        <f t="shared" si="6"/>
        <v>.</v>
      </c>
      <c r="R27" s="15">
        <f t="shared" si="7"/>
        <v>0.4</v>
      </c>
      <c r="S27" s="16">
        <f t="shared" si="8"/>
        <v>0.67500000000000004</v>
      </c>
      <c r="T27" s="15">
        <v>12</v>
      </c>
      <c r="U27" s="15">
        <v>8</v>
      </c>
      <c r="V27" s="15" t="str">
        <f t="shared" si="9"/>
        <v>.</v>
      </c>
      <c r="W27" s="15">
        <f t="shared" si="10"/>
        <v>0.6</v>
      </c>
      <c r="X27" s="16">
        <f t="shared" si="24"/>
        <v>0.57499999999999996</v>
      </c>
      <c r="Y27" s="15">
        <v>16</v>
      </c>
      <c r="Z27" s="15">
        <v>4</v>
      </c>
      <c r="AA27" s="15" t="str">
        <f t="shared" si="12"/>
        <v>.</v>
      </c>
      <c r="AB27" s="15">
        <f t="shared" si="13"/>
        <v>0.2</v>
      </c>
      <c r="AC27" s="16">
        <f t="shared" si="14"/>
        <v>0.60000000000000009</v>
      </c>
      <c r="AD27" s="15">
        <v>10</v>
      </c>
      <c r="AE27" s="15">
        <v>10</v>
      </c>
      <c r="AF27" s="15" t="str">
        <f t="shared" si="15"/>
        <v>.</v>
      </c>
      <c r="AG27" s="15">
        <f t="shared" si="16"/>
        <v>0.5</v>
      </c>
      <c r="AH27" s="16">
        <f t="shared" si="17"/>
        <v>0.55000000000000004</v>
      </c>
      <c r="AJ27" s="15">
        <f t="shared" si="18"/>
        <v>0.4</v>
      </c>
      <c r="AK27" s="15">
        <f t="shared" si="19"/>
        <v>0.2</v>
      </c>
      <c r="AL27" s="15">
        <f t="shared" si="20"/>
        <v>0.58827413043711474</v>
      </c>
      <c r="AN27" s="15">
        <f t="shared" si="21"/>
        <v>0.6</v>
      </c>
      <c r="AO27" s="15">
        <f t="shared" si="22"/>
        <v>0.5</v>
      </c>
      <c r="AP27" s="15">
        <f t="shared" si="23"/>
        <v>0.25334710313579978</v>
      </c>
    </row>
    <row r="28" spans="1:42" s="1" customFormat="1" x14ac:dyDescent="0.25">
      <c r="A28" s="1">
        <v>27</v>
      </c>
      <c r="B28" s="1">
        <v>31</v>
      </c>
      <c r="C28" s="1">
        <v>9</v>
      </c>
      <c r="D28" s="1">
        <v>29</v>
      </c>
      <c r="E28" s="1">
        <v>11</v>
      </c>
      <c r="G28" s="1">
        <f t="shared" si="2"/>
        <v>0.77500000000000002</v>
      </c>
      <c r="H28" s="1">
        <f t="shared" si="3"/>
        <v>0.27500000000000002</v>
      </c>
      <c r="I28" s="1" t="str">
        <f t="shared" si="4"/>
        <v>.</v>
      </c>
      <c r="J28">
        <f t="shared" si="5"/>
        <v>0.75</v>
      </c>
      <c r="K28" s="1" t="str">
        <f t="shared" si="4"/>
        <v>.</v>
      </c>
      <c r="L28" s="1">
        <f t="shared" si="0"/>
        <v>0.81312499999999999</v>
      </c>
      <c r="M28" s="1">
        <f t="shared" si="1"/>
        <v>-0.10008345855698265</v>
      </c>
      <c r="N28" s="3"/>
      <c r="O28" s="1">
        <v>20</v>
      </c>
      <c r="P28" s="1">
        <v>0</v>
      </c>
      <c r="Q28" t="str">
        <f t="shared" si="6"/>
        <v>.</v>
      </c>
      <c r="R28" s="1">
        <f t="shared" si="7"/>
        <v>1</v>
      </c>
      <c r="S28" s="2">
        <f t="shared" si="8"/>
        <v>0.95</v>
      </c>
      <c r="T28" s="1">
        <v>11</v>
      </c>
      <c r="U28" s="1">
        <v>9</v>
      </c>
      <c r="V28" s="1" t="str">
        <f t="shared" si="9"/>
        <v>.</v>
      </c>
      <c r="W28" s="1">
        <f t="shared" si="10"/>
        <v>0.55000000000000004</v>
      </c>
      <c r="X28" s="2">
        <f t="shared" si="24"/>
        <v>0.64250000000000007</v>
      </c>
      <c r="Y28" s="1">
        <v>16</v>
      </c>
      <c r="Z28" s="1">
        <v>4</v>
      </c>
      <c r="AA28" s="1" t="str">
        <f t="shared" si="12"/>
        <v>.</v>
      </c>
      <c r="AB28">
        <f t="shared" si="13"/>
        <v>0.2</v>
      </c>
      <c r="AC28" s="3">
        <f t="shared" si="14"/>
        <v>0.9</v>
      </c>
      <c r="AD28" s="1">
        <v>13</v>
      </c>
      <c r="AE28" s="1">
        <v>7</v>
      </c>
      <c r="AF28" s="1" t="str">
        <f t="shared" si="15"/>
        <v>.</v>
      </c>
      <c r="AG28">
        <f t="shared" si="16"/>
        <v>0.35</v>
      </c>
      <c r="AH28" s="3">
        <f t="shared" si="17"/>
        <v>0.60000000000000009</v>
      </c>
      <c r="AJ28" s="1">
        <f t="shared" si="18"/>
        <v>0.97499999999999998</v>
      </c>
      <c r="AK28" s="1">
        <f t="shared" si="19"/>
        <v>0.2</v>
      </c>
      <c r="AL28" s="1">
        <f t="shared" si="20"/>
        <v>2.8015852181129679</v>
      </c>
      <c r="AN28" s="1">
        <f t="shared" si="21"/>
        <v>0.55000000000000004</v>
      </c>
      <c r="AO28" s="1">
        <f t="shared" si="22"/>
        <v>0.35</v>
      </c>
      <c r="AP28" s="1">
        <f t="shared" si="23"/>
        <v>0.51098181326264203</v>
      </c>
    </row>
    <row r="29" spans="1:42" s="1" customFormat="1" x14ac:dyDescent="0.25">
      <c r="A29" s="1">
        <v>28</v>
      </c>
      <c r="B29" s="1">
        <v>28</v>
      </c>
      <c r="C29" s="1">
        <v>12</v>
      </c>
      <c r="D29" s="1">
        <v>25</v>
      </c>
      <c r="E29" s="1">
        <v>15</v>
      </c>
      <c r="G29" s="1">
        <f t="shared" si="2"/>
        <v>0.7</v>
      </c>
      <c r="H29" s="1">
        <f t="shared" si="3"/>
        <v>0.375</v>
      </c>
      <c r="I29" s="1" t="str">
        <f t="shared" si="4"/>
        <v>.</v>
      </c>
      <c r="J29">
        <f t="shared" si="5"/>
        <v>0.66249999999999998</v>
      </c>
      <c r="K29" s="1" t="str">
        <f t="shared" si="4"/>
        <v>.</v>
      </c>
      <c r="L29" s="1">
        <f t="shared" si="0"/>
        <v>0.71875</v>
      </c>
      <c r="M29" s="1">
        <f t="shared" si="1"/>
        <v>-0.12783337150988477</v>
      </c>
      <c r="N29" s="3"/>
      <c r="O29" s="1">
        <v>19</v>
      </c>
      <c r="P29" s="1">
        <v>1</v>
      </c>
      <c r="Q29" s="1" t="str">
        <f t="shared" si="6"/>
        <v>.</v>
      </c>
      <c r="R29" s="1">
        <f t="shared" si="7"/>
        <v>0.95</v>
      </c>
      <c r="S29" s="3">
        <f t="shared" si="8"/>
        <v>0.88250000000000006</v>
      </c>
      <c r="T29" s="1">
        <v>9</v>
      </c>
      <c r="U29" s="1">
        <v>11</v>
      </c>
      <c r="V29" s="1" t="str">
        <f t="shared" si="9"/>
        <v>.</v>
      </c>
      <c r="W29" s="1">
        <f t="shared" si="10"/>
        <v>0.45</v>
      </c>
      <c r="X29" s="3">
        <f t="shared" si="24"/>
        <v>0.54027777777777775</v>
      </c>
      <c r="Y29" s="1">
        <v>13</v>
      </c>
      <c r="Z29" s="1">
        <v>7</v>
      </c>
      <c r="AA29" s="1" t="str">
        <f t="shared" si="12"/>
        <v>.</v>
      </c>
      <c r="AB29" s="1">
        <f t="shared" si="13"/>
        <v>0.35</v>
      </c>
      <c r="AC29" s="3">
        <f t="shared" si="14"/>
        <v>0.8</v>
      </c>
      <c r="AD29" s="1">
        <v>12</v>
      </c>
      <c r="AE29" s="1">
        <v>8</v>
      </c>
      <c r="AF29" s="1" t="str">
        <f t="shared" si="15"/>
        <v>.</v>
      </c>
      <c r="AG29" s="1">
        <f t="shared" si="16"/>
        <v>0.4</v>
      </c>
      <c r="AH29" s="3">
        <f t="shared" si="17"/>
        <v>0.52500000000000002</v>
      </c>
      <c r="AJ29" s="1">
        <f t="shared" si="18"/>
        <v>0.95</v>
      </c>
      <c r="AK29" s="1">
        <f t="shared" si="19"/>
        <v>0.35</v>
      </c>
      <c r="AL29" s="1">
        <f t="shared" si="20"/>
        <v>2.0301740933590393</v>
      </c>
      <c r="AN29" s="1">
        <f t="shared" si="21"/>
        <v>0.45</v>
      </c>
      <c r="AO29" s="1">
        <f t="shared" si="22"/>
        <v>0.4</v>
      </c>
      <c r="AP29" s="1">
        <f t="shared" si="23"/>
        <v>0.12768575628072576</v>
      </c>
    </row>
    <row r="30" spans="1:42" s="1" customFormat="1" x14ac:dyDescent="0.25">
      <c r="A30" s="1">
        <v>29</v>
      </c>
      <c r="B30" s="1">
        <v>24</v>
      </c>
      <c r="C30" s="1">
        <v>16</v>
      </c>
      <c r="D30" s="1">
        <v>35</v>
      </c>
      <c r="E30" s="1">
        <v>5</v>
      </c>
      <c r="G30" s="1">
        <f t="shared" si="2"/>
        <v>0.6</v>
      </c>
      <c r="H30" s="1">
        <f t="shared" si="3"/>
        <v>0.125</v>
      </c>
      <c r="I30" s="1" t="str">
        <f t="shared" si="4"/>
        <v>.</v>
      </c>
      <c r="J30">
        <f t="shared" si="5"/>
        <v>0.73750000000000004</v>
      </c>
      <c r="K30" s="1" t="str">
        <f t="shared" si="4"/>
        <v>.</v>
      </c>
      <c r="L30" s="1">
        <f t="shared" si="0"/>
        <v>0.81874999999999998</v>
      </c>
      <c r="M30" s="1">
        <f t="shared" si="1"/>
        <v>0.55004633691927196</v>
      </c>
      <c r="N30" s="3"/>
      <c r="O30" s="1">
        <v>16</v>
      </c>
      <c r="P30" s="1">
        <v>4</v>
      </c>
      <c r="Q30" t="str">
        <f t="shared" si="6"/>
        <v>.</v>
      </c>
      <c r="R30" s="1">
        <f t="shared" si="7"/>
        <v>0.8</v>
      </c>
      <c r="S30" s="2">
        <f t="shared" si="8"/>
        <v>0.88249999999999995</v>
      </c>
      <c r="T30" s="1">
        <v>8</v>
      </c>
      <c r="U30" s="1">
        <v>12</v>
      </c>
      <c r="V30" s="1" t="str">
        <f t="shared" si="9"/>
        <v>.</v>
      </c>
      <c r="W30" s="1">
        <f t="shared" si="10"/>
        <v>0.4</v>
      </c>
      <c r="X30" s="2">
        <f t="shared" si="24"/>
        <v>0.76249999999999996</v>
      </c>
      <c r="Y30" s="1">
        <v>17</v>
      </c>
      <c r="Z30" s="1">
        <v>3</v>
      </c>
      <c r="AA30" s="1" t="str">
        <f t="shared" si="12"/>
        <v>.</v>
      </c>
      <c r="AB30">
        <f t="shared" si="13"/>
        <v>0.15</v>
      </c>
      <c r="AC30" s="3">
        <f t="shared" si="14"/>
        <v>0.82499999999999996</v>
      </c>
      <c r="AD30" s="1">
        <v>18</v>
      </c>
      <c r="AE30" s="1">
        <v>2</v>
      </c>
      <c r="AF30" s="1" t="str">
        <f t="shared" si="15"/>
        <v>.</v>
      </c>
      <c r="AG30">
        <f t="shared" si="16"/>
        <v>0.1</v>
      </c>
      <c r="AH30" s="3">
        <f t="shared" si="17"/>
        <v>0.65</v>
      </c>
      <c r="AJ30" s="1">
        <f t="shared" si="18"/>
        <v>0.8</v>
      </c>
      <c r="AK30" s="1">
        <f t="shared" si="19"/>
        <v>0.15</v>
      </c>
      <c r="AL30" s="1">
        <f t="shared" si="20"/>
        <v>1.8780546230667046</v>
      </c>
      <c r="AN30" s="1">
        <f t="shared" si="21"/>
        <v>0.4</v>
      </c>
      <c r="AO30" s="1">
        <f t="shared" si="22"/>
        <v>0.1</v>
      </c>
      <c r="AP30" s="1">
        <f t="shared" si="23"/>
        <v>1.0282044624088007</v>
      </c>
    </row>
    <row r="31" spans="1:42" x14ac:dyDescent="0.25">
      <c r="A31" s="1">
        <v>30</v>
      </c>
      <c r="B31">
        <v>23</v>
      </c>
      <c r="C31">
        <v>17</v>
      </c>
      <c r="D31">
        <v>31</v>
      </c>
      <c r="E31">
        <v>9</v>
      </c>
      <c r="G31" s="1">
        <f t="shared" ref="G31" si="25">B31/(B31+C31)</f>
        <v>0.57499999999999996</v>
      </c>
      <c r="H31" s="1">
        <f t="shared" ref="H31" si="26">E31/(D31+E31)</f>
        <v>0.22500000000000001</v>
      </c>
      <c r="I31" s="1" t="str">
        <f t="shared" si="4"/>
        <v>.</v>
      </c>
      <c r="J31">
        <f t="shared" si="5"/>
        <v>0.67500000000000004</v>
      </c>
      <c r="K31" s="1" t="str">
        <f t="shared" si="4"/>
        <v>.</v>
      </c>
      <c r="L31" s="1">
        <f t="shared" si="0"/>
        <v>0.74187500000000006</v>
      </c>
      <c r="M31" s="1">
        <f t="shared" si="1"/>
        <v>0.35139788683788875</v>
      </c>
      <c r="N31" s="2"/>
      <c r="O31">
        <v>16</v>
      </c>
      <c r="P31">
        <v>4</v>
      </c>
      <c r="Q31" t="str">
        <f t="shared" si="6"/>
        <v>.</v>
      </c>
      <c r="R31" s="1">
        <f t="shared" ref="R31" si="27">O31/(O31+P31)</f>
        <v>0.8</v>
      </c>
      <c r="S31" s="2">
        <f>IF(AND(AB31&lt;=0.5,R31&gt;=0.5),3/4+(R31-AB31)/4-AB31*(1-R31),IF(AND(AB31&lt;=R31,R31&lt;0.5),3/4+(R31-AB31)/4-AB31/(4*R31),IF(AND(AB31&gt;0.5,R31&gt;=AB31),3/4+(R31-AB31)/4-(1-R31)/(4*(1-AB31)),0)))</f>
        <v>0.86</v>
      </c>
      <c r="T31">
        <v>7</v>
      </c>
      <c r="U31">
        <v>13</v>
      </c>
      <c r="V31" s="1" t="str">
        <f t="shared" si="9"/>
        <v>.</v>
      </c>
      <c r="W31" s="1">
        <f t="shared" ref="W31" si="28">T31/(T31+U31)</f>
        <v>0.35</v>
      </c>
      <c r="X31" s="2">
        <f t="shared" si="24"/>
        <v>0.59642857142857142</v>
      </c>
      <c r="Y31">
        <v>16</v>
      </c>
      <c r="Z31">
        <v>4</v>
      </c>
      <c r="AA31" t="str">
        <f t="shared" si="12"/>
        <v>.</v>
      </c>
      <c r="AB31">
        <f t="shared" si="13"/>
        <v>0.2</v>
      </c>
      <c r="AC31" s="3">
        <f t="shared" si="14"/>
        <v>0.8</v>
      </c>
      <c r="AD31">
        <v>15</v>
      </c>
      <c r="AE31">
        <v>5</v>
      </c>
      <c r="AF31" t="str">
        <f t="shared" si="15"/>
        <v>.</v>
      </c>
      <c r="AG31">
        <f t="shared" si="16"/>
        <v>0.25</v>
      </c>
      <c r="AH31" s="3">
        <f t="shared" si="17"/>
        <v>0.55000000000000004</v>
      </c>
      <c r="AJ31" s="1">
        <f t="shared" si="18"/>
        <v>0.8</v>
      </c>
      <c r="AK31" s="1">
        <f t="shared" si="19"/>
        <v>0.2</v>
      </c>
      <c r="AL31" s="1">
        <f t="shared" si="20"/>
        <v>1.6832424671458293</v>
      </c>
      <c r="AN31" s="1">
        <f t="shared" si="21"/>
        <v>0.35</v>
      </c>
      <c r="AO31" s="1">
        <f t="shared" si="22"/>
        <v>0.25</v>
      </c>
      <c r="AP31" s="1">
        <f t="shared" si="23"/>
        <v>0.28916928378851409</v>
      </c>
    </row>
  </sheetData>
  <pageMargins left="0.7" right="0.7" top="0.75" bottom="0.75" header="0.3" footer="0.3"/>
  <pageSetup orientation="portrait" r:id="rId1"/>
  <ignoredErrors>
    <ignoredError sqref="J2:J31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"/>
  <sheetViews>
    <sheetView topLeftCell="D1" zoomScale="75" zoomScaleNormal="75" workbookViewId="0">
      <selection activeCell="D25" activeCellId="2" sqref="A15:XFD15 A23:XFD23 A25:XFD25"/>
    </sheetView>
  </sheetViews>
  <sheetFormatPr defaultRowHeight="15" x14ac:dyDescent="0.25"/>
  <cols>
    <col min="25" max="25" width="9.140625" style="4"/>
    <col min="36" max="42" width="9.140625" style="1"/>
  </cols>
  <sheetData>
    <row r="1" spans="1:42" s="1" customFormat="1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G1" s="1" t="s">
        <v>1</v>
      </c>
      <c r="H1" s="1" t="s">
        <v>2</v>
      </c>
      <c r="J1" t="s">
        <v>24</v>
      </c>
      <c r="L1" s="1" t="s">
        <v>4</v>
      </c>
      <c r="M1" s="1" t="s">
        <v>5</v>
      </c>
      <c r="N1" s="3"/>
      <c r="O1" s="1" t="s">
        <v>8</v>
      </c>
      <c r="P1" s="1" t="s">
        <v>9</v>
      </c>
      <c r="R1" s="1" t="s">
        <v>6</v>
      </c>
      <c r="S1" s="3" t="s">
        <v>16</v>
      </c>
      <c r="T1" s="1" t="s">
        <v>10</v>
      </c>
      <c r="U1" s="1" t="s">
        <v>11</v>
      </c>
      <c r="W1" s="1" t="s">
        <v>7</v>
      </c>
      <c r="X1" s="1" t="s">
        <v>17</v>
      </c>
      <c r="Y1" s="5" t="s">
        <v>18</v>
      </c>
      <c r="Z1" s="1" t="s">
        <v>19</v>
      </c>
      <c r="AB1" s="1" t="s">
        <v>22</v>
      </c>
      <c r="AC1" s="3" t="s">
        <v>25</v>
      </c>
      <c r="AD1" s="1" t="s">
        <v>20</v>
      </c>
      <c r="AE1" s="1" t="s">
        <v>21</v>
      </c>
      <c r="AG1" s="1" t="s">
        <v>23</v>
      </c>
      <c r="AH1" s="3" t="s">
        <v>26</v>
      </c>
      <c r="AJ1" s="1" t="s">
        <v>29</v>
      </c>
      <c r="AK1" s="1" t="s">
        <v>30</v>
      </c>
      <c r="AL1" s="1" t="s">
        <v>27</v>
      </c>
      <c r="AN1" s="1" t="s">
        <v>31</v>
      </c>
      <c r="AO1" s="1" t="s">
        <v>32</v>
      </c>
      <c r="AP1" s="1" t="s">
        <v>28</v>
      </c>
    </row>
    <row r="2" spans="1:42" s="1" customFormat="1" x14ac:dyDescent="0.25">
      <c r="A2" s="1">
        <v>1</v>
      </c>
      <c r="B2" s="1">
        <v>27</v>
      </c>
      <c r="C2" s="1">
        <v>13</v>
      </c>
      <c r="D2" s="1">
        <v>31</v>
      </c>
      <c r="E2" s="1">
        <v>9</v>
      </c>
      <c r="G2" s="1">
        <f>B2/(B2+C2)</f>
        <v>0.67500000000000004</v>
      </c>
      <c r="H2" s="1">
        <f>E2/(D2+E2)</f>
        <v>0.22500000000000001</v>
      </c>
      <c r="I2" s="1" t="str">
        <f>IF(J2&lt;0.5,"REJECT", ".")</f>
        <v>.</v>
      </c>
      <c r="J2">
        <f>(G2+(1-H2))/2</f>
        <v>0.72500000000000009</v>
      </c>
      <c r="K2" s="1" t="str">
        <f>IF(L2&lt;0.5,"REJECT", ".")</f>
        <v>.</v>
      </c>
      <c r="L2" s="1">
        <f t="shared" ref="L2:L31" si="0">IF(AND(H2&lt;=0.5,G2&gt;=0.5),3/4+(G2-H2)/4-H2*(1-G2),IF(AND(H2&lt;=G2,G2&lt;0.5),3/4+(G2-H2)/4-H2/(4*G2),IF(AND(H2&gt;0.5,G2&gt;=H2),3/4+(G2-H2)/4-(1-G2)/(4*(1-H2)),0)))</f>
        <v>0.78937500000000005</v>
      </c>
      <c r="M2" s="1">
        <f t="shared" ref="M2:M31" si="1">LN(IF(AND(H2&lt;=0.5,G2&gt;=0.5),(5-4*G2)/(1+4*H2),IF(AND(H2&lt;=G2,G2&lt;0.5),(G2^2+G2)/(G2^2+H2),IF(AND(H2&gt;0.5,G2&gt;H2),((1-H2)^2+(1-G2))/((1-H2)^2+(1-H2)),0))))</f>
        <v>0.19105523676270922</v>
      </c>
      <c r="N2" s="3"/>
      <c r="O2" s="1">
        <v>19</v>
      </c>
      <c r="P2" s="1">
        <v>1</v>
      </c>
      <c r="Q2" s="1" t="str">
        <f>IF(S2&lt;0.5,"REJECT", ".")</f>
        <v>.</v>
      </c>
      <c r="R2" s="1">
        <f>O2/(O2+P2)</f>
        <v>0.95</v>
      </c>
      <c r="S2" s="3">
        <f>IF(AND(AB2&lt;=0.5,R2&gt;=0.5),3/4+(R2-AB2)/4-AB2*(1-R2),IF(AND(AB2&lt;=R2,R2&lt;0.5),3/4+(R2-AB2)/4-AB2/(4*R2),IF(AND(AB2&gt;0.5,R2&gt;=AB2),3/4+(R2-AB2)/4-(1-R2)/(4*(1-AB2)),0)))</f>
        <v>0.95750000000000002</v>
      </c>
      <c r="T2" s="1">
        <v>8</v>
      </c>
      <c r="U2" s="1">
        <v>12</v>
      </c>
      <c r="V2" s="1" t="str">
        <f>IF(X2&lt;0.5,"REJECT", ".")</f>
        <v>.</v>
      </c>
      <c r="W2" s="1">
        <f>T2/(T2+U2)</f>
        <v>0.4</v>
      </c>
      <c r="X2" s="1">
        <f>IF(AND(AG2&lt;=0.5,W2&gt;=0.5),3/4+(W2-AG2)/4-AG2*(1-W2),IF(AND(AG2&lt;=W2,W2&lt;0.5),3/4+(W2-AG2)/4-AG2/(4*W2),IF(AND(AG2&gt;0.5,W2&gt;=AG2),3/4+(W2-AG2)/4-(1-W2)/(4*(1-AG2)),0)))</f>
        <v>0.54374999999999996</v>
      </c>
      <c r="Y2" s="5">
        <v>18</v>
      </c>
      <c r="Z2" s="1">
        <v>2</v>
      </c>
      <c r="AA2" s="1" t="str">
        <f>IF(AC2&lt;0.5,"REJECT", ".")</f>
        <v>.</v>
      </c>
      <c r="AB2" s="1">
        <f>Z2/(Y2+Z2)</f>
        <v>0.1</v>
      </c>
      <c r="AC2" s="3">
        <f>(R2+(1-AB2))/2</f>
        <v>0.92500000000000004</v>
      </c>
      <c r="AD2" s="1">
        <v>13</v>
      </c>
      <c r="AE2" s="1">
        <v>7</v>
      </c>
      <c r="AF2" s="1" t="str">
        <f>IF(AH2&lt;0.5,"REJECT", ".")</f>
        <v>.</v>
      </c>
      <c r="AG2" s="1">
        <f>AE2/(AD2+AE2)</f>
        <v>0.35</v>
      </c>
      <c r="AH2" s="3">
        <f>(W2+(1-AG2))/2</f>
        <v>0.52500000000000002</v>
      </c>
      <c r="AJ2" s="1">
        <f>IF(R2=1,0.975,R2)</f>
        <v>0.95</v>
      </c>
      <c r="AK2" s="1">
        <f>IF(AB2=0,0.025,AB2)</f>
        <v>0.1</v>
      </c>
      <c r="AL2" s="1">
        <f>NORMSINV(AJ2)-NORMSINV(AK2)</f>
        <v>2.9264051924960723</v>
      </c>
      <c r="AN2" s="1">
        <f>IF(W2=1,0.975,W2)</f>
        <v>0.4</v>
      </c>
      <c r="AO2" s="1">
        <f>IF(AG2=0,0.025,AG2)</f>
        <v>0.35</v>
      </c>
      <c r="AP2" s="1">
        <f>NORMSINV(AN2)-NORMSINV(AO2)</f>
        <v>0.13197336327176806</v>
      </c>
    </row>
    <row r="3" spans="1:42" s="1" customFormat="1" x14ac:dyDescent="0.25">
      <c r="A3" s="1">
        <v>2</v>
      </c>
      <c r="B3" s="1">
        <v>34</v>
      </c>
      <c r="C3" s="1">
        <v>6</v>
      </c>
      <c r="D3" s="1">
        <v>28</v>
      </c>
      <c r="E3" s="1">
        <v>12</v>
      </c>
      <c r="G3" s="1">
        <f t="shared" ref="G3:G31" si="2">B3/(B3+C3)</f>
        <v>0.85</v>
      </c>
      <c r="H3" s="1">
        <f t="shared" ref="H3:H31" si="3">E3/(D3+E3)</f>
        <v>0.3</v>
      </c>
      <c r="I3" s="1" t="str">
        <f t="shared" ref="I3:K31" si="4">IF(J3&lt;0.5,"REJECT", ".")</f>
        <v>.</v>
      </c>
      <c r="J3">
        <f t="shared" ref="J3:J31" si="5">(G3+(1-H3))/2</f>
        <v>0.77499999999999991</v>
      </c>
      <c r="K3" s="1" t="str">
        <f t="shared" si="4"/>
        <v>.</v>
      </c>
      <c r="L3" s="1">
        <f t="shared" si="0"/>
        <v>0.84249999999999992</v>
      </c>
      <c r="M3" s="1">
        <f t="shared" si="1"/>
        <v>-0.31845373111853459</v>
      </c>
      <c r="N3" s="3"/>
      <c r="O3" s="1">
        <v>18</v>
      </c>
      <c r="P3" s="1">
        <v>2</v>
      </c>
      <c r="Q3" s="1" t="str">
        <f t="shared" ref="Q3:Q31" si="6">IF(S3&lt;0.5,"REJECT", ".")</f>
        <v>.</v>
      </c>
      <c r="R3" s="1">
        <f t="shared" ref="R3:R30" si="7">O3/(O3+P3)</f>
        <v>0.9</v>
      </c>
      <c r="S3" s="3">
        <f t="shared" ref="S3:S30" si="8">IF(AND(AB3&lt;=0.5,R3&gt;=0.5),3/4+(R3-AB3)/4-AB3*(1-R3),IF(AND(AB3&lt;=R3,R3&lt;0.5),3/4+(R3-AB3)/4-AB3/(4*R3),IF(AND(AB3&gt;0.5,R3&gt;=AB3),3/4+(R3-AB3)/4-(1-R3)/(4*(1-AB3)),0)))</f>
        <v>0.87</v>
      </c>
      <c r="T3" s="1">
        <v>16</v>
      </c>
      <c r="U3" s="1">
        <v>4</v>
      </c>
      <c r="V3" s="1" t="str">
        <f t="shared" ref="V3:V31" si="9">IF(X3&lt;0.5,"REJECT", ".")</f>
        <v>.</v>
      </c>
      <c r="W3" s="1">
        <f t="shared" ref="W3:W30" si="10">T3/(T3+U3)</f>
        <v>0.8</v>
      </c>
      <c r="X3" s="1">
        <f t="shared" ref="X3:X4" si="11">IF(AND(AG3&lt;=0.5,W3&gt;=0.5),3/4+(W3-AG3)/4-AG3*(1-W3),IF(AND(AG3&lt;=W3,W3&lt;0.5),3/4+(W3-AG3)/4-AG3/(4*W3),IF(AND(AG3&gt;0.5,W3&gt;=AG3),3/4+(W3-AG3)/4-(1-W3)/(4*(1-AG3)),0)))</f>
        <v>0.81500000000000006</v>
      </c>
      <c r="Y3" s="5">
        <v>14</v>
      </c>
      <c r="Z3" s="1">
        <v>6</v>
      </c>
      <c r="AA3" s="1" t="str">
        <f t="shared" ref="AA3:AA31" si="12">IF(AC3&lt;0.5,"REJECT", ".")</f>
        <v>.</v>
      </c>
      <c r="AB3" s="1">
        <f t="shared" ref="AB3:AB31" si="13">Z3/(Y3+Z3)</f>
        <v>0.3</v>
      </c>
      <c r="AC3" s="3">
        <f t="shared" ref="AC3:AC31" si="14">(R3+(1-AB3))/2</f>
        <v>0.8</v>
      </c>
      <c r="AD3" s="1">
        <v>14</v>
      </c>
      <c r="AE3" s="1">
        <v>6</v>
      </c>
      <c r="AF3" s="1" t="str">
        <f t="shared" ref="AF3:AF31" si="15">IF(AH3&lt;0.5,"REJECT", ".")</f>
        <v>.</v>
      </c>
      <c r="AG3" s="1">
        <f t="shared" ref="AG3:AG31" si="16">AE3/(AD3+AE3)</f>
        <v>0.3</v>
      </c>
      <c r="AH3" s="3">
        <f t="shared" ref="AH3:AH31" si="17">(W3+(1-AG3))/2</f>
        <v>0.75</v>
      </c>
      <c r="AJ3" s="1">
        <f t="shared" ref="AJ3:AJ31" si="18">IF(R3=1,0.975,R3)</f>
        <v>0.9</v>
      </c>
      <c r="AK3" s="1">
        <f t="shared" ref="AK3:AK31" si="19">IF(AB3=0,0.025,AB3)</f>
        <v>0.3</v>
      </c>
      <c r="AL3" s="1">
        <f t="shared" ref="AL3:AL31" si="20">NORMSINV(AJ3)-NORMSINV(AK3)</f>
        <v>1.8059520782526415</v>
      </c>
      <c r="AN3" s="1">
        <f t="shared" ref="AN3:AN31" si="21">IF(W3=1,0.975,W3)</f>
        <v>0.8</v>
      </c>
      <c r="AO3" s="1">
        <f t="shared" ref="AO3:AO31" si="22">IF(AG3=0,0.025,AG3)</f>
        <v>0.3</v>
      </c>
      <c r="AP3" s="1">
        <f t="shared" ref="AP3:AP31" si="23">NORMSINV(AN3)-NORMSINV(AO3)</f>
        <v>1.3660217462809556</v>
      </c>
    </row>
    <row r="4" spans="1:42" s="1" customFormat="1" x14ac:dyDescent="0.25">
      <c r="A4" s="1">
        <v>3</v>
      </c>
      <c r="B4" s="1">
        <v>27</v>
      </c>
      <c r="C4" s="1">
        <v>13</v>
      </c>
      <c r="D4" s="1">
        <v>27</v>
      </c>
      <c r="E4" s="1">
        <v>13</v>
      </c>
      <c r="G4" s="1">
        <f t="shared" si="2"/>
        <v>0.67500000000000004</v>
      </c>
      <c r="H4" s="1">
        <f t="shared" si="3"/>
        <v>0.32500000000000001</v>
      </c>
      <c r="I4" s="1" t="str">
        <f t="shared" si="4"/>
        <v>.</v>
      </c>
      <c r="J4">
        <f t="shared" si="5"/>
        <v>0.67500000000000004</v>
      </c>
      <c r="K4" s="1" t="str">
        <f t="shared" si="4"/>
        <v>.</v>
      </c>
      <c r="L4" s="1">
        <f t="shared" si="0"/>
        <v>0.73187500000000005</v>
      </c>
      <c r="M4" s="1">
        <f t="shared" si="1"/>
        <v>0</v>
      </c>
      <c r="N4" s="3"/>
      <c r="O4" s="1">
        <v>16</v>
      </c>
      <c r="P4" s="1">
        <v>4</v>
      </c>
      <c r="Q4" s="1" t="str">
        <f t="shared" si="6"/>
        <v>.</v>
      </c>
      <c r="R4" s="1">
        <f t="shared" si="7"/>
        <v>0.8</v>
      </c>
      <c r="S4" s="3">
        <f t="shared" si="8"/>
        <v>0.74750000000000005</v>
      </c>
      <c r="T4" s="1">
        <v>11</v>
      </c>
      <c r="U4" s="1">
        <v>9</v>
      </c>
      <c r="V4" s="1" t="str">
        <f t="shared" si="9"/>
        <v>.</v>
      </c>
      <c r="W4" s="1">
        <f t="shared" si="10"/>
        <v>0.55000000000000004</v>
      </c>
      <c r="X4" s="1">
        <f t="shared" si="11"/>
        <v>0.74750000000000005</v>
      </c>
      <c r="Y4" s="5">
        <v>11</v>
      </c>
      <c r="Z4" s="1">
        <v>9</v>
      </c>
      <c r="AA4" s="1" t="str">
        <f t="shared" si="12"/>
        <v>.</v>
      </c>
      <c r="AB4" s="1">
        <f t="shared" si="13"/>
        <v>0.45</v>
      </c>
      <c r="AC4" s="3">
        <f t="shared" si="14"/>
        <v>0.67500000000000004</v>
      </c>
      <c r="AD4" s="1">
        <v>16</v>
      </c>
      <c r="AE4" s="1">
        <v>4</v>
      </c>
      <c r="AF4" s="1" t="str">
        <f t="shared" si="15"/>
        <v>.</v>
      </c>
      <c r="AG4" s="1">
        <f t="shared" si="16"/>
        <v>0.2</v>
      </c>
      <c r="AH4" s="3">
        <f t="shared" si="17"/>
        <v>0.67500000000000004</v>
      </c>
      <c r="AJ4" s="1">
        <f t="shared" si="18"/>
        <v>0.8</v>
      </c>
      <c r="AK4" s="1">
        <f t="shared" si="19"/>
        <v>0.45</v>
      </c>
      <c r="AL4" s="1">
        <f t="shared" si="20"/>
        <v>0.96728258042798876</v>
      </c>
      <c r="AN4" s="1">
        <f t="shared" si="21"/>
        <v>0.55000000000000004</v>
      </c>
      <c r="AO4" s="1">
        <f t="shared" si="22"/>
        <v>0.2</v>
      </c>
      <c r="AP4" s="1">
        <f t="shared" si="23"/>
        <v>0.96728258042798865</v>
      </c>
    </row>
    <row r="5" spans="1:42" s="1" customFormat="1" x14ac:dyDescent="0.25">
      <c r="A5" s="1">
        <v>4</v>
      </c>
      <c r="B5" s="1">
        <v>29</v>
      </c>
      <c r="C5" s="1">
        <v>11</v>
      </c>
      <c r="D5" s="1">
        <v>25</v>
      </c>
      <c r="E5" s="1">
        <v>15</v>
      </c>
      <c r="G5" s="1">
        <f t="shared" si="2"/>
        <v>0.72499999999999998</v>
      </c>
      <c r="H5" s="1">
        <f t="shared" si="3"/>
        <v>0.375</v>
      </c>
      <c r="I5" s="1" t="str">
        <f t="shared" si="4"/>
        <v>.</v>
      </c>
      <c r="J5">
        <f t="shared" si="5"/>
        <v>0.67500000000000004</v>
      </c>
      <c r="K5" s="1" t="str">
        <f t="shared" si="4"/>
        <v>.</v>
      </c>
      <c r="L5" s="1">
        <f t="shared" si="0"/>
        <v>0.734375</v>
      </c>
      <c r="M5" s="1">
        <f t="shared" si="1"/>
        <v>-0.17435338714477766</v>
      </c>
      <c r="N5" s="3"/>
      <c r="O5" s="1">
        <v>18</v>
      </c>
      <c r="P5" s="1">
        <v>2</v>
      </c>
      <c r="Q5" s="1" t="str">
        <f t="shared" si="6"/>
        <v>.</v>
      </c>
      <c r="R5" s="1">
        <f t="shared" si="7"/>
        <v>0.9</v>
      </c>
      <c r="S5" s="3">
        <f t="shared" si="8"/>
        <v>0.90500000000000003</v>
      </c>
      <c r="T5" s="1">
        <v>11</v>
      </c>
      <c r="U5" s="1">
        <v>9</v>
      </c>
      <c r="V5" s="1" t="str">
        <f t="shared" si="9"/>
        <v>.</v>
      </c>
      <c r="W5" s="1">
        <f t="shared" si="10"/>
        <v>0.55000000000000004</v>
      </c>
      <c r="X5" s="1">
        <f>IF(AND(AG5&lt;=0.5,W5&gt;=0.5),3/4+(W5-AG5)/4-AG5*(1-W5),IF(AND(AG5&lt;=W5,W5&lt;0.5),3/4+(W5-AG5)/4-AG5/(4*W5),IF(AND(AG5&gt;0.5,W5&gt;=AG5),3/4+(W5-AG5)/4-(1-W5)/(4*(1-AG5)),0)))</f>
        <v>0.5</v>
      </c>
      <c r="Y5" s="5">
        <v>16</v>
      </c>
      <c r="Z5" s="1">
        <v>4</v>
      </c>
      <c r="AA5" s="1" t="str">
        <f t="shared" si="12"/>
        <v>.</v>
      </c>
      <c r="AB5" s="1">
        <f t="shared" si="13"/>
        <v>0.2</v>
      </c>
      <c r="AC5" s="3">
        <f t="shared" si="14"/>
        <v>0.85000000000000009</v>
      </c>
      <c r="AD5" s="1">
        <v>9</v>
      </c>
      <c r="AE5" s="1">
        <v>11</v>
      </c>
      <c r="AF5" s="1" t="str">
        <f t="shared" si="15"/>
        <v>.</v>
      </c>
      <c r="AG5" s="1">
        <f t="shared" si="16"/>
        <v>0.55000000000000004</v>
      </c>
      <c r="AH5" s="3">
        <f t="shared" si="17"/>
        <v>0.5</v>
      </c>
      <c r="AJ5" s="1">
        <f t="shared" si="18"/>
        <v>0.9</v>
      </c>
      <c r="AK5" s="1">
        <f t="shared" si="19"/>
        <v>0.2</v>
      </c>
      <c r="AL5" s="1">
        <f t="shared" si="20"/>
        <v>2.1231727991175151</v>
      </c>
      <c r="AN5" s="1">
        <f t="shared" si="21"/>
        <v>0.55000000000000004</v>
      </c>
      <c r="AO5" s="1">
        <f t="shared" si="22"/>
        <v>0.55000000000000004</v>
      </c>
      <c r="AP5" s="1">
        <f t="shared" si="23"/>
        <v>0</v>
      </c>
    </row>
    <row r="6" spans="1:42" s="1" customFormat="1" x14ac:dyDescent="0.25">
      <c r="A6" s="1">
        <v>5</v>
      </c>
      <c r="B6" s="1">
        <v>29</v>
      </c>
      <c r="C6" s="1">
        <v>11</v>
      </c>
      <c r="D6" s="1">
        <v>32</v>
      </c>
      <c r="E6" s="1">
        <v>8</v>
      </c>
      <c r="G6" s="1">
        <f t="shared" si="2"/>
        <v>0.72499999999999998</v>
      </c>
      <c r="H6" s="1">
        <f t="shared" si="3"/>
        <v>0.2</v>
      </c>
      <c r="I6" s="1" t="str">
        <f t="shared" si="4"/>
        <v>.</v>
      </c>
      <c r="J6">
        <f t="shared" si="5"/>
        <v>0.76249999999999996</v>
      </c>
      <c r="K6" s="1" t="str">
        <f t="shared" si="4"/>
        <v>.</v>
      </c>
      <c r="L6" s="1">
        <f t="shared" si="0"/>
        <v>0.82624999999999993</v>
      </c>
      <c r="M6" s="1">
        <f t="shared" si="1"/>
        <v>0.15415067982725836</v>
      </c>
      <c r="N6" s="3"/>
      <c r="O6" s="1">
        <v>15</v>
      </c>
      <c r="P6" s="1">
        <v>5</v>
      </c>
      <c r="Q6" s="1" t="str">
        <f t="shared" si="6"/>
        <v>.</v>
      </c>
      <c r="R6" s="1">
        <f t="shared" si="7"/>
        <v>0.75</v>
      </c>
      <c r="S6" s="3">
        <f t="shared" si="8"/>
        <v>0.88749999999999996</v>
      </c>
      <c r="T6" s="1">
        <v>14</v>
      </c>
      <c r="U6" s="1">
        <v>6</v>
      </c>
      <c r="V6" s="1" t="str">
        <f t="shared" si="9"/>
        <v>.</v>
      </c>
      <c r="W6" s="1">
        <f t="shared" si="10"/>
        <v>0.7</v>
      </c>
      <c r="X6" s="1">
        <f t="shared" ref="X6:X31" si="24">IF(AND(AG6&lt;=0.5,W6&gt;=0.5),3/4+(W6-AG6)/4-AG6*(1-W6),IF(AND(AG6&lt;=W6,W6&lt;0.5),3/4+(W6-AG6)/4-AG6/(4*W6),IF(AND(AG6&gt;0.5,W6&gt;=AG6),3/4+(W6-AG6)/4-(1-W6)/(4*(1-AG6)),0)))</f>
        <v>0.76</v>
      </c>
      <c r="Y6" s="5">
        <v>18</v>
      </c>
      <c r="Z6" s="1">
        <v>2</v>
      </c>
      <c r="AA6" s="1" t="str">
        <f t="shared" si="12"/>
        <v>.</v>
      </c>
      <c r="AB6" s="1">
        <f t="shared" si="13"/>
        <v>0.1</v>
      </c>
      <c r="AC6" s="3">
        <f t="shared" si="14"/>
        <v>0.82499999999999996</v>
      </c>
      <c r="AD6" s="1">
        <v>14</v>
      </c>
      <c r="AE6" s="1">
        <v>6</v>
      </c>
      <c r="AF6" s="1" t="str">
        <f t="shared" si="15"/>
        <v>.</v>
      </c>
      <c r="AG6" s="1">
        <f t="shared" si="16"/>
        <v>0.3</v>
      </c>
      <c r="AH6" s="3">
        <f t="shared" si="17"/>
        <v>0.7</v>
      </c>
      <c r="AJ6" s="1">
        <f t="shared" si="18"/>
        <v>0.75</v>
      </c>
      <c r="AK6" s="1">
        <f t="shared" si="19"/>
        <v>0.1</v>
      </c>
      <c r="AL6" s="1">
        <f t="shared" si="20"/>
        <v>1.9560413157406824</v>
      </c>
      <c r="AN6" s="1">
        <f t="shared" si="21"/>
        <v>0.7</v>
      </c>
      <c r="AO6" s="1">
        <f t="shared" si="22"/>
        <v>0.3</v>
      </c>
      <c r="AP6" s="1">
        <f t="shared" si="23"/>
        <v>1.0488010254160818</v>
      </c>
    </row>
    <row r="7" spans="1:42" s="1" customFormat="1" x14ac:dyDescent="0.25">
      <c r="A7" s="1">
        <v>6</v>
      </c>
      <c r="B7" s="1">
        <v>27</v>
      </c>
      <c r="C7" s="1">
        <v>13</v>
      </c>
      <c r="D7" s="1">
        <v>35</v>
      </c>
      <c r="E7" s="1">
        <v>5</v>
      </c>
      <c r="G7" s="1">
        <f t="shared" si="2"/>
        <v>0.67500000000000004</v>
      </c>
      <c r="H7" s="1">
        <f t="shared" si="3"/>
        <v>0.125</v>
      </c>
      <c r="I7" s="1" t="str">
        <f t="shared" si="4"/>
        <v>.</v>
      </c>
      <c r="J7">
        <f t="shared" si="5"/>
        <v>0.77500000000000002</v>
      </c>
      <c r="K7" s="1" t="str">
        <f t="shared" si="4"/>
        <v>.</v>
      </c>
      <c r="L7" s="1">
        <f t="shared" si="0"/>
        <v>0.84687499999999993</v>
      </c>
      <c r="M7" s="1">
        <f t="shared" si="1"/>
        <v>0.42744401482693956</v>
      </c>
      <c r="N7" s="3"/>
      <c r="O7" s="1">
        <v>19</v>
      </c>
      <c r="P7" s="1">
        <v>1</v>
      </c>
      <c r="Q7" s="1" t="str">
        <f t="shared" si="6"/>
        <v>.</v>
      </c>
      <c r="R7" s="1">
        <f t="shared" si="7"/>
        <v>0.95</v>
      </c>
      <c r="S7" s="3">
        <f t="shared" si="8"/>
        <v>0.98750000000000004</v>
      </c>
      <c r="T7" s="1">
        <v>8</v>
      </c>
      <c r="U7" s="1">
        <v>12</v>
      </c>
      <c r="V7" s="1" t="str">
        <f t="shared" si="9"/>
        <v>.</v>
      </c>
      <c r="W7" s="1">
        <f t="shared" si="10"/>
        <v>0.4</v>
      </c>
      <c r="X7" s="1">
        <f t="shared" si="24"/>
        <v>0.63124999999999998</v>
      </c>
      <c r="Y7" s="5">
        <v>20</v>
      </c>
      <c r="Z7" s="1">
        <v>0</v>
      </c>
      <c r="AA7" s="1" t="str">
        <f t="shared" si="12"/>
        <v>.</v>
      </c>
      <c r="AB7" s="1">
        <f t="shared" si="13"/>
        <v>0</v>
      </c>
      <c r="AC7" s="3">
        <f t="shared" si="14"/>
        <v>0.97499999999999998</v>
      </c>
      <c r="AD7" s="1">
        <v>15</v>
      </c>
      <c r="AE7" s="1">
        <v>5</v>
      </c>
      <c r="AF7" s="1" t="str">
        <f t="shared" si="15"/>
        <v>.</v>
      </c>
      <c r="AG7" s="1">
        <f t="shared" si="16"/>
        <v>0.25</v>
      </c>
      <c r="AH7" s="3">
        <f t="shared" si="17"/>
        <v>0.57499999999999996</v>
      </c>
      <c r="AJ7" s="1">
        <f t="shared" si="18"/>
        <v>0.95</v>
      </c>
      <c r="AK7" s="1">
        <f t="shared" si="19"/>
        <v>2.5000000000000001E-2</v>
      </c>
      <c r="AL7" s="1">
        <f t="shared" si="20"/>
        <v>3.6048176114915256</v>
      </c>
      <c r="AN7" s="1">
        <f t="shared" si="21"/>
        <v>0.4</v>
      </c>
      <c r="AO7" s="1">
        <f t="shared" si="22"/>
        <v>0.25</v>
      </c>
      <c r="AP7" s="1">
        <f t="shared" si="23"/>
        <v>0.42114264706028215</v>
      </c>
    </row>
    <row r="8" spans="1:42" s="1" customFormat="1" x14ac:dyDescent="0.25">
      <c r="A8" s="1">
        <v>7</v>
      </c>
      <c r="B8" s="1">
        <v>26</v>
      </c>
      <c r="C8" s="1">
        <v>14</v>
      </c>
      <c r="D8" s="1">
        <v>24</v>
      </c>
      <c r="E8" s="1">
        <v>16</v>
      </c>
      <c r="G8" s="1">
        <f t="shared" si="2"/>
        <v>0.65</v>
      </c>
      <c r="H8" s="1">
        <f t="shared" si="3"/>
        <v>0.4</v>
      </c>
      <c r="I8" s="1" t="str">
        <f t="shared" si="4"/>
        <v>.</v>
      </c>
      <c r="J8">
        <f t="shared" si="5"/>
        <v>0.625</v>
      </c>
      <c r="K8" s="1" t="str">
        <f t="shared" si="4"/>
        <v>.</v>
      </c>
      <c r="L8" s="1">
        <f t="shared" si="0"/>
        <v>0.67249999999999999</v>
      </c>
      <c r="M8" s="1">
        <f t="shared" si="1"/>
        <v>-8.0042707673536495E-2</v>
      </c>
      <c r="N8" s="3"/>
      <c r="O8" s="1">
        <v>15</v>
      </c>
      <c r="P8" s="1">
        <v>5</v>
      </c>
      <c r="Q8" s="1" t="str">
        <f t="shared" si="6"/>
        <v>.</v>
      </c>
      <c r="R8" s="1">
        <f t="shared" si="7"/>
        <v>0.75</v>
      </c>
      <c r="S8" s="3">
        <f t="shared" si="8"/>
        <v>0.76249999999999996</v>
      </c>
      <c r="T8" s="1">
        <v>11</v>
      </c>
      <c r="U8" s="1">
        <v>9</v>
      </c>
      <c r="V8" s="1" t="str">
        <f t="shared" si="9"/>
        <v>.</v>
      </c>
      <c r="W8" s="1">
        <f t="shared" si="10"/>
        <v>0.55000000000000004</v>
      </c>
      <c r="X8" s="1">
        <f t="shared" si="24"/>
        <v>0.57250000000000001</v>
      </c>
      <c r="Y8" s="5">
        <v>13</v>
      </c>
      <c r="Z8" s="1">
        <v>7</v>
      </c>
      <c r="AA8" s="1" t="str">
        <f t="shared" si="12"/>
        <v>.</v>
      </c>
      <c r="AB8" s="1">
        <f t="shared" si="13"/>
        <v>0.35</v>
      </c>
      <c r="AC8" s="3">
        <f t="shared" si="14"/>
        <v>0.7</v>
      </c>
      <c r="AD8" s="1">
        <v>11</v>
      </c>
      <c r="AE8" s="1">
        <v>9</v>
      </c>
      <c r="AF8" s="1" t="str">
        <f t="shared" si="15"/>
        <v>.</v>
      </c>
      <c r="AG8" s="1">
        <f t="shared" si="16"/>
        <v>0.45</v>
      </c>
      <c r="AH8" s="3">
        <f t="shared" si="17"/>
        <v>0.55000000000000004</v>
      </c>
      <c r="AJ8" s="1">
        <f t="shared" si="18"/>
        <v>0.75</v>
      </c>
      <c r="AK8" s="1">
        <f t="shared" si="19"/>
        <v>0.35</v>
      </c>
      <c r="AL8" s="1">
        <f t="shared" si="20"/>
        <v>1.0598102166036498</v>
      </c>
      <c r="AN8" s="1">
        <f t="shared" si="21"/>
        <v>0.55000000000000004</v>
      </c>
      <c r="AO8" s="1">
        <f t="shared" si="22"/>
        <v>0.45</v>
      </c>
      <c r="AP8" s="1">
        <f t="shared" si="23"/>
        <v>0.25132269371014815</v>
      </c>
    </row>
    <row r="9" spans="1:42" s="1" customFormat="1" x14ac:dyDescent="0.25">
      <c r="A9" s="1">
        <v>8</v>
      </c>
      <c r="B9" s="1">
        <v>34</v>
      </c>
      <c r="C9" s="1">
        <v>6</v>
      </c>
      <c r="D9" s="1">
        <v>37</v>
      </c>
      <c r="E9" s="1">
        <v>3</v>
      </c>
      <c r="G9" s="1">
        <f t="shared" si="2"/>
        <v>0.85</v>
      </c>
      <c r="H9" s="1">
        <f t="shared" si="3"/>
        <v>7.4999999999999997E-2</v>
      </c>
      <c r="I9" s="1" t="str">
        <f t="shared" si="4"/>
        <v>.</v>
      </c>
      <c r="J9" s="1">
        <f t="shared" si="5"/>
        <v>0.88749999999999996</v>
      </c>
      <c r="K9" s="1" t="str">
        <f t="shared" si="4"/>
        <v>.</v>
      </c>
      <c r="L9" s="1">
        <f t="shared" si="0"/>
        <v>0.9325</v>
      </c>
      <c r="M9" s="1">
        <f t="shared" si="1"/>
        <v>0.20763936477824455</v>
      </c>
      <c r="N9" s="3"/>
      <c r="O9" s="1">
        <v>19</v>
      </c>
      <c r="P9" s="1">
        <v>1</v>
      </c>
      <c r="Q9" s="1" t="str">
        <f t="shared" si="6"/>
        <v>.</v>
      </c>
      <c r="R9" s="1">
        <f t="shared" si="7"/>
        <v>0.95</v>
      </c>
      <c r="S9" s="3">
        <f t="shared" si="8"/>
        <v>0.98750000000000004</v>
      </c>
      <c r="T9" s="1">
        <v>15</v>
      </c>
      <c r="U9" s="1">
        <v>5</v>
      </c>
      <c r="V9" s="1" t="str">
        <f t="shared" si="9"/>
        <v>.</v>
      </c>
      <c r="W9" s="1">
        <f t="shared" si="10"/>
        <v>0.75</v>
      </c>
      <c r="X9" s="1">
        <f t="shared" si="24"/>
        <v>0.86250000000000004</v>
      </c>
      <c r="Y9" s="5">
        <v>20</v>
      </c>
      <c r="Z9" s="1">
        <v>0</v>
      </c>
      <c r="AA9" s="1" t="str">
        <f t="shared" si="12"/>
        <v>.</v>
      </c>
      <c r="AB9" s="1">
        <f t="shared" si="13"/>
        <v>0</v>
      </c>
      <c r="AC9" s="3">
        <f t="shared" si="14"/>
        <v>0.97499999999999998</v>
      </c>
      <c r="AD9" s="1">
        <v>17</v>
      </c>
      <c r="AE9" s="1">
        <v>3</v>
      </c>
      <c r="AF9" s="1" t="str">
        <f t="shared" si="15"/>
        <v>.</v>
      </c>
      <c r="AG9" s="1">
        <f t="shared" si="16"/>
        <v>0.15</v>
      </c>
      <c r="AH9" s="3">
        <f t="shared" si="17"/>
        <v>0.8</v>
      </c>
      <c r="AJ9" s="1">
        <f t="shared" si="18"/>
        <v>0.95</v>
      </c>
      <c r="AK9" s="1">
        <f t="shared" si="19"/>
        <v>2.5000000000000001E-2</v>
      </c>
      <c r="AL9" s="1">
        <f t="shared" si="20"/>
        <v>3.6048176114915256</v>
      </c>
      <c r="AN9" s="1">
        <f t="shared" si="21"/>
        <v>0.75</v>
      </c>
      <c r="AO9" s="1">
        <f t="shared" si="22"/>
        <v>0.15</v>
      </c>
      <c r="AP9" s="1">
        <f t="shared" si="23"/>
        <v>1.7109231396898719</v>
      </c>
    </row>
    <row r="10" spans="1:42" s="1" customFormat="1" x14ac:dyDescent="0.25">
      <c r="A10" s="1">
        <v>9</v>
      </c>
      <c r="B10" s="1">
        <v>35</v>
      </c>
      <c r="C10" s="1">
        <v>5</v>
      </c>
      <c r="D10" s="1">
        <v>37</v>
      </c>
      <c r="E10" s="1">
        <v>3</v>
      </c>
      <c r="G10" s="1">
        <f t="shared" si="2"/>
        <v>0.875</v>
      </c>
      <c r="H10" s="1">
        <f t="shared" si="3"/>
        <v>7.4999999999999997E-2</v>
      </c>
      <c r="I10" s="1" t="str">
        <f t="shared" si="4"/>
        <v>.</v>
      </c>
      <c r="J10" s="1">
        <f t="shared" si="5"/>
        <v>0.9</v>
      </c>
      <c r="K10" s="1" t="str">
        <f t="shared" si="4"/>
        <v>.</v>
      </c>
      <c r="L10" s="1">
        <f t="shared" si="0"/>
        <v>0.94062499999999993</v>
      </c>
      <c r="M10" s="1">
        <f t="shared" si="1"/>
        <v>0.14310084364067324</v>
      </c>
      <c r="N10" s="3"/>
      <c r="O10" s="1">
        <v>20</v>
      </c>
      <c r="P10" s="1">
        <v>0</v>
      </c>
      <c r="Q10" s="1" t="str">
        <f t="shared" si="6"/>
        <v>.</v>
      </c>
      <c r="R10" s="1">
        <f t="shared" si="7"/>
        <v>1</v>
      </c>
      <c r="S10" s="3">
        <f t="shared" si="8"/>
        <v>0.97499999999999998</v>
      </c>
      <c r="T10" s="1">
        <v>15</v>
      </c>
      <c r="U10" s="1">
        <v>5</v>
      </c>
      <c r="V10" s="1" t="str">
        <f t="shared" si="9"/>
        <v>.</v>
      </c>
      <c r="W10" s="1">
        <f t="shared" si="10"/>
        <v>0.75</v>
      </c>
      <c r="X10" s="1">
        <f t="shared" si="24"/>
        <v>0.91250000000000009</v>
      </c>
      <c r="Y10" s="5">
        <v>18</v>
      </c>
      <c r="Z10" s="1">
        <v>2</v>
      </c>
      <c r="AA10" s="1" t="str">
        <f t="shared" si="12"/>
        <v>.</v>
      </c>
      <c r="AB10" s="1">
        <f t="shared" si="13"/>
        <v>0.1</v>
      </c>
      <c r="AC10" s="3">
        <f t="shared" si="14"/>
        <v>0.95</v>
      </c>
      <c r="AD10" s="1">
        <v>19</v>
      </c>
      <c r="AE10" s="1">
        <v>1</v>
      </c>
      <c r="AF10" s="1" t="str">
        <f t="shared" si="15"/>
        <v>.</v>
      </c>
      <c r="AG10" s="1">
        <f t="shared" si="16"/>
        <v>0.05</v>
      </c>
      <c r="AH10" s="3">
        <f t="shared" si="17"/>
        <v>0.85</v>
      </c>
      <c r="AJ10" s="1">
        <f t="shared" si="18"/>
        <v>0.97499999999999998</v>
      </c>
      <c r="AK10" s="1">
        <f t="shared" si="19"/>
        <v>0.1</v>
      </c>
      <c r="AL10" s="1">
        <f t="shared" si="20"/>
        <v>3.241515550084654</v>
      </c>
      <c r="AN10" s="1">
        <f t="shared" si="21"/>
        <v>0.75</v>
      </c>
      <c r="AO10" s="1">
        <f t="shared" si="22"/>
        <v>0.05</v>
      </c>
      <c r="AP10" s="1">
        <f t="shared" si="23"/>
        <v>2.3193433771475545</v>
      </c>
    </row>
    <row r="11" spans="1:42" s="1" customFormat="1" x14ac:dyDescent="0.25">
      <c r="A11" s="1">
        <v>10</v>
      </c>
      <c r="B11" s="1">
        <v>31</v>
      </c>
      <c r="C11" s="1">
        <v>9</v>
      </c>
      <c r="D11" s="1">
        <v>35</v>
      </c>
      <c r="E11" s="1">
        <v>5</v>
      </c>
      <c r="G11" s="1">
        <f t="shared" si="2"/>
        <v>0.77500000000000002</v>
      </c>
      <c r="H11" s="1">
        <f t="shared" si="3"/>
        <v>0.125</v>
      </c>
      <c r="I11" s="1" t="str">
        <f t="shared" si="4"/>
        <v>.</v>
      </c>
      <c r="J11" s="1">
        <f t="shared" si="5"/>
        <v>0.82499999999999996</v>
      </c>
      <c r="K11" s="1" t="str">
        <f t="shared" si="4"/>
        <v>.</v>
      </c>
      <c r="L11" s="1">
        <f t="shared" si="0"/>
        <v>0.88437500000000002</v>
      </c>
      <c r="M11" s="1">
        <f t="shared" si="1"/>
        <v>0.23638877806423034</v>
      </c>
      <c r="N11" s="3"/>
      <c r="O11" s="1">
        <v>19</v>
      </c>
      <c r="P11" s="1">
        <v>1</v>
      </c>
      <c r="Q11" s="1" t="str">
        <f t="shared" si="6"/>
        <v>.</v>
      </c>
      <c r="R11" s="1">
        <f t="shared" si="7"/>
        <v>0.95</v>
      </c>
      <c r="S11" s="3">
        <f t="shared" si="8"/>
        <v>0.92749999999999999</v>
      </c>
      <c r="T11" s="1">
        <v>12</v>
      </c>
      <c r="U11" s="1">
        <v>8</v>
      </c>
      <c r="V11" s="1" t="str">
        <f t="shared" si="9"/>
        <v>.</v>
      </c>
      <c r="W11" s="1">
        <f t="shared" si="10"/>
        <v>0.6</v>
      </c>
      <c r="X11" s="1">
        <f t="shared" si="24"/>
        <v>0.86749999999999994</v>
      </c>
      <c r="Y11" s="5">
        <v>16</v>
      </c>
      <c r="Z11" s="1">
        <v>4</v>
      </c>
      <c r="AA11" s="1" t="str">
        <f t="shared" si="12"/>
        <v>.</v>
      </c>
      <c r="AB11" s="1">
        <f t="shared" si="13"/>
        <v>0.2</v>
      </c>
      <c r="AC11" s="3">
        <f t="shared" si="14"/>
        <v>0.875</v>
      </c>
      <c r="AD11" s="1">
        <v>19</v>
      </c>
      <c r="AE11" s="1">
        <v>1</v>
      </c>
      <c r="AF11" s="1" t="str">
        <f t="shared" si="15"/>
        <v>.</v>
      </c>
      <c r="AG11" s="1">
        <f t="shared" si="16"/>
        <v>0.05</v>
      </c>
      <c r="AH11" s="3">
        <f t="shared" si="17"/>
        <v>0.77499999999999991</v>
      </c>
      <c r="AJ11" s="1">
        <f t="shared" si="18"/>
        <v>0.95</v>
      </c>
      <c r="AK11" s="1">
        <f t="shared" si="19"/>
        <v>0.2</v>
      </c>
      <c r="AL11" s="1">
        <f t="shared" si="20"/>
        <v>2.4864748605243863</v>
      </c>
      <c r="AN11" s="1">
        <f t="shared" si="21"/>
        <v>0.6</v>
      </c>
      <c r="AO11" s="1">
        <f t="shared" si="22"/>
        <v>0.05</v>
      </c>
      <c r="AP11" s="1">
        <f t="shared" si="23"/>
        <v>1.8982007300872725</v>
      </c>
    </row>
    <row r="12" spans="1:42" s="7" customFormat="1" x14ac:dyDescent="0.25">
      <c r="A12" s="7">
        <v>11</v>
      </c>
      <c r="B12" s="7">
        <v>20</v>
      </c>
      <c r="C12" s="7">
        <v>20</v>
      </c>
      <c r="D12" s="7">
        <v>19</v>
      </c>
      <c r="E12" s="7">
        <v>21</v>
      </c>
      <c r="G12" s="7">
        <f t="shared" si="2"/>
        <v>0.5</v>
      </c>
      <c r="H12" s="7">
        <f t="shared" si="3"/>
        <v>0.52500000000000002</v>
      </c>
      <c r="I12" s="7" t="str">
        <f t="shared" si="4"/>
        <v>REJECT</v>
      </c>
      <c r="J12" s="7">
        <f t="shared" si="5"/>
        <v>0.48749999999999999</v>
      </c>
      <c r="K12" s="7" t="str">
        <f t="shared" si="4"/>
        <v>REJECT</v>
      </c>
      <c r="L12" s="7">
        <f t="shared" si="0"/>
        <v>0</v>
      </c>
      <c r="M12" s="7" t="e">
        <f t="shared" si="1"/>
        <v>#NUM!</v>
      </c>
      <c r="N12" s="8"/>
      <c r="O12" s="7">
        <v>11</v>
      </c>
      <c r="P12" s="7">
        <v>9</v>
      </c>
      <c r="Q12" s="7" t="str">
        <f t="shared" si="6"/>
        <v>REJECT</v>
      </c>
      <c r="R12" s="7">
        <f t="shared" si="7"/>
        <v>0.55000000000000004</v>
      </c>
      <c r="S12" s="8">
        <f t="shared" si="8"/>
        <v>0</v>
      </c>
      <c r="T12" s="7">
        <v>9</v>
      </c>
      <c r="U12" s="7">
        <v>11</v>
      </c>
      <c r="V12" s="7" t="str">
        <f t="shared" si="9"/>
        <v>.</v>
      </c>
      <c r="W12" s="7">
        <f t="shared" si="10"/>
        <v>0.45</v>
      </c>
      <c r="X12" s="7">
        <f t="shared" si="24"/>
        <v>0.54027777777777775</v>
      </c>
      <c r="Y12" s="9">
        <v>7</v>
      </c>
      <c r="Z12" s="7">
        <v>13</v>
      </c>
      <c r="AA12" s="7" t="str">
        <f t="shared" si="12"/>
        <v>REJECT</v>
      </c>
      <c r="AB12" s="7">
        <f t="shared" si="13"/>
        <v>0.65</v>
      </c>
      <c r="AC12" s="8">
        <f t="shared" si="14"/>
        <v>0.45</v>
      </c>
      <c r="AD12" s="7">
        <v>12</v>
      </c>
      <c r="AE12" s="7">
        <v>8</v>
      </c>
      <c r="AF12" s="7" t="str">
        <f t="shared" si="15"/>
        <v>.</v>
      </c>
      <c r="AG12" s="7">
        <f t="shared" si="16"/>
        <v>0.4</v>
      </c>
      <c r="AH12" s="8">
        <f t="shared" si="17"/>
        <v>0.52500000000000002</v>
      </c>
      <c r="AJ12" s="7">
        <f t="shared" si="18"/>
        <v>0.55000000000000004</v>
      </c>
      <c r="AK12" s="7">
        <f t="shared" si="19"/>
        <v>0.65</v>
      </c>
      <c r="AL12" s="7">
        <f t="shared" si="20"/>
        <v>-0.25965911955249366</v>
      </c>
      <c r="AN12" s="7">
        <f t="shared" si="21"/>
        <v>0.45</v>
      </c>
      <c r="AO12" s="7">
        <f t="shared" si="22"/>
        <v>0.4</v>
      </c>
      <c r="AP12" s="7">
        <f t="shared" si="23"/>
        <v>0.12768575628072576</v>
      </c>
    </row>
    <row r="13" spans="1:42" s="1" customFormat="1" x14ac:dyDescent="0.25">
      <c r="A13" s="1">
        <v>12</v>
      </c>
      <c r="B13" s="1">
        <v>37</v>
      </c>
      <c r="C13" s="1">
        <v>3</v>
      </c>
      <c r="D13" s="1">
        <v>31</v>
      </c>
      <c r="E13" s="1">
        <v>9</v>
      </c>
      <c r="G13" s="1">
        <f t="shared" si="2"/>
        <v>0.92500000000000004</v>
      </c>
      <c r="H13" s="1">
        <f t="shared" si="3"/>
        <v>0.22500000000000001</v>
      </c>
      <c r="I13" s="1" t="str">
        <f t="shared" si="4"/>
        <v>.</v>
      </c>
      <c r="J13" s="1">
        <f t="shared" si="5"/>
        <v>0.85000000000000009</v>
      </c>
      <c r="K13" s="1" t="str">
        <f t="shared" si="4"/>
        <v>.</v>
      </c>
      <c r="L13" s="1">
        <f t="shared" si="0"/>
        <v>0.90812500000000007</v>
      </c>
      <c r="M13" s="1">
        <f t="shared" si="1"/>
        <v>-0.37948962170490386</v>
      </c>
      <c r="N13" s="3"/>
      <c r="O13" s="1">
        <v>20</v>
      </c>
      <c r="P13" s="1">
        <v>0</v>
      </c>
      <c r="Q13" s="1" t="str">
        <f t="shared" si="6"/>
        <v>.</v>
      </c>
      <c r="R13" s="1">
        <f t="shared" si="7"/>
        <v>1</v>
      </c>
      <c r="S13" s="3">
        <f t="shared" si="8"/>
        <v>0.98750000000000004</v>
      </c>
      <c r="T13" s="1">
        <v>17</v>
      </c>
      <c r="U13" s="1">
        <v>3</v>
      </c>
      <c r="V13" s="1" t="str">
        <f t="shared" si="9"/>
        <v>.</v>
      </c>
      <c r="W13" s="1">
        <f t="shared" si="10"/>
        <v>0.85</v>
      </c>
      <c r="X13" s="1">
        <f t="shared" si="24"/>
        <v>0.80249999999999999</v>
      </c>
      <c r="Y13" s="5">
        <v>19</v>
      </c>
      <c r="Z13" s="1">
        <v>1</v>
      </c>
      <c r="AA13" s="1" t="str">
        <f t="shared" si="12"/>
        <v>.</v>
      </c>
      <c r="AB13" s="1">
        <f t="shared" si="13"/>
        <v>0.05</v>
      </c>
      <c r="AC13" s="3">
        <f t="shared" si="14"/>
        <v>0.97499999999999998</v>
      </c>
      <c r="AD13" s="1">
        <v>12</v>
      </c>
      <c r="AE13" s="1">
        <v>8</v>
      </c>
      <c r="AF13" s="1" t="str">
        <f t="shared" si="15"/>
        <v>.</v>
      </c>
      <c r="AG13" s="1">
        <f t="shared" si="16"/>
        <v>0.4</v>
      </c>
      <c r="AH13" s="3">
        <f t="shared" si="17"/>
        <v>0.72499999999999998</v>
      </c>
      <c r="AJ13" s="1">
        <f t="shared" si="18"/>
        <v>0.97499999999999998</v>
      </c>
      <c r="AK13" s="1">
        <f t="shared" si="19"/>
        <v>0.05</v>
      </c>
      <c r="AL13" s="1">
        <f t="shared" si="20"/>
        <v>3.6048176114915265</v>
      </c>
      <c r="AN13" s="1">
        <f t="shared" si="21"/>
        <v>0.85</v>
      </c>
      <c r="AO13" s="1">
        <f t="shared" si="22"/>
        <v>0.4</v>
      </c>
      <c r="AP13" s="1">
        <f t="shared" si="23"/>
        <v>1.2897804926295895</v>
      </c>
    </row>
    <row r="14" spans="1:42" s="1" customFormat="1" x14ac:dyDescent="0.25">
      <c r="A14" s="1">
        <v>13</v>
      </c>
      <c r="B14" s="1">
        <v>27</v>
      </c>
      <c r="C14" s="1">
        <v>13</v>
      </c>
      <c r="D14" s="1">
        <v>25</v>
      </c>
      <c r="E14" s="1">
        <v>15</v>
      </c>
      <c r="G14" s="1">
        <f t="shared" si="2"/>
        <v>0.67500000000000004</v>
      </c>
      <c r="H14" s="1">
        <f t="shared" si="3"/>
        <v>0.375</v>
      </c>
      <c r="I14" s="1" t="str">
        <f t="shared" si="4"/>
        <v>.</v>
      </c>
      <c r="J14" s="1">
        <f t="shared" si="5"/>
        <v>0.65</v>
      </c>
      <c r="K14" s="1" t="str">
        <f t="shared" si="4"/>
        <v>.</v>
      </c>
      <c r="L14" s="1">
        <f t="shared" si="0"/>
        <v>0.703125</v>
      </c>
      <c r="M14" s="1">
        <f t="shared" si="1"/>
        <v>-8.3381608939051138E-2</v>
      </c>
      <c r="N14" s="3"/>
      <c r="O14" s="1">
        <v>19</v>
      </c>
      <c r="P14" s="1">
        <v>1</v>
      </c>
      <c r="Q14" s="1" t="str">
        <f t="shared" si="6"/>
        <v>.</v>
      </c>
      <c r="R14" s="1">
        <f t="shared" si="7"/>
        <v>0.95</v>
      </c>
      <c r="S14" s="3">
        <f t="shared" si="8"/>
        <v>0.82222222222222219</v>
      </c>
      <c r="T14" s="1">
        <v>8</v>
      </c>
      <c r="U14" s="1">
        <v>12</v>
      </c>
      <c r="V14" s="1" t="str">
        <f t="shared" si="9"/>
        <v>.</v>
      </c>
      <c r="W14" s="1">
        <f t="shared" si="10"/>
        <v>0.4</v>
      </c>
      <c r="X14" s="1">
        <f t="shared" si="24"/>
        <v>0.67500000000000004</v>
      </c>
      <c r="Y14" s="5">
        <v>9</v>
      </c>
      <c r="Z14" s="1">
        <v>11</v>
      </c>
      <c r="AA14" s="1" t="str">
        <f t="shared" si="12"/>
        <v>.</v>
      </c>
      <c r="AB14" s="1">
        <f t="shared" si="13"/>
        <v>0.55000000000000004</v>
      </c>
      <c r="AC14" s="3">
        <f t="shared" si="14"/>
        <v>0.7</v>
      </c>
      <c r="AD14" s="1">
        <v>16</v>
      </c>
      <c r="AE14" s="1">
        <v>4</v>
      </c>
      <c r="AF14" s="1" t="str">
        <f t="shared" si="15"/>
        <v>.</v>
      </c>
      <c r="AG14" s="1">
        <f t="shared" si="16"/>
        <v>0.2</v>
      </c>
      <c r="AH14" s="3">
        <f t="shared" si="17"/>
        <v>0.60000000000000009</v>
      </c>
      <c r="AJ14" s="1">
        <f t="shared" si="18"/>
        <v>0.95</v>
      </c>
      <c r="AK14" s="1">
        <f t="shared" si="19"/>
        <v>0.55000000000000004</v>
      </c>
      <c r="AL14" s="1">
        <f t="shared" si="20"/>
        <v>1.5191922800963973</v>
      </c>
      <c r="AN14" s="1">
        <f t="shared" si="21"/>
        <v>0.4</v>
      </c>
      <c r="AO14" s="1">
        <f t="shared" si="22"/>
        <v>0.2</v>
      </c>
      <c r="AP14" s="1">
        <f t="shared" si="23"/>
        <v>0.58827413043711474</v>
      </c>
    </row>
    <row r="15" spans="1:42" s="15" customFormat="1" x14ac:dyDescent="0.25">
      <c r="A15" s="15">
        <v>14</v>
      </c>
      <c r="B15" s="15">
        <v>26</v>
      </c>
      <c r="C15" s="15">
        <v>14</v>
      </c>
      <c r="D15" s="15">
        <v>31</v>
      </c>
      <c r="E15" s="15">
        <v>9</v>
      </c>
      <c r="G15" s="15">
        <f t="shared" si="2"/>
        <v>0.65</v>
      </c>
      <c r="H15" s="15">
        <f t="shared" si="3"/>
        <v>0.22500000000000001</v>
      </c>
      <c r="I15" s="15" t="str">
        <f t="shared" si="4"/>
        <v>.</v>
      </c>
      <c r="J15" s="15">
        <f t="shared" si="5"/>
        <v>0.71250000000000002</v>
      </c>
      <c r="K15" s="15" t="str">
        <f t="shared" si="4"/>
        <v>.</v>
      </c>
      <c r="L15" s="15">
        <f t="shared" si="0"/>
        <v>0.77749999999999997</v>
      </c>
      <c r="M15" s="15">
        <f t="shared" si="1"/>
        <v>0.2336148511815051</v>
      </c>
      <c r="N15" s="16"/>
      <c r="O15" s="15">
        <v>18</v>
      </c>
      <c r="P15" s="15">
        <v>2</v>
      </c>
      <c r="Q15" s="15" t="str">
        <f t="shared" si="6"/>
        <v>.</v>
      </c>
      <c r="R15" s="15">
        <f t="shared" si="7"/>
        <v>0.9</v>
      </c>
      <c r="S15" s="16">
        <f t="shared" si="8"/>
        <v>0.90500000000000003</v>
      </c>
      <c r="T15" s="15">
        <v>8</v>
      </c>
      <c r="U15" s="15">
        <v>12</v>
      </c>
      <c r="V15" s="15" t="str">
        <f t="shared" si="9"/>
        <v>.</v>
      </c>
      <c r="W15" s="15">
        <f t="shared" si="10"/>
        <v>0.4</v>
      </c>
      <c r="X15" s="15">
        <f t="shared" si="24"/>
        <v>0.63124999999999998</v>
      </c>
      <c r="Y15" s="21">
        <v>16</v>
      </c>
      <c r="Z15" s="15">
        <v>4</v>
      </c>
      <c r="AA15" s="15" t="str">
        <f t="shared" si="12"/>
        <v>.</v>
      </c>
      <c r="AB15" s="15">
        <f t="shared" si="13"/>
        <v>0.2</v>
      </c>
      <c r="AC15" s="16">
        <f t="shared" si="14"/>
        <v>0.85000000000000009</v>
      </c>
      <c r="AD15" s="15">
        <v>15</v>
      </c>
      <c r="AE15" s="15">
        <v>5</v>
      </c>
      <c r="AF15" s="15" t="str">
        <f t="shared" si="15"/>
        <v>.</v>
      </c>
      <c r="AG15" s="15">
        <f t="shared" si="16"/>
        <v>0.25</v>
      </c>
      <c r="AH15" s="16">
        <f t="shared" si="17"/>
        <v>0.57499999999999996</v>
      </c>
      <c r="AJ15" s="15">
        <f t="shared" si="18"/>
        <v>0.9</v>
      </c>
      <c r="AK15" s="15">
        <f t="shared" si="19"/>
        <v>0.2</v>
      </c>
      <c r="AL15" s="15">
        <f t="shared" si="20"/>
        <v>2.1231727991175151</v>
      </c>
      <c r="AN15" s="15">
        <f t="shared" si="21"/>
        <v>0.4</v>
      </c>
      <c r="AO15" s="15">
        <f t="shared" si="22"/>
        <v>0.25</v>
      </c>
      <c r="AP15" s="15">
        <f t="shared" si="23"/>
        <v>0.42114264706028215</v>
      </c>
    </row>
    <row r="16" spans="1:42" s="1" customFormat="1" x14ac:dyDescent="0.25">
      <c r="A16" s="1">
        <v>15</v>
      </c>
      <c r="B16" s="1">
        <v>26</v>
      </c>
      <c r="C16" s="1">
        <v>14</v>
      </c>
      <c r="D16" s="1">
        <v>35</v>
      </c>
      <c r="E16" s="1">
        <v>5</v>
      </c>
      <c r="G16" s="1">
        <f t="shared" si="2"/>
        <v>0.65</v>
      </c>
      <c r="H16" s="1">
        <f t="shared" si="3"/>
        <v>0.125</v>
      </c>
      <c r="I16" s="1" t="str">
        <f t="shared" si="4"/>
        <v>.</v>
      </c>
      <c r="J16" s="1">
        <f t="shared" si="5"/>
        <v>0.76249999999999996</v>
      </c>
      <c r="K16" s="1" t="str">
        <f t="shared" si="4"/>
        <v>.</v>
      </c>
      <c r="L16" s="1">
        <f t="shared" si="0"/>
        <v>0.83750000000000002</v>
      </c>
      <c r="M16" s="1">
        <f t="shared" si="1"/>
        <v>0.47000362924573547</v>
      </c>
      <c r="N16" s="3"/>
      <c r="O16" s="1">
        <v>16</v>
      </c>
      <c r="P16" s="1">
        <v>4</v>
      </c>
      <c r="Q16" s="1" t="str">
        <f t="shared" si="6"/>
        <v>.</v>
      </c>
      <c r="R16" s="1">
        <f t="shared" si="7"/>
        <v>0.8</v>
      </c>
      <c r="S16" s="3">
        <f t="shared" si="8"/>
        <v>0.88249999999999995</v>
      </c>
      <c r="T16" s="1">
        <v>10</v>
      </c>
      <c r="U16" s="1">
        <v>10</v>
      </c>
      <c r="V16" s="1" t="str">
        <f t="shared" si="9"/>
        <v>.</v>
      </c>
      <c r="W16" s="1">
        <f t="shared" si="10"/>
        <v>0.5</v>
      </c>
      <c r="X16" s="1">
        <f t="shared" si="24"/>
        <v>0.79999999999999993</v>
      </c>
      <c r="Y16" s="5">
        <v>17</v>
      </c>
      <c r="Z16" s="1">
        <v>3</v>
      </c>
      <c r="AA16" s="1" t="str">
        <f t="shared" si="12"/>
        <v>.</v>
      </c>
      <c r="AB16" s="1">
        <f t="shared" si="13"/>
        <v>0.15</v>
      </c>
      <c r="AC16" s="3">
        <f t="shared" si="14"/>
        <v>0.82499999999999996</v>
      </c>
      <c r="AD16" s="1">
        <v>18</v>
      </c>
      <c r="AE16" s="1">
        <v>2</v>
      </c>
      <c r="AF16" s="1" t="str">
        <f t="shared" si="15"/>
        <v>.</v>
      </c>
      <c r="AG16" s="1">
        <f t="shared" si="16"/>
        <v>0.1</v>
      </c>
      <c r="AH16" s="3">
        <f t="shared" si="17"/>
        <v>0.7</v>
      </c>
      <c r="AJ16" s="1">
        <f t="shared" si="18"/>
        <v>0.8</v>
      </c>
      <c r="AK16" s="1">
        <f t="shared" si="19"/>
        <v>0.15</v>
      </c>
      <c r="AL16" s="1">
        <f t="shared" si="20"/>
        <v>1.8780546230667046</v>
      </c>
      <c r="AN16" s="1">
        <f t="shared" si="21"/>
        <v>0.5</v>
      </c>
      <c r="AO16" s="1">
        <f t="shared" si="22"/>
        <v>0.1</v>
      </c>
      <c r="AP16" s="1">
        <f t="shared" si="23"/>
        <v>1.2815515655446006</v>
      </c>
    </row>
    <row r="17" spans="1:42" s="1" customFormat="1" x14ac:dyDescent="0.25">
      <c r="A17" s="1">
        <v>16</v>
      </c>
      <c r="B17" s="1">
        <v>29</v>
      </c>
      <c r="C17" s="1">
        <v>11</v>
      </c>
      <c r="D17" s="1">
        <v>33</v>
      </c>
      <c r="E17" s="1">
        <v>7</v>
      </c>
      <c r="G17" s="1">
        <f t="shared" si="2"/>
        <v>0.72499999999999998</v>
      </c>
      <c r="H17" s="1">
        <f t="shared" si="3"/>
        <v>0.17499999999999999</v>
      </c>
      <c r="I17" s="1" t="str">
        <f t="shared" si="4"/>
        <v>.</v>
      </c>
      <c r="J17" s="1">
        <f t="shared" si="5"/>
        <v>0.77499999999999991</v>
      </c>
      <c r="K17" s="1" t="str">
        <f t="shared" si="4"/>
        <v>.</v>
      </c>
      <c r="L17" s="1">
        <f t="shared" si="0"/>
        <v>0.83937499999999998</v>
      </c>
      <c r="M17" s="1">
        <f t="shared" si="1"/>
        <v>0.21130909366720696</v>
      </c>
      <c r="N17" s="3"/>
      <c r="O17" s="1">
        <v>15</v>
      </c>
      <c r="P17" s="1">
        <v>5</v>
      </c>
      <c r="Q17" s="1" t="str">
        <f t="shared" si="6"/>
        <v>.</v>
      </c>
      <c r="R17" s="1">
        <f t="shared" si="7"/>
        <v>0.75</v>
      </c>
      <c r="S17" s="3">
        <f t="shared" si="8"/>
        <v>0.83749999999999991</v>
      </c>
      <c r="T17" s="1">
        <v>14</v>
      </c>
      <c r="U17" s="1">
        <v>6</v>
      </c>
      <c r="V17" s="1" t="str">
        <f t="shared" si="9"/>
        <v>.</v>
      </c>
      <c r="W17" s="1">
        <f t="shared" si="10"/>
        <v>0.7</v>
      </c>
      <c r="X17" s="1">
        <f t="shared" si="24"/>
        <v>0.84249999999999992</v>
      </c>
      <c r="Y17" s="5">
        <v>16</v>
      </c>
      <c r="Z17" s="1">
        <v>4</v>
      </c>
      <c r="AA17" s="1" t="str">
        <f t="shared" si="12"/>
        <v>.</v>
      </c>
      <c r="AB17" s="1">
        <f t="shared" si="13"/>
        <v>0.2</v>
      </c>
      <c r="AC17" s="3">
        <f t="shared" si="14"/>
        <v>0.77500000000000002</v>
      </c>
      <c r="AD17" s="1">
        <v>17</v>
      </c>
      <c r="AE17" s="1">
        <v>3</v>
      </c>
      <c r="AF17" s="1" t="str">
        <f t="shared" si="15"/>
        <v>.</v>
      </c>
      <c r="AG17" s="1">
        <f t="shared" si="16"/>
        <v>0.15</v>
      </c>
      <c r="AH17" s="3">
        <f t="shared" si="17"/>
        <v>0.77499999999999991</v>
      </c>
      <c r="AJ17" s="1">
        <f t="shared" si="18"/>
        <v>0.75</v>
      </c>
      <c r="AK17" s="1">
        <f t="shared" si="19"/>
        <v>0.2</v>
      </c>
      <c r="AL17" s="1">
        <f t="shared" si="20"/>
        <v>1.5161109837689963</v>
      </c>
      <c r="AN17" s="1">
        <f t="shared" si="21"/>
        <v>0.7</v>
      </c>
      <c r="AO17" s="1">
        <f t="shared" si="22"/>
        <v>0.15</v>
      </c>
      <c r="AP17" s="1">
        <f t="shared" si="23"/>
        <v>1.5608339022018307</v>
      </c>
    </row>
    <row r="18" spans="1:42" s="1" customFormat="1" x14ac:dyDescent="0.25">
      <c r="A18" s="1">
        <v>17</v>
      </c>
      <c r="B18" s="1">
        <v>34</v>
      </c>
      <c r="C18" s="1">
        <v>6</v>
      </c>
      <c r="D18" s="1">
        <v>34</v>
      </c>
      <c r="E18" s="1">
        <v>6</v>
      </c>
      <c r="G18" s="1">
        <f t="shared" si="2"/>
        <v>0.85</v>
      </c>
      <c r="H18" s="1">
        <f t="shared" si="3"/>
        <v>0.15</v>
      </c>
      <c r="I18" s="1" t="str">
        <f t="shared" si="4"/>
        <v>.</v>
      </c>
      <c r="J18" s="1">
        <f t="shared" si="5"/>
        <v>0.85</v>
      </c>
      <c r="K18" s="1" t="str">
        <f t="shared" si="4"/>
        <v>.</v>
      </c>
      <c r="L18" s="1">
        <f t="shared" si="0"/>
        <v>0.90250000000000008</v>
      </c>
      <c r="M18" s="1">
        <f t="shared" si="1"/>
        <v>0</v>
      </c>
      <c r="N18" s="3"/>
      <c r="O18" s="1">
        <v>20</v>
      </c>
      <c r="P18" s="1">
        <v>0</v>
      </c>
      <c r="Q18" s="1" t="str">
        <f t="shared" si="6"/>
        <v>.</v>
      </c>
      <c r="R18" s="1">
        <f t="shared" si="7"/>
        <v>1</v>
      </c>
      <c r="S18" s="3">
        <f t="shared" si="8"/>
        <v>0.98750000000000004</v>
      </c>
      <c r="T18" s="1">
        <v>14</v>
      </c>
      <c r="U18" s="1">
        <v>6</v>
      </c>
      <c r="V18" s="1" t="str">
        <f t="shared" si="9"/>
        <v>.</v>
      </c>
      <c r="W18" s="1">
        <f t="shared" si="10"/>
        <v>0.7</v>
      </c>
      <c r="X18" s="1">
        <f t="shared" si="24"/>
        <v>0.78750000000000009</v>
      </c>
      <c r="Y18" s="5">
        <v>19</v>
      </c>
      <c r="Z18" s="1">
        <v>1</v>
      </c>
      <c r="AA18" s="1" t="str">
        <f t="shared" si="12"/>
        <v>.</v>
      </c>
      <c r="AB18" s="1">
        <f t="shared" si="13"/>
        <v>0.05</v>
      </c>
      <c r="AC18" s="3">
        <f t="shared" si="14"/>
        <v>0.97499999999999998</v>
      </c>
      <c r="AD18" s="1">
        <v>15</v>
      </c>
      <c r="AE18" s="1">
        <v>5</v>
      </c>
      <c r="AF18" s="1" t="str">
        <f t="shared" si="15"/>
        <v>.</v>
      </c>
      <c r="AG18" s="1">
        <f t="shared" si="16"/>
        <v>0.25</v>
      </c>
      <c r="AH18" s="3">
        <f t="shared" si="17"/>
        <v>0.72499999999999998</v>
      </c>
      <c r="AJ18" s="1">
        <f t="shared" si="18"/>
        <v>0.97499999999999998</v>
      </c>
      <c r="AK18" s="1">
        <f t="shared" si="19"/>
        <v>0.05</v>
      </c>
      <c r="AL18" s="1">
        <f t="shared" si="20"/>
        <v>3.6048176114915265</v>
      </c>
      <c r="AN18" s="1">
        <f t="shared" si="21"/>
        <v>0.7</v>
      </c>
      <c r="AO18" s="1">
        <f t="shared" si="22"/>
        <v>0.25</v>
      </c>
      <c r="AP18" s="1">
        <f t="shared" si="23"/>
        <v>1.1988902629041227</v>
      </c>
    </row>
    <row r="19" spans="1:42" s="1" customFormat="1" x14ac:dyDescent="0.25">
      <c r="A19" s="1">
        <v>18</v>
      </c>
      <c r="B19" s="1">
        <v>35</v>
      </c>
      <c r="C19" s="1">
        <v>5</v>
      </c>
      <c r="D19" s="1">
        <v>34</v>
      </c>
      <c r="E19" s="1">
        <v>6</v>
      </c>
      <c r="G19" s="1">
        <f t="shared" si="2"/>
        <v>0.875</v>
      </c>
      <c r="H19" s="1">
        <f t="shared" si="3"/>
        <v>0.15</v>
      </c>
      <c r="I19" s="1" t="str">
        <f t="shared" si="4"/>
        <v>.</v>
      </c>
      <c r="J19" s="1">
        <f t="shared" si="5"/>
        <v>0.86250000000000004</v>
      </c>
      <c r="K19" s="1" t="str">
        <f t="shared" si="4"/>
        <v>.</v>
      </c>
      <c r="L19" s="1">
        <f t="shared" si="0"/>
        <v>0.91249999999999998</v>
      </c>
      <c r="M19" s="1">
        <f t="shared" si="1"/>
        <v>-6.4538521137571178E-2</v>
      </c>
      <c r="N19" s="3"/>
      <c r="O19" s="1">
        <v>18</v>
      </c>
      <c r="P19" s="1">
        <v>2</v>
      </c>
      <c r="Q19" s="1" t="str">
        <f t="shared" si="6"/>
        <v>.</v>
      </c>
      <c r="R19" s="1">
        <f t="shared" si="7"/>
        <v>0.9</v>
      </c>
      <c r="S19" s="3">
        <f t="shared" si="8"/>
        <v>0.94</v>
      </c>
      <c r="T19" s="1">
        <v>17</v>
      </c>
      <c r="U19" s="1">
        <v>3</v>
      </c>
      <c r="V19" s="1" t="str">
        <f t="shared" si="9"/>
        <v>.</v>
      </c>
      <c r="W19" s="1">
        <f t="shared" si="10"/>
        <v>0.85</v>
      </c>
      <c r="X19" s="1">
        <f t="shared" si="24"/>
        <v>0.88249999999999995</v>
      </c>
      <c r="Y19" s="5">
        <v>18</v>
      </c>
      <c r="Z19" s="1">
        <v>2</v>
      </c>
      <c r="AA19" s="1" t="str">
        <f t="shared" si="12"/>
        <v>.</v>
      </c>
      <c r="AB19" s="1">
        <f t="shared" si="13"/>
        <v>0.1</v>
      </c>
      <c r="AC19" s="3">
        <f t="shared" si="14"/>
        <v>0.9</v>
      </c>
      <c r="AD19" s="1">
        <v>16</v>
      </c>
      <c r="AE19" s="1">
        <v>4</v>
      </c>
      <c r="AF19" s="1" t="str">
        <f t="shared" si="15"/>
        <v>.</v>
      </c>
      <c r="AG19" s="1">
        <f t="shared" si="16"/>
        <v>0.2</v>
      </c>
      <c r="AH19" s="3">
        <f t="shared" si="17"/>
        <v>0.82499999999999996</v>
      </c>
      <c r="AJ19" s="1">
        <f t="shared" si="18"/>
        <v>0.9</v>
      </c>
      <c r="AK19" s="1">
        <f t="shared" si="19"/>
        <v>0.1</v>
      </c>
      <c r="AL19" s="1">
        <f t="shared" si="20"/>
        <v>2.5631031310892012</v>
      </c>
      <c r="AN19" s="1">
        <f t="shared" si="21"/>
        <v>0.85</v>
      </c>
      <c r="AO19" s="1">
        <f t="shared" si="22"/>
        <v>0.2</v>
      </c>
      <c r="AP19" s="1">
        <f t="shared" si="23"/>
        <v>1.8780546230667043</v>
      </c>
    </row>
    <row r="20" spans="1:42" s="1" customFormat="1" x14ac:dyDescent="0.25">
      <c r="A20" s="1">
        <v>19</v>
      </c>
      <c r="B20" s="1">
        <v>36</v>
      </c>
      <c r="C20" s="1">
        <v>4</v>
      </c>
      <c r="D20" s="1">
        <v>36</v>
      </c>
      <c r="E20" s="1">
        <v>4</v>
      </c>
      <c r="G20" s="1">
        <f t="shared" si="2"/>
        <v>0.9</v>
      </c>
      <c r="H20" s="1">
        <f t="shared" si="3"/>
        <v>0.1</v>
      </c>
      <c r="I20" s="1" t="str">
        <f t="shared" si="4"/>
        <v>.</v>
      </c>
      <c r="J20" s="1">
        <f t="shared" si="5"/>
        <v>0.9</v>
      </c>
      <c r="K20" s="1" t="str">
        <f t="shared" si="4"/>
        <v>.</v>
      </c>
      <c r="L20" s="1">
        <f t="shared" si="0"/>
        <v>0.94</v>
      </c>
      <c r="M20" s="1">
        <f t="shared" si="1"/>
        <v>0</v>
      </c>
      <c r="N20" s="3"/>
      <c r="O20" s="1">
        <v>17</v>
      </c>
      <c r="P20" s="1">
        <v>3</v>
      </c>
      <c r="Q20" s="1" t="str">
        <f t="shared" si="6"/>
        <v>.</v>
      </c>
      <c r="R20" s="1">
        <f t="shared" si="7"/>
        <v>0.85</v>
      </c>
      <c r="S20" s="3">
        <f t="shared" si="8"/>
        <v>0.96250000000000002</v>
      </c>
      <c r="T20" s="1">
        <v>19</v>
      </c>
      <c r="U20" s="1">
        <v>1</v>
      </c>
      <c r="V20" s="1" t="str">
        <f t="shared" si="9"/>
        <v>.</v>
      </c>
      <c r="W20" s="1">
        <f t="shared" si="10"/>
        <v>0.95</v>
      </c>
      <c r="X20" s="1">
        <f t="shared" si="24"/>
        <v>0.92749999999999999</v>
      </c>
      <c r="Y20" s="5">
        <v>20</v>
      </c>
      <c r="Z20" s="1">
        <v>0</v>
      </c>
      <c r="AA20" s="1" t="str">
        <f t="shared" si="12"/>
        <v>.</v>
      </c>
      <c r="AB20" s="1">
        <f t="shared" si="13"/>
        <v>0</v>
      </c>
      <c r="AC20" s="3">
        <f t="shared" si="14"/>
        <v>0.92500000000000004</v>
      </c>
      <c r="AD20" s="1">
        <v>16</v>
      </c>
      <c r="AE20" s="1">
        <v>4</v>
      </c>
      <c r="AF20" s="1" t="str">
        <f t="shared" si="15"/>
        <v>.</v>
      </c>
      <c r="AG20" s="1">
        <f t="shared" si="16"/>
        <v>0.2</v>
      </c>
      <c r="AH20" s="3">
        <f t="shared" si="17"/>
        <v>0.875</v>
      </c>
      <c r="AJ20" s="1">
        <f t="shared" si="18"/>
        <v>0.85</v>
      </c>
      <c r="AK20" s="1">
        <f t="shared" si="19"/>
        <v>2.5000000000000001E-2</v>
      </c>
      <c r="AL20" s="1">
        <f t="shared" si="20"/>
        <v>2.9963973740338439</v>
      </c>
      <c r="AN20" s="1">
        <f t="shared" si="21"/>
        <v>0.95</v>
      </c>
      <c r="AO20" s="1">
        <f t="shared" si="22"/>
        <v>0.2</v>
      </c>
      <c r="AP20" s="1">
        <f t="shared" si="23"/>
        <v>2.4864748605243863</v>
      </c>
    </row>
    <row r="21" spans="1:42" s="1" customFormat="1" x14ac:dyDescent="0.25">
      <c r="A21" s="1">
        <v>20</v>
      </c>
      <c r="B21" s="1">
        <v>31</v>
      </c>
      <c r="C21" s="1">
        <v>9</v>
      </c>
      <c r="D21" s="1">
        <v>37</v>
      </c>
      <c r="E21" s="1">
        <v>3</v>
      </c>
      <c r="G21" s="1">
        <f t="shared" si="2"/>
        <v>0.77500000000000002</v>
      </c>
      <c r="H21" s="1">
        <f t="shared" si="3"/>
        <v>7.4999999999999997E-2</v>
      </c>
      <c r="I21" s="1" t="str">
        <f t="shared" si="4"/>
        <v>.</v>
      </c>
      <c r="J21" s="1">
        <f t="shared" si="5"/>
        <v>0.85000000000000009</v>
      </c>
      <c r="K21" s="1" t="str">
        <f t="shared" si="4"/>
        <v>.</v>
      </c>
      <c r="L21" s="1">
        <f t="shared" si="0"/>
        <v>0.90812500000000007</v>
      </c>
      <c r="M21" s="1">
        <f t="shared" si="1"/>
        <v>0.37948962170490369</v>
      </c>
      <c r="N21" s="3"/>
      <c r="O21" s="1">
        <v>20</v>
      </c>
      <c r="P21" s="1">
        <v>0</v>
      </c>
      <c r="Q21" s="1" t="str">
        <f t="shared" si="6"/>
        <v>.</v>
      </c>
      <c r="R21" s="1">
        <f t="shared" si="7"/>
        <v>1</v>
      </c>
      <c r="S21" s="3">
        <f t="shared" si="8"/>
        <v>1</v>
      </c>
      <c r="T21" s="1">
        <v>11</v>
      </c>
      <c r="U21" s="1">
        <v>9</v>
      </c>
      <c r="V21" s="1" t="str">
        <f t="shared" si="9"/>
        <v>.</v>
      </c>
      <c r="W21" s="1">
        <f t="shared" si="10"/>
        <v>0.55000000000000004</v>
      </c>
      <c r="X21" s="1">
        <f t="shared" si="24"/>
        <v>0.78249999999999997</v>
      </c>
      <c r="Y21" s="5">
        <v>20</v>
      </c>
      <c r="Z21" s="1">
        <v>0</v>
      </c>
      <c r="AA21" s="1" t="str">
        <f t="shared" si="12"/>
        <v>.</v>
      </c>
      <c r="AB21" s="1">
        <f t="shared" si="13"/>
        <v>0</v>
      </c>
      <c r="AC21" s="3">
        <f t="shared" si="14"/>
        <v>1</v>
      </c>
      <c r="AD21" s="1">
        <v>17</v>
      </c>
      <c r="AE21" s="1">
        <v>3</v>
      </c>
      <c r="AF21" s="1" t="str">
        <f t="shared" si="15"/>
        <v>.</v>
      </c>
      <c r="AG21" s="1">
        <f t="shared" si="16"/>
        <v>0.15</v>
      </c>
      <c r="AH21" s="3">
        <f t="shared" si="17"/>
        <v>0.7</v>
      </c>
      <c r="AJ21" s="1">
        <f t="shared" si="18"/>
        <v>0.97499999999999998</v>
      </c>
      <c r="AK21" s="1">
        <f t="shared" si="19"/>
        <v>2.5000000000000001E-2</v>
      </c>
      <c r="AL21" s="1">
        <f t="shared" si="20"/>
        <v>3.9199279690801072</v>
      </c>
      <c r="AN21" s="1">
        <f t="shared" si="21"/>
        <v>0.55000000000000004</v>
      </c>
      <c r="AO21" s="1">
        <f t="shared" si="22"/>
        <v>0.15</v>
      </c>
      <c r="AP21" s="1">
        <f t="shared" si="23"/>
        <v>1.1620947363488641</v>
      </c>
    </row>
    <row r="22" spans="1:42" s="1" customFormat="1" x14ac:dyDescent="0.25">
      <c r="A22" s="1">
        <v>21</v>
      </c>
      <c r="B22" s="1">
        <v>27</v>
      </c>
      <c r="C22" s="1">
        <v>13</v>
      </c>
      <c r="D22" s="1">
        <v>28</v>
      </c>
      <c r="E22" s="1">
        <v>12</v>
      </c>
      <c r="G22" s="1">
        <f t="shared" si="2"/>
        <v>0.67500000000000004</v>
      </c>
      <c r="H22" s="1">
        <f t="shared" si="3"/>
        <v>0.3</v>
      </c>
      <c r="I22" s="1" t="str">
        <f t="shared" si="4"/>
        <v>.</v>
      </c>
      <c r="J22" s="1">
        <f t="shared" si="5"/>
        <v>0.6875</v>
      </c>
      <c r="K22" s="1" t="str">
        <f t="shared" si="4"/>
        <v>.</v>
      </c>
      <c r="L22" s="1">
        <f t="shared" si="0"/>
        <v>0.74624999999999997</v>
      </c>
      <c r="M22" s="1">
        <f t="shared" si="1"/>
        <v>4.4451762570833588E-2</v>
      </c>
      <c r="N22" s="3"/>
      <c r="O22" s="1">
        <v>19</v>
      </c>
      <c r="P22" s="1">
        <v>1</v>
      </c>
      <c r="Q22" s="1" t="str">
        <f t="shared" si="6"/>
        <v>.</v>
      </c>
      <c r="R22" s="1">
        <f t="shared" si="7"/>
        <v>0.95</v>
      </c>
      <c r="S22" s="3">
        <f t="shared" si="8"/>
        <v>0.92749999999999999</v>
      </c>
      <c r="T22" s="1">
        <v>8</v>
      </c>
      <c r="U22" s="1">
        <v>12</v>
      </c>
      <c r="V22" s="1" t="str">
        <f t="shared" si="9"/>
        <v>.</v>
      </c>
      <c r="W22" s="1">
        <f t="shared" si="10"/>
        <v>0.4</v>
      </c>
      <c r="X22" s="1">
        <f t="shared" si="24"/>
        <v>0.5</v>
      </c>
      <c r="Y22" s="5">
        <v>16</v>
      </c>
      <c r="Z22" s="1">
        <v>4</v>
      </c>
      <c r="AA22" s="1" t="str">
        <f t="shared" si="12"/>
        <v>.</v>
      </c>
      <c r="AB22" s="1">
        <f t="shared" si="13"/>
        <v>0.2</v>
      </c>
      <c r="AC22" s="3">
        <f t="shared" si="14"/>
        <v>0.875</v>
      </c>
      <c r="AD22" s="1">
        <v>12</v>
      </c>
      <c r="AE22" s="1">
        <v>8</v>
      </c>
      <c r="AF22" s="1" t="str">
        <f t="shared" si="15"/>
        <v>.</v>
      </c>
      <c r="AG22" s="1">
        <f t="shared" si="16"/>
        <v>0.4</v>
      </c>
      <c r="AH22" s="3">
        <f t="shared" si="17"/>
        <v>0.5</v>
      </c>
      <c r="AJ22" s="1">
        <f t="shared" si="18"/>
        <v>0.95</v>
      </c>
      <c r="AK22" s="1">
        <f t="shared" si="19"/>
        <v>0.2</v>
      </c>
      <c r="AL22" s="1">
        <f t="shared" si="20"/>
        <v>2.4864748605243863</v>
      </c>
      <c r="AN22" s="1">
        <f t="shared" si="21"/>
        <v>0.4</v>
      </c>
      <c r="AO22" s="1">
        <f t="shared" si="22"/>
        <v>0.4</v>
      </c>
      <c r="AP22" s="1">
        <f t="shared" si="23"/>
        <v>0</v>
      </c>
    </row>
    <row r="23" spans="1:42" s="15" customFormat="1" x14ac:dyDescent="0.25">
      <c r="A23" s="15">
        <v>22</v>
      </c>
      <c r="B23" s="15">
        <v>29</v>
      </c>
      <c r="C23" s="15">
        <v>11</v>
      </c>
      <c r="D23" s="15">
        <v>35</v>
      </c>
      <c r="E23" s="15">
        <v>5</v>
      </c>
      <c r="G23" s="15">
        <f t="shared" si="2"/>
        <v>0.72499999999999998</v>
      </c>
      <c r="H23" s="15">
        <f t="shared" si="3"/>
        <v>0.125</v>
      </c>
      <c r="I23" s="15" t="str">
        <f t="shared" si="4"/>
        <v>.</v>
      </c>
      <c r="J23" s="15">
        <f t="shared" si="5"/>
        <v>0.8</v>
      </c>
      <c r="K23" s="15" t="str">
        <f t="shared" si="4"/>
        <v>.</v>
      </c>
      <c r="L23" s="15">
        <f t="shared" si="0"/>
        <v>0.86562499999999998</v>
      </c>
      <c r="M23" s="15">
        <f t="shared" si="1"/>
        <v>0.33647223662121301</v>
      </c>
      <c r="N23" s="16"/>
      <c r="O23" s="15">
        <v>19</v>
      </c>
      <c r="P23" s="15">
        <v>1</v>
      </c>
      <c r="Q23" s="15" t="str">
        <f t="shared" si="6"/>
        <v>.</v>
      </c>
      <c r="R23" s="15">
        <f t="shared" si="7"/>
        <v>0.95</v>
      </c>
      <c r="S23" s="16">
        <f t="shared" si="8"/>
        <v>0.95750000000000002</v>
      </c>
      <c r="T23" s="15">
        <v>10</v>
      </c>
      <c r="U23" s="15">
        <v>10</v>
      </c>
      <c r="V23" s="15" t="str">
        <f t="shared" si="9"/>
        <v>.</v>
      </c>
      <c r="W23" s="15">
        <f t="shared" si="10"/>
        <v>0.5</v>
      </c>
      <c r="X23" s="15">
        <f t="shared" si="24"/>
        <v>0.76250000000000007</v>
      </c>
      <c r="Y23" s="21">
        <v>18</v>
      </c>
      <c r="Z23" s="15">
        <v>2</v>
      </c>
      <c r="AA23" s="15" t="str">
        <f t="shared" si="12"/>
        <v>.</v>
      </c>
      <c r="AB23" s="15">
        <f t="shared" si="13"/>
        <v>0.1</v>
      </c>
      <c r="AC23" s="16">
        <f t="shared" si="14"/>
        <v>0.92500000000000004</v>
      </c>
      <c r="AD23" s="15">
        <v>17</v>
      </c>
      <c r="AE23" s="15">
        <v>3</v>
      </c>
      <c r="AF23" s="15" t="str">
        <f t="shared" si="15"/>
        <v>.</v>
      </c>
      <c r="AG23" s="15">
        <f t="shared" si="16"/>
        <v>0.15</v>
      </c>
      <c r="AH23" s="16">
        <f t="shared" si="17"/>
        <v>0.67500000000000004</v>
      </c>
      <c r="AJ23" s="15">
        <f t="shared" si="18"/>
        <v>0.95</v>
      </c>
      <c r="AK23" s="15">
        <f t="shared" si="19"/>
        <v>0.1</v>
      </c>
      <c r="AL23" s="15">
        <f t="shared" si="20"/>
        <v>2.9264051924960723</v>
      </c>
      <c r="AN23" s="15">
        <f t="shared" si="21"/>
        <v>0.5</v>
      </c>
      <c r="AO23" s="15">
        <f t="shared" si="22"/>
        <v>0.15</v>
      </c>
      <c r="AP23" s="15">
        <f t="shared" si="23"/>
        <v>1.0364333894937898</v>
      </c>
    </row>
    <row r="24" spans="1:42" s="1" customFormat="1" x14ac:dyDescent="0.25">
      <c r="A24" s="1">
        <v>23</v>
      </c>
      <c r="B24" s="1">
        <v>30</v>
      </c>
      <c r="C24" s="1">
        <v>10</v>
      </c>
      <c r="D24" s="1">
        <v>32</v>
      </c>
      <c r="E24" s="1">
        <v>8</v>
      </c>
      <c r="G24" s="1">
        <f t="shared" si="2"/>
        <v>0.75</v>
      </c>
      <c r="H24" s="1">
        <f t="shared" si="3"/>
        <v>0.2</v>
      </c>
      <c r="I24" s="1" t="str">
        <f t="shared" si="4"/>
        <v>.</v>
      </c>
      <c r="J24" s="1">
        <f t="shared" si="5"/>
        <v>0.77500000000000002</v>
      </c>
      <c r="K24" s="1" t="str">
        <f t="shared" si="4"/>
        <v>.</v>
      </c>
      <c r="L24" s="1">
        <f t="shared" si="0"/>
        <v>0.83749999999999991</v>
      </c>
      <c r="M24" s="1">
        <f t="shared" si="1"/>
        <v>0.10536051565782635</v>
      </c>
      <c r="N24" s="3"/>
      <c r="O24" s="1">
        <v>17</v>
      </c>
      <c r="P24" s="1">
        <v>3</v>
      </c>
      <c r="Q24" s="1" t="str">
        <f t="shared" si="6"/>
        <v>.</v>
      </c>
      <c r="R24" s="1">
        <f t="shared" si="7"/>
        <v>0.85</v>
      </c>
      <c r="S24" s="3">
        <f t="shared" si="8"/>
        <v>0.92249999999999999</v>
      </c>
      <c r="T24" s="1">
        <v>13</v>
      </c>
      <c r="U24" s="1">
        <v>7</v>
      </c>
      <c r="V24" s="1" t="str">
        <f t="shared" si="9"/>
        <v>.</v>
      </c>
      <c r="W24" s="1">
        <f t="shared" si="10"/>
        <v>0.65</v>
      </c>
      <c r="X24" s="1">
        <f t="shared" si="24"/>
        <v>0.73250000000000004</v>
      </c>
      <c r="Y24" s="5">
        <v>18</v>
      </c>
      <c r="Z24" s="1">
        <v>2</v>
      </c>
      <c r="AA24" s="1" t="str">
        <f t="shared" si="12"/>
        <v>.</v>
      </c>
      <c r="AB24" s="1">
        <f t="shared" si="13"/>
        <v>0.1</v>
      </c>
      <c r="AC24" s="3">
        <f t="shared" si="14"/>
        <v>0.875</v>
      </c>
      <c r="AD24" s="1">
        <v>14</v>
      </c>
      <c r="AE24" s="1">
        <v>6</v>
      </c>
      <c r="AF24" s="1" t="str">
        <f t="shared" si="15"/>
        <v>.</v>
      </c>
      <c r="AG24" s="1">
        <f t="shared" si="16"/>
        <v>0.3</v>
      </c>
      <c r="AH24" s="3">
        <f t="shared" si="17"/>
        <v>0.67500000000000004</v>
      </c>
      <c r="AJ24" s="1">
        <f t="shared" si="18"/>
        <v>0.85</v>
      </c>
      <c r="AK24" s="1">
        <f t="shared" si="19"/>
        <v>0.1</v>
      </c>
      <c r="AL24" s="1">
        <f t="shared" si="20"/>
        <v>2.3179849550383906</v>
      </c>
      <c r="AN24" s="1">
        <f t="shared" si="21"/>
        <v>0.65</v>
      </c>
      <c r="AO24" s="1">
        <f t="shared" si="22"/>
        <v>0.3</v>
      </c>
      <c r="AP24" s="1">
        <f t="shared" si="23"/>
        <v>0.90972097911560867</v>
      </c>
    </row>
    <row r="25" spans="1:42" s="15" customFormat="1" x14ac:dyDescent="0.25">
      <c r="A25" s="15">
        <v>24</v>
      </c>
      <c r="B25" s="15">
        <v>19</v>
      </c>
      <c r="C25" s="15">
        <v>21</v>
      </c>
      <c r="D25" s="15">
        <v>33</v>
      </c>
      <c r="E25" s="15">
        <v>7</v>
      </c>
      <c r="G25" s="15">
        <f t="shared" si="2"/>
        <v>0.47499999999999998</v>
      </c>
      <c r="H25" s="15">
        <f t="shared" si="3"/>
        <v>0.17499999999999999</v>
      </c>
      <c r="I25" s="15" t="str">
        <f t="shared" si="4"/>
        <v>.</v>
      </c>
      <c r="J25" s="15">
        <f t="shared" si="5"/>
        <v>0.64999999999999991</v>
      </c>
      <c r="K25" s="15" t="str">
        <f t="shared" si="4"/>
        <v>.</v>
      </c>
      <c r="L25" s="15">
        <f t="shared" si="0"/>
        <v>0.73289473684210527</v>
      </c>
      <c r="M25" s="15">
        <f t="shared" si="1"/>
        <v>0.55894696615148975</v>
      </c>
      <c r="N25" s="16"/>
      <c r="O25" s="15">
        <v>15</v>
      </c>
      <c r="P25" s="15">
        <v>5</v>
      </c>
      <c r="Q25" s="15" t="str">
        <f t="shared" si="6"/>
        <v>.</v>
      </c>
      <c r="R25" s="15">
        <f t="shared" si="7"/>
        <v>0.75</v>
      </c>
      <c r="S25" s="16">
        <f t="shared" si="8"/>
        <v>0.86250000000000004</v>
      </c>
      <c r="T25" s="15">
        <v>4</v>
      </c>
      <c r="U25" s="15">
        <v>16</v>
      </c>
      <c r="V25" s="15" t="str">
        <f t="shared" si="9"/>
        <v>.</v>
      </c>
      <c r="W25" s="15">
        <f t="shared" si="10"/>
        <v>0.2</v>
      </c>
      <c r="X25" s="15">
        <f t="shared" si="24"/>
        <v>0.5</v>
      </c>
      <c r="Y25" s="21">
        <v>17</v>
      </c>
      <c r="Z25" s="15">
        <v>3</v>
      </c>
      <c r="AA25" s="15" t="str">
        <f t="shared" si="12"/>
        <v>.</v>
      </c>
      <c r="AB25" s="15">
        <f t="shared" si="13"/>
        <v>0.15</v>
      </c>
      <c r="AC25" s="16">
        <f t="shared" si="14"/>
        <v>0.8</v>
      </c>
      <c r="AD25" s="15">
        <v>16</v>
      </c>
      <c r="AE25" s="15">
        <v>4</v>
      </c>
      <c r="AF25" s="15" t="str">
        <f t="shared" si="15"/>
        <v>.</v>
      </c>
      <c r="AG25" s="15">
        <f t="shared" si="16"/>
        <v>0.2</v>
      </c>
      <c r="AH25" s="16">
        <f t="shared" si="17"/>
        <v>0.5</v>
      </c>
      <c r="AJ25" s="15">
        <f t="shared" si="18"/>
        <v>0.75</v>
      </c>
      <c r="AK25" s="15">
        <f t="shared" si="19"/>
        <v>0.15</v>
      </c>
      <c r="AL25" s="15">
        <f t="shared" si="20"/>
        <v>1.7109231396898719</v>
      </c>
      <c r="AN25" s="15">
        <f t="shared" si="21"/>
        <v>0.2</v>
      </c>
      <c r="AO25" s="15">
        <f t="shared" si="22"/>
        <v>0.2</v>
      </c>
      <c r="AP25" s="15">
        <f t="shared" si="23"/>
        <v>0</v>
      </c>
    </row>
    <row r="26" spans="1:42" s="1" customFormat="1" x14ac:dyDescent="0.25">
      <c r="A26" s="1">
        <v>25</v>
      </c>
      <c r="B26" s="1">
        <v>26</v>
      </c>
      <c r="C26" s="1">
        <v>14</v>
      </c>
      <c r="D26" s="1">
        <v>37</v>
      </c>
      <c r="E26" s="1">
        <v>3</v>
      </c>
      <c r="G26" s="1">
        <f t="shared" si="2"/>
        <v>0.65</v>
      </c>
      <c r="H26" s="1">
        <f t="shared" si="3"/>
        <v>7.4999999999999997E-2</v>
      </c>
      <c r="I26" s="1" t="str">
        <f t="shared" si="4"/>
        <v>.</v>
      </c>
      <c r="J26" s="1">
        <f t="shared" si="5"/>
        <v>0.78750000000000009</v>
      </c>
      <c r="K26" s="1" t="str">
        <f t="shared" si="4"/>
        <v>.</v>
      </c>
      <c r="L26" s="1">
        <f t="shared" si="0"/>
        <v>0.86750000000000005</v>
      </c>
      <c r="M26" s="1">
        <f t="shared" si="1"/>
        <v>0.61310447288640879</v>
      </c>
      <c r="N26" s="3"/>
      <c r="O26" s="1">
        <v>19</v>
      </c>
      <c r="P26" s="1">
        <v>1</v>
      </c>
      <c r="Q26" s="1" t="str">
        <f t="shared" si="6"/>
        <v>.</v>
      </c>
      <c r="R26" s="1">
        <f t="shared" si="7"/>
        <v>0.95</v>
      </c>
      <c r="S26" s="3">
        <f t="shared" si="8"/>
        <v>0.95750000000000002</v>
      </c>
      <c r="T26" s="1">
        <v>7</v>
      </c>
      <c r="U26" s="1">
        <v>13</v>
      </c>
      <c r="V26" s="1" t="str">
        <f t="shared" si="9"/>
        <v>.</v>
      </c>
      <c r="W26" s="1">
        <f t="shared" si="10"/>
        <v>0.35</v>
      </c>
      <c r="X26" s="1">
        <f t="shared" si="24"/>
        <v>0.78928571428571426</v>
      </c>
      <c r="Y26" s="5">
        <v>18</v>
      </c>
      <c r="Z26" s="1">
        <v>2</v>
      </c>
      <c r="AA26" s="1" t="str">
        <f t="shared" si="12"/>
        <v>.</v>
      </c>
      <c r="AB26" s="1">
        <f t="shared" si="13"/>
        <v>0.1</v>
      </c>
      <c r="AC26" s="3">
        <f t="shared" si="14"/>
        <v>0.92500000000000004</v>
      </c>
      <c r="AD26" s="1">
        <v>19</v>
      </c>
      <c r="AE26" s="1">
        <v>1</v>
      </c>
      <c r="AF26" s="1" t="str">
        <f t="shared" si="15"/>
        <v>.</v>
      </c>
      <c r="AG26" s="1">
        <f t="shared" si="16"/>
        <v>0.05</v>
      </c>
      <c r="AH26" s="3">
        <f t="shared" si="17"/>
        <v>0.64999999999999991</v>
      </c>
      <c r="AJ26" s="1">
        <f t="shared" si="18"/>
        <v>0.95</v>
      </c>
      <c r="AK26" s="1">
        <f t="shared" si="19"/>
        <v>0.1</v>
      </c>
      <c r="AL26" s="1">
        <f t="shared" si="20"/>
        <v>2.9264051924960723</v>
      </c>
      <c r="AN26" s="1">
        <f t="shared" si="21"/>
        <v>0.35</v>
      </c>
      <c r="AO26" s="1">
        <f t="shared" si="22"/>
        <v>0.05</v>
      </c>
      <c r="AP26" s="1">
        <f t="shared" si="23"/>
        <v>1.2595331605439049</v>
      </c>
    </row>
    <row r="27" spans="1:42" s="7" customFormat="1" x14ac:dyDescent="0.25">
      <c r="A27" s="7">
        <v>26</v>
      </c>
      <c r="B27" s="7">
        <v>21</v>
      </c>
      <c r="C27" s="7">
        <v>19</v>
      </c>
      <c r="D27" s="7">
        <v>22</v>
      </c>
      <c r="E27" s="7">
        <v>18</v>
      </c>
      <c r="G27" s="7">
        <f t="shared" si="2"/>
        <v>0.52500000000000002</v>
      </c>
      <c r="H27" s="7">
        <f t="shared" si="3"/>
        <v>0.45</v>
      </c>
      <c r="I27" s="7" t="str">
        <f t="shared" si="4"/>
        <v>.</v>
      </c>
      <c r="J27" s="7">
        <f t="shared" si="5"/>
        <v>0.53750000000000009</v>
      </c>
      <c r="K27" s="7" t="str">
        <f t="shared" si="4"/>
        <v>.</v>
      </c>
      <c r="L27" s="7">
        <f t="shared" si="0"/>
        <v>0.55500000000000005</v>
      </c>
      <c r="M27" s="7">
        <f t="shared" si="1"/>
        <v>3.5091319811270193E-2</v>
      </c>
      <c r="N27" s="8"/>
      <c r="O27" s="7">
        <v>8</v>
      </c>
      <c r="P27" s="7">
        <v>12</v>
      </c>
      <c r="Q27" s="7" t="str">
        <f t="shared" si="6"/>
        <v>REJECT</v>
      </c>
      <c r="R27" s="7">
        <f t="shared" si="7"/>
        <v>0.4</v>
      </c>
      <c r="S27" s="8">
        <f t="shared" si="8"/>
        <v>0</v>
      </c>
      <c r="T27" s="7">
        <v>13</v>
      </c>
      <c r="U27" s="7">
        <v>7</v>
      </c>
      <c r="V27" s="7" t="str">
        <f t="shared" si="9"/>
        <v>.</v>
      </c>
      <c r="W27" s="7">
        <f t="shared" si="10"/>
        <v>0.65</v>
      </c>
      <c r="X27" s="7">
        <f t="shared" si="24"/>
        <v>0.64250000000000007</v>
      </c>
      <c r="Y27" s="9">
        <v>11</v>
      </c>
      <c r="Z27" s="7">
        <v>9</v>
      </c>
      <c r="AA27" s="7" t="str">
        <f t="shared" si="12"/>
        <v>REJECT</v>
      </c>
      <c r="AB27" s="7">
        <f t="shared" si="13"/>
        <v>0.45</v>
      </c>
      <c r="AC27" s="8">
        <f t="shared" si="14"/>
        <v>0.47500000000000003</v>
      </c>
      <c r="AD27" s="7">
        <v>11</v>
      </c>
      <c r="AE27" s="7">
        <v>9</v>
      </c>
      <c r="AF27" s="7" t="str">
        <f t="shared" si="15"/>
        <v>.</v>
      </c>
      <c r="AG27" s="7">
        <f t="shared" si="16"/>
        <v>0.45</v>
      </c>
      <c r="AH27" s="8">
        <f t="shared" si="17"/>
        <v>0.60000000000000009</v>
      </c>
      <c r="AJ27" s="7">
        <f t="shared" si="18"/>
        <v>0.4</v>
      </c>
      <c r="AK27" s="7">
        <f t="shared" si="19"/>
        <v>0.45</v>
      </c>
      <c r="AL27" s="7">
        <f t="shared" si="20"/>
        <v>-0.12768575628072576</v>
      </c>
      <c r="AN27" s="7">
        <f t="shared" si="21"/>
        <v>0.65</v>
      </c>
      <c r="AO27" s="7">
        <f t="shared" si="22"/>
        <v>0.45</v>
      </c>
      <c r="AP27" s="7">
        <f t="shared" si="23"/>
        <v>0.5109818132626418</v>
      </c>
    </row>
    <row r="28" spans="1:42" s="1" customFormat="1" x14ac:dyDescent="0.25">
      <c r="A28" s="1">
        <v>27</v>
      </c>
      <c r="B28" s="1">
        <v>30</v>
      </c>
      <c r="C28" s="1">
        <v>10</v>
      </c>
      <c r="D28" s="1">
        <v>23</v>
      </c>
      <c r="E28" s="1">
        <v>17</v>
      </c>
      <c r="G28" s="1">
        <f t="shared" si="2"/>
        <v>0.75</v>
      </c>
      <c r="H28" s="1">
        <f t="shared" si="3"/>
        <v>0.42499999999999999</v>
      </c>
      <c r="I28" s="1" t="str">
        <f t="shared" si="4"/>
        <v>.</v>
      </c>
      <c r="J28" s="1">
        <f t="shared" si="5"/>
        <v>0.66249999999999998</v>
      </c>
      <c r="K28" s="1" t="str">
        <f t="shared" si="4"/>
        <v>.</v>
      </c>
      <c r="L28" s="1">
        <f t="shared" si="0"/>
        <v>0.72500000000000009</v>
      </c>
      <c r="M28" s="1">
        <f t="shared" si="1"/>
        <v>-0.30010459245033816</v>
      </c>
      <c r="N28" s="3"/>
      <c r="O28" s="1">
        <v>20</v>
      </c>
      <c r="P28" s="1">
        <v>0</v>
      </c>
      <c r="Q28" s="1" t="str">
        <f t="shared" si="6"/>
        <v>.</v>
      </c>
      <c r="R28" s="1">
        <f t="shared" si="7"/>
        <v>1</v>
      </c>
      <c r="S28" s="3">
        <f t="shared" si="8"/>
        <v>0.91249999999999998</v>
      </c>
      <c r="T28" s="1">
        <v>10</v>
      </c>
      <c r="U28" s="1">
        <v>10</v>
      </c>
      <c r="V28" s="1" t="str">
        <f t="shared" si="9"/>
        <v>.</v>
      </c>
      <c r="W28" s="1">
        <f t="shared" si="10"/>
        <v>0.5</v>
      </c>
      <c r="X28" s="1">
        <f t="shared" si="24"/>
        <v>0.5</v>
      </c>
      <c r="Y28" s="5">
        <v>13</v>
      </c>
      <c r="Z28" s="1">
        <v>7</v>
      </c>
      <c r="AA28" s="1" t="str">
        <f t="shared" si="12"/>
        <v>.</v>
      </c>
      <c r="AB28" s="1">
        <f t="shared" si="13"/>
        <v>0.35</v>
      </c>
      <c r="AC28" s="3">
        <f t="shared" si="14"/>
        <v>0.82499999999999996</v>
      </c>
      <c r="AD28" s="1">
        <v>10</v>
      </c>
      <c r="AE28" s="1">
        <v>10</v>
      </c>
      <c r="AF28" s="1" t="str">
        <f t="shared" si="15"/>
        <v>.</v>
      </c>
      <c r="AG28" s="1">
        <f t="shared" si="16"/>
        <v>0.5</v>
      </c>
      <c r="AH28" s="3">
        <f t="shared" si="17"/>
        <v>0.5</v>
      </c>
      <c r="AJ28" s="1">
        <f t="shared" si="18"/>
        <v>0.97499999999999998</v>
      </c>
      <c r="AK28" s="1">
        <f t="shared" si="19"/>
        <v>0.35</v>
      </c>
      <c r="AL28" s="1">
        <f t="shared" si="20"/>
        <v>2.3452844509476214</v>
      </c>
      <c r="AN28" s="1">
        <f t="shared" si="21"/>
        <v>0.5</v>
      </c>
      <c r="AO28" s="1">
        <f t="shared" si="22"/>
        <v>0.5</v>
      </c>
      <c r="AP28" s="1">
        <f t="shared" si="23"/>
        <v>0</v>
      </c>
    </row>
    <row r="29" spans="1:42" s="1" customFormat="1" x14ac:dyDescent="0.25">
      <c r="A29" s="1">
        <v>28</v>
      </c>
      <c r="B29" s="1">
        <v>28</v>
      </c>
      <c r="C29" s="1">
        <v>12</v>
      </c>
      <c r="D29" s="1">
        <v>27</v>
      </c>
      <c r="E29" s="1">
        <v>13</v>
      </c>
      <c r="G29" s="1">
        <f t="shared" si="2"/>
        <v>0.7</v>
      </c>
      <c r="H29" s="1">
        <f t="shared" si="3"/>
        <v>0.32500000000000001</v>
      </c>
      <c r="I29" s="1" t="str">
        <f t="shared" si="4"/>
        <v>.</v>
      </c>
      <c r="J29" s="1">
        <f t="shared" si="5"/>
        <v>0.6875</v>
      </c>
      <c r="K29" s="1" t="str">
        <f t="shared" si="4"/>
        <v>.</v>
      </c>
      <c r="L29" s="1">
        <f t="shared" si="0"/>
        <v>0.74624999999999997</v>
      </c>
      <c r="M29" s="1">
        <f t="shared" si="1"/>
        <v>-4.4451762570833692E-2</v>
      </c>
      <c r="N29" s="3"/>
      <c r="O29" s="1">
        <v>20</v>
      </c>
      <c r="P29" s="1">
        <v>0</v>
      </c>
      <c r="Q29" s="1" t="str">
        <f t="shared" si="6"/>
        <v>.</v>
      </c>
      <c r="R29" s="1">
        <f t="shared" si="7"/>
        <v>1</v>
      </c>
      <c r="S29" s="3">
        <f t="shared" si="8"/>
        <v>0.92500000000000004</v>
      </c>
      <c r="T29" s="1">
        <v>8</v>
      </c>
      <c r="U29" s="1">
        <v>12</v>
      </c>
      <c r="V29" s="1" t="str">
        <f t="shared" si="9"/>
        <v>.</v>
      </c>
      <c r="W29" s="1">
        <f t="shared" si="10"/>
        <v>0.4</v>
      </c>
      <c r="X29" s="1">
        <f t="shared" si="24"/>
        <v>0.54374999999999996</v>
      </c>
      <c r="Y29" s="5">
        <v>14</v>
      </c>
      <c r="Z29" s="1">
        <v>6</v>
      </c>
      <c r="AA29" s="1" t="str">
        <f t="shared" si="12"/>
        <v>.</v>
      </c>
      <c r="AB29" s="1">
        <f t="shared" si="13"/>
        <v>0.3</v>
      </c>
      <c r="AC29" s="3">
        <f t="shared" si="14"/>
        <v>0.85</v>
      </c>
      <c r="AD29" s="1">
        <v>13</v>
      </c>
      <c r="AE29" s="1">
        <v>7</v>
      </c>
      <c r="AF29" s="1" t="str">
        <f t="shared" si="15"/>
        <v>.</v>
      </c>
      <c r="AG29" s="1">
        <f t="shared" si="16"/>
        <v>0.35</v>
      </c>
      <c r="AH29" s="3">
        <f t="shared" si="17"/>
        <v>0.52500000000000002</v>
      </c>
      <c r="AJ29" s="1">
        <f t="shared" si="18"/>
        <v>0.97499999999999998</v>
      </c>
      <c r="AK29" s="1">
        <f t="shared" si="19"/>
        <v>0.3</v>
      </c>
      <c r="AL29" s="1">
        <f t="shared" si="20"/>
        <v>2.4843644972480945</v>
      </c>
      <c r="AN29" s="1">
        <f t="shared" si="21"/>
        <v>0.4</v>
      </c>
      <c r="AO29" s="1">
        <f t="shared" si="22"/>
        <v>0.35</v>
      </c>
      <c r="AP29" s="1">
        <f t="shared" si="23"/>
        <v>0.13197336327176806</v>
      </c>
    </row>
    <row r="30" spans="1:42" s="1" customFormat="1" x14ac:dyDescent="0.25">
      <c r="A30" s="1">
        <v>29</v>
      </c>
      <c r="B30" s="1">
        <v>30</v>
      </c>
      <c r="C30" s="1">
        <v>10</v>
      </c>
      <c r="D30" s="1">
        <v>25</v>
      </c>
      <c r="E30" s="1">
        <v>15</v>
      </c>
      <c r="G30" s="1">
        <f t="shared" si="2"/>
        <v>0.75</v>
      </c>
      <c r="H30" s="1">
        <f t="shared" si="3"/>
        <v>0.375</v>
      </c>
      <c r="I30" s="1" t="str">
        <f t="shared" si="4"/>
        <v>.</v>
      </c>
      <c r="J30" s="1">
        <f t="shared" si="5"/>
        <v>0.6875</v>
      </c>
      <c r="K30" s="1" t="str">
        <f t="shared" si="4"/>
        <v>.</v>
      </c>
      <c r="L30" s="1">
        <f t="shared" si="0"/>
        <v>0.75</v>
      </c>
      <c r="M30" s="1">
        <f t="shared" si="1"/>
        <v>-0.22314355131420971</v>
      </c>
      <c r="N30" s="3"/>
      <c r="O30" s="1">
        <v>20</v>
      </c>
      <c r="P30" s="1">
        <v>0</v>
      </c>
      <c r="Q30" s="1" t="str">
        <f t="shared" si="6"/>
        <v>.</v>
      </c>
      <c r="R30" s="1">
        <f t="shared" si="7"/>
        <v>1</v>
      </c>
      <c r="S30" s="3">
        <f t="shared" si="8"/>
        <v>0.9375</v>
      </c>
      <c r="T30" s="1">
        <v>10</v>
      </c>
      <c r="U30" s="1">
        <v>10</v>
      </c>
      <c r="V30" s="1" t="str">
        <f t="shared" si="9"/>
        <v>.</v>
      </c>
      <c r="W30" s="1">
        <f t="shared" si="10"/>
        <v>0.5</v>
      </c>
      <c r="X30" s="1">
        <f t="shared" si="24"/>
        <v>0.5</v>
      </c>
      <c r="Y30" s="5">
        <v>15</v>
      </c>
      <c r="Z30" s="1">
        <v>5</v>
      </c>
      <c r="AA30" s="1" t="str">
        <f t="shared" si="12"/>
        <v>.</v>
      </c>
      <c r="AB30" s="1">
        <f t="shared" si="13"/>
        <v>0.25</v>
      </c>
      <c r="AC30" s="3">
        <f t="shared" si="14"/>
        <v>0.875</v>
      </c>
      <c r="AD30" s="1">
        <v>10</v>
      </c>
      <c r="AE30" s="1">
        <v>10</v>
      </c>
      <c r="AF30" s="1" t="str">
        <f t="shared" si="15"/>
        <v>.</v>
      </c>
      <c r="AG30" s="1">
        <f t="shared" si="16"/>
        <v>0.5</v>
      </c>
      <c r="AH30" s="3">
        <f t="shared" si="17"/>
        <v>0.5</v>
      </c>
      <c r="AJ30" s="1">
        <f t="shared" si="18"/>
        <v>0.97499999999999998</v>
      </c>
      <c r="AK30" s="1">
        <f t="shared" si="19"/>
        <v>0.25</v>
      </c>
      <c r="AL30" s="1">
        <f t="shared" si="20"/>
        <v>2.6344537347361356</v>
      </c>
      <c r="AN30" s="1">
        <f t="shared" si="21"/>
        <v>0.5</v>
      </c>
      <c r="AO30" s="1">
        <f t="shared" si="22"/>
        <v>0.5</v>
      </c>
      <c r="AP30" s="1">
        <f t="shared" si="23"/>
        <v>0</v>
      </c>
    </row>
    <row r="31" spans="1:42" s="1" customFormat="1" x14ac:dyDescent="0.25">
      <c r="A31" s="1">
        <v>30</v>
      </c>
      <c r="B31" s="1">
        <v>29</v>
      </c>
      <c r="C31" s="1">
        <v>11</v>
      </c>
      <c r="D31" s="1">
        <v>32</v>
      </c>
      <c r="E31" s="1">
        <v>8</v>
      </c>
      <c r="G31" s="1">
        <f t="shared" si="2"/>
        <v>0.72499999999999998</v>
      </c>
      <c r="H31" s="1">
        <f t="shared" si="3"/>
        <v>0.2</v>
      </c>
      <c r="I31" s="1" t="str">
        <f t="shared" si="4"/>
        <v>.</v>
      </c>
      <c r="J31" s="1">
        <f t="shared" si="5"/>
        <v>0.76249999999999996</v>
      </c>
      <c r="K31" s="1" t="str">
        <f t="shared" si="4"/>
        <v>.</v>
      </c>
      <c r="L31" s="1">
        <f t="shared" si="0"/>
        <v>0.82624999999999993</v>
      </c>
      <c r="M31" s="1">
        <f t="shared" si="1"/>
        <v>0.15415067982725836</v>
      </c>
      <c r="N31" s="3"/>
      <c r="O31" s="1">
        <v>17</v>
      </c>
      <c r="P31" s="1">
        <v>3</v>
      </c>
      <c r="Q31" s="1" t="str">
        <f t="shared" si="6"/>
        <v>.</v>
      </c>
      <c r="R31" s="1">
        <f t="shared" ref="R31" si="25">O31/(O31+P31)</f>
        <v>0.85</v>
      </c>
      <c r="S31" s="3">
        <f>IF(AND(AB31&lt;=0.5,R31&gt;=0.5),3/4+(R31-AB31)/4-AB31*(1-R31),IF(AND(AB31&lt;=R31,R31&lt;0.5),3/4+(R31-AB31)/4-AB31/(4*R31),IF(AND(AB31&gt;0.5,R31&gt;=AB31),3/4+(R31-AB31)/4-(1-R31)/(4*(1-AB31)),0)))</f>
        <v>0.88249999999999995</v>
      </c>
      <c r="T31" s="1">
        <v>12</v>
      </c>
      <c r="U31" s="1">
        <v>8</v>
      </c>
      <c r="V31" s="1" t="str">
        <f t="shared" si="9"/>
        <v>.</v>
      </c>
      <c r="W31" s="1">
        <f t="shared" ref="W31" si="26">T31/(T31+U31)</f>
        <v>0.6</v>
      </c>
      <c r="X31" s="1">
        <f t="shared" si="24"/>
        <v>0.77</v>
      </c>
      <c r="Y31" s="5">
        <v>16</v>
      </c>
      <c r="Z31" s="1">
        <v>4</v>
      </c>
      <c r="AA31" s="1" t="str">
        <f t="shared" si="12"/>
        <v>.</v>
      </c>
      <c r="AB31" s="1">
        <f t="shared" si="13"/>
        <v>0.2</v>
      </c>
      <c r="AC31" s="3">
        <f t="shared" si="14"/>
        <v>0.82499999999999996</v>
      </c>
      <c r="AD31" s="1">
        <v>16</v>
      </c>
      <c r="AE31" s="1">
        <v>4</v>
      </c>
      <c r="AF31" s="1" t="str">
        <f t="shared" si="15"/>
        <v>.</v>
      </c>
      <c r="AG31" s="1">
        <f t="shared" si="16"/>
        <v>0.2</v>
      </c>
      <c r="AH31" s="3">
        <f t="shared" si="17"/>
        <v>0.7</v>
      </c>
      <c r="AJ31" s="1">
        <f t="shared" si="18"/>
        <v>0.85</v>
      </c>
      <c r="AK31" s="1">
        <f t="shared" si="19"/>
        <v>0.2</v>
      </c>
      <c r="AL31" s="1">
        <f t="shared" si="20"/>
        <v>1.8780546230667043</v>
      </c>
      <c r="AN31" s="1">
        <f t="shared" si="21"/>
        <v>0.6</v>
      </c>
      <c r="AO31" s="1">
        <f t="shared" si="22"/>
        <v>0.2</v>
      </c>
      <c r="AP31" s="1">
        <f t="shared" si="23"/>
        <v>1.0949683367087144</v>
      </c>
    </row>
    <row r="32" spans="1:42" s="1" customFormat="1" x14ac:dyDescent="0.25">
      <c r="Y32" s="5"/>
    </row>
  </sheetData>
  <pageMargins left="0.7" right="0.7" top="0.75" bottom="0.75" header="0.3" footer="0.3"/>
  <pageSetup orientation="portrait" r:id="rId1"/>
  <ignoredErrors>
    <ignoredError sqref="J2:J31" 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zoomScale="75" zoomScaleNormal="75" workbookViewId="0">
      <selection activeCell="A27" activeCellId="3" sqref="A15:XFD15 A23:XFD23 A25:XFD25 A27:XFD27"/>
    </sheetView>
  </sheetViews>
  <sheetFormatPr defaultRowHeight="15" x14ac:dyDescent="0.25"/>
  <cols>
    <col min="24" max="24" width="9.140625" style="6"/>
    <col min="36" max="42" width="9.140625" style="1"/>
  </cols>
  <sheetData>
    <row r="1" spans="1:42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 t="s">
        <v>16</v>
      </c>
      <c r="T1" t="s">
        <v>10</v>
      </c>
      <c r="U1" t="s">
        <v>11</v>
      </c>
      <c r="W1" t="s">
        <v>7</v>
      </c>
      <c r="X1" s="2" t="s">
        <v>17</v>
      </c>
      <c r="Y1" t="s">
        <v>18</v>
      </c>
      <c r="Z1" t="s">
        <v>19</v>
      </c>
      <c r="AB1" t="s">
        <v>22</v>
      </c>
      <c r="AC1" s="3" t="s">
        <v>25</v>
      </c>
      <c r="AD1" t="s">
        <v>20</v>
      </c>
      <c r="AE1" t="s">
        <v>21</v>
      </c>
      <c r="AG1" t="s">
        <v>23</v>
      </c>
      <c r="AH1" s="3" t="s">
        <v>26</v>
      </c>
      <c r="AJ1" s="1" t="s">
        <v>29</v>
      </c>
      <c r="AK1" s="1" t="s">
        <v>30</v>
      </c>
      <c r="AL1" s="1" t="s">
        <v>27</v>
      </c>
      <c r="AN1" s="1" t="s">
        <v>31</v>
      </c>
      <c r="AO1" s="1" t="s">
        <v>32</v>
      </c>
      <c r="AP1" s="1" t="s">
        <v>28</v>
      </c>
    </row>
    <row r="2" spans="1:42" x14ac:dyDescent="0.25">
      <c r="A2">
        <v>1</v>
      </c>
      <c r="B2">
        <v>30</v>
      </c>
      <c r="C2">
        <v>10</v>
      </c>
      <c r="D2">
        <v>31</v>
      </c>
      <c r="E2">
        <v>9</v>
      </c>
      <c r="G2">
        <f>B2/(B2+C2)</f>
        <v>0.75</v>
      </c>
      <c r="H2">
        <f>E2/(D2+E2)</f>
        <v>0.22500000000000001</v>
      </c>
      <c r="I2" t="str">
        <f>IF(J2&lt;0.5,"REJECT", ".")</f>
        <v>.</v>
      </c>
      <c r="J2">
        <f>(G2+(1-H2))/2</f>
        <v>0.76249999999999996</v>
      </c>
      <c r="K2" t="str">
        <f>IF(L2&lt;0.5,"REJECT", ".")</f>
        <v>.</v>
      </c>
      <c r="L2">
        <f t="shared" ref="L2:L31" si="0">IF(AND(H2&lt;=0.5,G2&gt;=0.5),3/4+(G2-H2)/4-H2*(1-G2),IF(AND(H2&lt;=G2,G2&lt;0.5),3/4+(G2-H2)/4-H2/(4*G2),IF(AND(H2&gt;0.5,G2&gt;=H2),3/4+(G2-H2)/4-(1-G2)/(4*(1-H2)),0)))</f>
        <v>0.82499999999999996</v>
      </c>
      <c r="M2">
        <f t="shared" ref="M2:M31" si="1">LN(IF(AND(H2&lt;=0.5,G2&gt;=0.5),(5-4*G2)/(1+4*H2),IF(AND(H2&lt;=G2,G2&lt;0.5),(G2^2+G2)/(G2^2+H2),IF(AND(H2&gt;0.5,G2&gt;H2),((1-H2)^2+(1-G2))/((1-H2)^2+(1-H2)),0))))</f>
        <v>5.1293294387550481E-2</v>
      </c>
      <c r="N2" s="2"/>
      <c r="O2">
        <v>19</v>
      </c>
      <c r="P2">
        <v>1</v>
      </c>
      <c r="Q2" t="str">
        <f>IF(S2&lt;0.5,"REJECT", ".")</f>
        <v>.</v>
      </c>
      <c r="R2">
        <f>O2/(O2+P2)</f>
        <v>0.95</v>
      </c>
      <c r="S2" s="2">
        <f>IF(AND(AB2&lt;=0.5,R2&gt;=0.5),3/4+(R2-AB2)/4-AB2*(1-R2),IF(AND(AB2&lt;=R2,R2&lt;0.5),3/4+(R2-AB2)/4-AB2/(4*R2),IF(AND(AB2&gt;0.5,R2&gt;=AB2),3/4+(R2-AB2)/4-(1-R2)/(4*(1-AB2)),0)))</f>
        <v>0.95750000000000002</v>
      </c>
      <c r="T2">
        <v>11</v>
      </c>
      <c r="U2">
        <v>9</v>
      </c>
      <c r="V2" t="str">
        <f>IF(X2&lt;0.5,"REJECT", ".")</f>
        <v>.</v>
      </c>
      <c r="W2">
        <f>T2/(T2+U2)</f>
        <v>0.55000000000000004</v>
      </c>
      <c r="X2" s="2">
        <f>IF(AND(AG2&lt;=0.5,W2&gt;=0.5),3/4+(W2-AG2)/4-AG2*(1-W2),IF(AND(AG2&lt;=W2,W2&lt;0.5),3/4+(W2-AG2)/4-AG2/(4*W2),IF(AND(AG2&gt;0.5,W2&gt;=AG2),3/4+(W2-AG2)/4-(1-W2)/(4*(1-AG2)),0)))</f>
        <v>0.64250000000000007</v>
      </c>
      <c r="Y2">
        <v>18</v>
      </c>
      <c r="Z2">
        <v>2</v>
      </c>
      <c r="AA2" t="str">
        <f>IF(AC2&lt;0.5,"REJECT", ".")</f>
        <v>.</v>
      </c>
      <c r="AB2">
        <f>Z2/(Y2+Z2)</f>
        <v>0.1</v>
      </c>
      <c r="AC2" s="3">
        <f>(R2+(1-AB2))/2</f>
        <v>0.92500000000000004</v>
      </c>
      <c r="AD2">
        <v>13</v>
      </c>
      <c r="AE2">
        <v>7</v>
      </c>
      <c r="AF2" t="str">
        <f>IF(AH2&lt;0.5,"REJECT", ".")</f>
        <v>.</v>
      </c>
      <c r="AG2">
        <f>AE2/(AD2+AE2)</f>
        <v>0.35</v>
      </c>
      <c r="AH2" s="3">
        <f>(W2+(1-AG2))/2</f>
        <v>0.60000000000000009</v>
      </c>
      <c r="AJ2" s="1">
        <f>IF(R2=1,0.975,R2)</f>
        <v>0.95</v>
      </c>
      <c r="AK2" s="1">
        <f>IF(AB2=0,0.025,AB2)</f>
        <v>0.1</v>
      </c>
      <c r="AL2" s="1">
        <f>NORMSINV(AJ2)-NORMSINV(AK2)</f>
        <v>2.9264051924960723</v>
      </c>
      <c r="AN2" s="1">
        <f>IF(W2=1,0.975,W2)</f>
        <v>0.55000000000000004</v>
      </c>
      <c r="AO2" s="1">
        <f>IF(AG2=0,0.025,AG2)</f>
        <v>0.35</v>
      </c>
      <c r="AP2" s="1">
        <f>NORMSINV(AN2)-NORMSINV(AO2)</f>
        <v>0.51098181326264203</v>
      </c>
    </row>
    <row r="3" spans="1:42" x14ac:dyDescent="0.25">
      <c r="A3">
        <v>2</v>
      </c>
      <c r="B3">
        <v>38</v>
      </c>
      <c r="C3">
        <v>2</v>
      </c>
      <c r="D3">
        <v>34</v>
      </c>
      <c r="E3">
        <v>6</v>
      </c>
      <c r="G3">
        <f t="shared" ref="G3:G31" si="2">B3/(B3+C3)</f>
        <v>0.95</v>
      </c>
      <c r="H3">
        <f t="shared" ref="H3:H31" si="3">E3/(D3+E3)</f>
        <v>0.15</v>
      </c>
      <c r="I3" t="str">
        <f t="shared" ref="I3:K31" si="4">IF(J3&lt;0.5,"REJECT", ".")</f>
        <v>.</v>
      </c>
      <c r="J3">
        <f t="shared" ref="J3:J31" si="5">(G3+(1-H3))/2</f>
        <v>0.89999999999999991</v>
      </c>
      <c r="K3" t="str">
        <f t="shared" si="4"/>
        <v>.</v>
      </c>
      <c r="L3">
        <f t="shared" si="0"/>
        <v>0.94249999999999989</v>
      </c>
      <c r="M3">
        <f t="shared" si="1"/>
        <v>-0.28768207245178079</v>
      </c>
      <c r="N3" s="2"/>
      <c r="O3" s="1">
        <v>20</v>
      </c>
      <c r="P3" s="1">
        <v>0</v>
      </c>
      <c r="Q3" t="str">
        <f t="shared" ref="Q3:Q31" si="6">IF(S3&lt;0.5,"REJECT", ".")</f>
        <v>.</v>
      </c>
      <c r="R3">
        <f t="shared" ref="R3:R30" si="7">O3/(O3+P3)</f>
        <v>1</v>
      </c>
      <c r="S3" s="2">
        <f t="shared" ref="S3:S30" si="8">IF(AND(AB3&lt;=0.5,R3&gt;=0.5),3/4+(R3-AB3)/4-AB3*(1-R3),IF(AND(AB3&lt;=R3,R3&lt;0.5),3/4+(R3-AB3)/4-AB3/(4*R3),IF(AND(AB3&gt;0.5,R3&gt;=AB3),3/4+(R3-AB3)/4-(1-R3)/(4*(1-AB3)),0)))</f>
        <v>0.96250000000000002</v>
      </c>
      <c r="T3" s="1">
        <v>18</v>
      </c>
      <c r="U3" s="1">
        <v>2</v>
      </c>
      <c r="V3" t="str">
        <f t="shared" ref="V3:V31" si="9">IF(X3&lt;0.5,"REJECT", ".")</f>
        <v>.</v>
      </c>
      <c r="W3">
        <f t="shared" ref="W3:W30" si="10">T3/(T3+U3)</f>
        <v>0.9</v>
      </c>
      <c r="X3" s="2">
        <f t="shared" ref="X3:X4" si="11">IF(AND(AG3&lt;=0.5,W3&gt;=0.5),3/4+(W3-AG3)/4-AG3*(1-W3),IF(AND(AG3&lt;=W3,W3&lt;0.5),3/4+(W3-AG3)/4-AG3/(4*W3),IF(AND(AG3&gt;0.5,W3&gt;=AG3),3/4+(W3-AG3)/4-(1-W3)/(4*(1-AG3)),0)))</f>
        <v>0.92249999999999999</v>
      </c>
      <c r="Y3">
        <v>17</v>
      </c>
      <c r="Z3">
        <v>3</v>
      </c>
      <c r="AA3" t="str">
        <f t="shared" ref="AA3:AA31" si="12">IF(AC3&lt;0.5,"REJECT", ".")</f>
        <v>.</v>
      </c>
      <c r="AB3">
        <f t="shared" ref="AB3:AB31" si="13">Z3/(Y3+Z3)</f>
        <v>0.15</v>
      </c>
      <c r="AC3" s="3">
        <f t="shared" ref="AC3:AC31" si="14">(R3+(1-AB3))/2</f>
        <v>0.92500000000000004</v>
      </c>
      <c r="AD3">
        <v>17</v>
      </c>
      <c r="AE3">
        <v>3</v>
      </c>
      <c r="AF3" t="str">
        <f t="shared" ref="AF3:AF31" si="15">IF(AH3&lt;0.5,"REJECT", ".")</f>
        <v>.</v>
      </c>
      <c r="AG3">
        <f t="shared" ref="AG3:AG31" si="16">AE3/(AD3+AE3)</f>
        <v>0.15</v>
      </c>
      <c r="AH3" s="3">
        <f t="shared" ref="AH3:AH31" si="17">(W3+(1-AG3))/2</f>
        <v>0.875</v>
      </c>
      <c r="AJ3" s="1">
        <f t="shared" ref="AJ3:AJ31" si="18">IF(R3=1,0.975,R3)</f>
        <v>0.97499999999999998</v>
      </c>
      <c r="AK3" s="1">
        <f t="shared" ref="AK3:AK31" si="19">IF(AB3=0,0.025,AB3)</f>
        <v>0.15</v>
      </c>
      <c r="AL3" s="1">
        <f t="shared" ref="AL3:AL31" si="20">NORMSINV(AJ3)-NORMSINV(AK3)</f>
        <v>2.9963973740338434</v>
      </c>
      <c r="AN3" s="1">
        <f t="shared" ref="AN3:AN31" si="21">IF(W3=1,0.975,W3)</f>
        <v>0.9</v>
      </c>
      <c r="AO3" s="1">
        <f t="shared" ref="AO3:AO31" si="22">IF(AG3=0,0.025,AG3)</f>
        <v>0.15</v>
      </c>
      <c r="AP3" s="1">
        <f t="shared" ref="AP3:AP31" si="23">NORMSINV(AN3)-NORMSINV(AO3)</f>
        <v>2.3179849550383906</v>
      </c>
    </row>
    <row r="4" spans="1:42" x14ac:dyDescent="0.25">
      <c r="A4">
        <v>3</v>
      </c>
      <c r="B4">
        <v>31</v>
      </c>
      <c r="C4">
        <v>9</v>
      </c>
      <c r="D4">
        <v>32</v>
      </c>
      <c r="E4">
        <v>8</v>
      </c>
      <c r="G4">
        <f t="shared" si="2"/>
        <v>0.77500000000000002</v>
      </c>
      <c r="H4">
        <f t="shared" si="3"/>
        <v>0.2</v>
      </c>
      <c r="I4" t="str">
        <f t="shared" si="4"/>
        <v>.</v>
      </c>
      <c r="J4">
        <f t="shared" si="5"/>
        <v>0.78750000000000009</v>
      </c>
      <c r="K4" t="str">
        <f t="shared" si="4"/>
        <v>.</v>
      </c>
      <c r="L4">
        <f t="shared" si="0"/>
        <v>0.84875</v>
      </c>
      <c r="M4">
        <f t="shared" si="1"/>
        <v>5.4067221270275793E-2</v>
      </c>
      <c r="N4" s="2"/>
      <c r="O4" s="1">
        <v>16</v>
      </c>
      <c r="P4" s="1">
        <v>4</v>
      </c>
      <c r="Q4" t="str">
        <f t="shared" si="6"/>
        <v>.</v>
      </c>
      <c r="R4">
        <f t="shared" si="7"/>
        <v>0.8</v>
      </c>
      <c r="S4" s="2">
        <f t="shared" si="8"/>
        <v>0.81500000000000006</v>
      </c>
      <c r="T4" s="1">
        <v>15</v>
      </c>
      <c r="U4" s="1">
        <v>5</v>
      </c>
      <c r="V4" t="str">
        <f t="shared" si="9"/>
        <v>.</v>
      </c>
      <c r="W4">
        <f t="shared" si="10"/>
        <v>0.75</v>
      </c>
      <c r="X4" s="2">
        <f t="shared" si="11"/>
        <v>0.88749999999999996</v>
      </c>
      <c r="Y4">
        <v>14</v>
      </c>
      <c r="Z4">
        <v>6</v>
      </c>
      <c r="AA4" t="str">
        <f t="shared" si="12"/>
        <v>.</v>
      </c>
      <c r="AB4">
        <f t="shared" si="13"/>
        <v>0.3</v>
      </c>
      <c r="AC4" s="3">
        <f t="shared" si="14"/>
        <v>0.75</v>
      </c>
      <c r="AD4">
        <v>18</v>
      </c>
      <c r="AE4">
        <v>2</v>
      </c>
      <c r="AF4" t="str">
        <f t="shared" si="15"/>
        <v>.</v>
      </c>
      <c r="AG4">
        <f t="shared" si="16"/>
        <v>0.1</v>
      </c>
      <c r="AH4" s="3">
        <f t="shared" si="17"/>
        <v>0.82499999999999996</v>
      </c>
      <c r="AJ4" s="1">
        <f t="shared" si="18"/>
        <v>0.8</v>
      </c>
      <c r="AK4" s="1">
        <f t="shared" si="19"/>
        <v>0.3</v>
      </c>
      <c r="AL4" s="1">
        <f t="shared" si="20"/>
        <v>1.3660217462809556</v>
      </c>
      <c r="AN4" s="1">
        <f t="shared" si="21"/>
        <v>0.75</v>
      </c>
      <c r="AO4" s="1">
        <f t="shared" si="22"/>
        <v>0.1</v>
      </c>
      <c r="AP4" s="1">
        <f t="shared" si="23"/>
        <v>1.9560413157406824</v>
      </c>
    </row>
    <row r="5" spans="1:42" s="1" customFormat="1" x14ac:dyDescent="0.25">
      <c r="A5" s="1">
        <v>4</v>
      </c>
      <c r="B5" s="1">
        <v>33</v>
      </c>
      <c r="C5" s="1">
        <v>7</v>
      </c>
      <c r="D5" s="1">
        <v>34</v>
      </c>
      <c r="E5" s="1">
        <v>6</v>
      </c>
      <c r="G5" s="1">
        <f t="shared" si="2"/>
        <v>0.82499999999999996</v>
      </c>
      <c r="H5" s="1">
        <f t="shared" si="3"/>
        <v>0.15</v>
      </c>
      <c r="I5" s="1" t="str">
        <f t="shared" si="4"/>
        <v>.</v>
      </c>
      <c r="J5">
        <f t="shared" si="5"/>
        <v>0.83749999999999991</v>
      </c>
      <c r="K5" s="1" t="str">
        <f t="shared" si="4"/>
        <v>.</v>
      </c>
      <c r="L5" s="1">
        <f t="shared" si="0"/>
        <v>0.89249999999999996</v>
      </c>
      <c r="M5" s="1">
        <f t="shared" si="1"/>
        <v>6.062462181643484E-2</v>
      </c>
      <c r="N5" s="3"/>
      <c r="O5" s="1">
        <v>19</v>
      </c>
      <c r="P5" s="1">
        <v>1</v>
      </c>
      <c r="Q5" s="1" t="str">
        <f t="shared" si="6"/>
        <v>.</v>
      </c>
      <c r="R5" s="1">
        <f t="shared" si="7"/>
        <v>0.95</v>
      </c>
      <c r="S5" s="3">
        <f t="shared" si="8"/>
        <v>0.97249999999999992</v>
      </c>
      <c r="T5" s="1">
        <v>14</v>
      </c>
      <c r="U5" s="1">
        <v>6</v>
      </c>
      <c r="V5" s="1" t="str">
        <f t="shared" si="9"/>
        <v>.</v>
      </c>
      <c r="W5" s="1">
        <f t="shared" si="10"/>
        <v>0.7</v>
      </c>
      <c r="X5" s="3">
        <f>IF(AND(AG5&lt;=0.5,W5&gt;=0.5),3/4+(W5-AG5)/4-AG5*(1-W5),IF(AND(AG5&lt;=W5,W5&lt;0.5),3/4+(W5-AG5)/4-AG5/(4*W5),IF(AND(AG5&gt;0.5,W5&gt;=AG5),3/4+(W5-AG5)/4-(1-W5)/(4*(1-AG5)),0)))</f>
        <v>0.78750000000000009</v>
      </c>
      <c r="Y5" s="1">
        <v>19</v>
      </c>
      <c r="Z5" s="1">
        <v>1</v>
      </c>
      <c r="AA5" s="1" t="str">
        <f t="shared" si="12"/>
        <v>.</v>
      </c>
      <c r="AB5" s="1">
        <f t="shared" si="13"/>
        <v>0.05</v>
      </c>
      <c r="AC5" s="3">
        <f t="shared" si="14"/>
        <v>0.95</v>
      </c>
      <c r="AD5" s="1">
        <v>15</v>
      </c>
      <c r="AE5" s="1">
        <v>5</v>
      </c>
      <c r="AF5" s="1" t="str">
        <f t="shared" si="15"/>
        <v>.</v>
      </c>
      <c r="AG5" s="1">
        <f t="shared" si="16"/>
        <v>0.25</v>
      </c>
      <c r="AH5" s="3">
        <f t="shared" si="17"/>
        <v>0.72499999999999998</v>
      </c>
      <c r="AJ5" s="1">
        <f t="shared" si="18"/>
        <v>0.95</v>
      </c>
      <c r="AK5" s="1">
        <f t="shared" si="19"/>
        <v>0.05</v>
      </c>
      <c r="AL5" s="1">
        <f t="shared" si="20"/>
        <v>3.2897072539029439</v>
      </c>
      <c r="AN5" s="1">
        <f t="shared" si="21"/>
        <v>0.7</v>
      </c>
      <c r="AO5" s="1">
        <f t="shared" si="22"/>
        <v>0.25</v>
      </c>
      <c r="AP5" s="1">
        <f t="shared" si="23"/>
        <v>1.1988902629041227</v>
      </c>
    </row>
    <row r="6" spans="1:42" s="1" customFormat="1" x14ac:dyDescent="0.25">
      <c r="A6" s="1">
        <v>5</v>
      </c>
      <c r="B6" s="1">
        <v>36</v>
      </c>
      <c r="C6" s="1">
        <v>4</v>
      </c>
      <c r="D6" s="1">
        <v>36</v>
      </c>
      <c r="E6" s="1">
        <v>4</v>
      </c>
      <c r="G6" s="1">
        <f t="shared" si="2"/>
        <v>0.9</v>
      </c>
      <c r="H6" s="1">
        <f t="shared" si="3"/>
        <v>0.1</v>
      </c>
      <c r="I6" s="1" t="str">
        <f t="shared" si="4"/>
        <v>.</v>
      </c>
      <c r="J6">
        <f t="shared" si="5"/>
        <v>0.9</v>
      </c>
      <c r="K6" s="1" t="str">
        <f t="shared" si="4"/>
        <v>.</v>
      </c>
      <c r="L6" s="1">
        <f t="shared" si="0"/>
        <v>0.94</v>
      </c>
      <c r="M6" s="1">
        <f t="shared" si="1"/>
        <v>0</v>
      </c>
      <c r="N6" s="3"/>
      <c r="O6" s="1">
        <v>17</v>
      </c>
      <c r="P6" s="1">
        <v>3</v>
      </c>
      <c r="Q6" s="1" t="str">
        <f t="shared" si="6"/>
        <v>.</v>
      </c>
      <c r="R6" s="1">
        <f t="shared" si="7"/>
        <v>0.85</v>
      </c>
      <c r="S6" s="3">
        <f t="shared" si="8"/>
        <v>0.96250000000000002</v>
      </c>
      <c r="T6" s="1">
        <v>19</v>
      </c>
      <c r="U6" s="1">
        <v>1</v>
      </c>
      <c r="V6" s="1" t="str">
        <f t="shared" si="9"/>
        <v>.</v>
      </c>
      <c r="W6" s="1">
        <f t="shared" si="10"/>
        <v>0.95</v>
      </c>
      <c r="X6" s="3">
        <f t="shared" ref="X6:X31" si="24">IF(AND(AG6&lt;=0.5,W6&gt;=0.5),3/4+(W6-AG6)/4-AG6*(1-W6),IF(AND(AG6&lt;=W6,W6&lt;0.5),3/4+(W6-AG6)/4-AG6/(4*W6),IF(AND(AG6&gt;0.5,W6&gt;=AG6),3/4+(W6-AG6)/4-(1-W6)/(4*(1-AG6)),0)))</f>
        <v>0.92749999999999999</v>
      </c>
      <c r="Y6" s="1">
        <v>20</v>
      </c>
      <c r="Z6" s="1">
        <v>0</v>
      </c>
      <c r="AA6" s="1" t="str">
        <f t="shared" si="12"/>
        <v>.</v>
      </c>
      <c r="AB6" s="1">
        <f t="shared" si="13"/>
        <v>0</v>
      </c>
      <c r="AC6" s="3">
        <f t="shared" si="14"/>
        <v>0.92500000000000004</v>
      </c>
      <c r="AD6" s="1">
        <v>16</v>
      </c>
      <c r="AE6" s="1">
        <v>4</v>
      </c>
      <c r="AF6" s="1" t="str">
        <f t="shared" si="15"/>
        <v>.</v>
      </c>
      <c r="AG6" s="1">
        <f t="shared" si="16"/>
        <v>0.2</v>
      </c>
      <c r="AH6" s="3">
        <f t="shared" si="17"/>
        <v>0.875</v>
      </c>
      <c r="AJ6" s="1">
        <f t="shared" si="18"/>
        <v>0.85</v>
      </c>
      <c r="AK6" s="1">
        <f t="shared" si="19"/>
        <v>2.5000000000000001E-2</v>
      </c>
      <c r="AL6" s="1">
        <f t="shared" si="20"/>
        <v>2.9963973740338439</v>
      </c>
      <c r="AN6" s="1">
        <f t="shared" si="21"/>
        <v>0.95</v>
      </c>
      <c r="AO6" s="1">
        <f t="shared" si="22"/>
        <v>0.2</v>
      </c>
      <c r="AP6" s="1">
        <f t="shared" si="23"/>
        <v>2.4864748605243863</v>
      </c>
    </row>
    <row r="7" spans="1:42" s="1" customFormat="1" x14ac:dyDescent="0.25">
      <c r="A7" s="1">
        <v>6</v>
      </c>
      <c r="B7" s="1">
        <v>39</v>
      </c>
      <c r="C7" s="1">
        <v>1</v>
      </c>
      <c r="D7" s="1">
        <v>36</v>
      </c>
      <c r="E7" s="1">
        <v>4</v>
      </c>
      <c r="G7" s="1">
        <f t="shared" si="2"/>
        <v>0.97499999999999998</v>
      </c>
      <c r="H7" s="1">
        <f t="shared" si="3"/>
        <v>0.1</v>
      </c>
      <c r="I7" s="1" t="str">
        <f t="shared" si="4"/>
        <v>.</v>
      </c>
      <c r="J7">
        <f t="shared" si="5"/>
        <v>0.9375</v>
      </c>
      <c r="K7" s="1" t="str">
        <f t="shared" si="4"/>
        <v>.</v>
      </c>
      <c r="L7" s="1">
        <f t="shared" si="0"/>
        <v>0.96625000000000005</v>
      </c>
      <c r="M7" s="1">
        <f t="shared" si="1"/>
        <v>-0.24116205681688796</v>
      </c>
      <c r="N7" s="3"/>
      <c r="O7" s="1">
        <v>19</v>
      </c>
      <c r="P7" s="1">
        <v>1</v>
      </c>
      <c r="Q7" s="1" t="str">
        <f t="shared" si="6"/>
        <v>.</v>
      </c>
      <c r="R7" s="1">
        <f t="shared" si="7"/>
        <v>0.95</v>
      </c>
      <c r="S7" s="3">
        <f t="shared" si="8"/>
        <v>0.97249999999999992</v>
      </c>
      <c r="T7" s="1">
        <v>20</v>
      </c>
      <c r="U7" s="1">
        <v>0</v>
      </c>
      <c r="V7" s="1" t="str">
        <f t="shared" si="9"/>
        <v>.</v>
      </c>
      <c r="W7" s="1">
        <f t="shared" si="10"/>
        <v>1</v>
      </c>
      <c r="X7" s="3">
        <f t="shared" si="24"/>
        <v>0.96250000000000002</v>
      </c>
      <c r="Y7" s="1">
        <v>19</v>
      </c>
      <c r="Z7" s="1">
        <v>1</v>
      </c>
      <c r="AA7" s="1" t="str">
        <f t="shared" si="12"/>
        <v>.</v>
      </c>
      <c r="AB7" s="1">
        <f t="shared" si="13"/>
        <v>0.05</v>
      </c>
      <c r="AC7" s="3">
        <f t="shared" si="14"/>
        <v>0.95</v>
      </c>
      <c r="AD7" s="1">
        <v>17</v>
      </c>
      <c r="AE7" s="1">
        <v>3</v>
      </c>
      <c r="AF7" s="1" t="str">
        <f t="shared" si="15"/>
        <v>.</v>
      </c>
      <c r="AG7" s="1">
        <f t="shared" si="16"/>
        <v>0.15</v>
      </c>
      <c r="AH7" s="3">
        <f t="shared" si="17"/>
        <v>0.92500000000000004</v>
      </c>
      <c r="AJ7" s="1">
        <f t="shared" si="18"/>
        <v>0.95</v>
      </c>
      <c r="AK7" s="1">
        <f t="shared" si="19"/>
        <v>0.05</v>
      </c>
      <c r="AL7" s="1">
        <f t="shared" si="20"/>
        <v>3.2897072539029439</v>
      </c>
      <c r="AN7" s="1">
        <f t="shared" si="21"/>
        <v>0.97499999999999998</v>
      </c>
      <c r="AO7" s="1">
        <f t="shared" si="22"/>
        <v>0.15</v>
      </c>
      <c r="AP7" s="1">
        <f t="shared" si="23"/>
        <v>2.9963973740338434</v>
      </c>
    </row>
    <row r="8" spans="1:42" s="1" customFormat="1" x14ac:dyDescent="0.25">
      <c r="A8" s="1">
        <v>7</v>
      </c>
      <c r="B8" s="1">
        <v>33</v>
      </c>
      <c r="C8" s="1">
        <v>7</v>
      </c>
      <c r="D8" s="1">
        <v>36</v>
      </c>
      <c r="E8" s="1">
        <v>4</v>
      </c>
      <c r="G8" s="1">
        <f t="shared" si="2"/>
        <v>0.82499999999999996</v>
      </c>
      <c r="H8" s="1">
        <f t="shared" si="3"/>
        <v>0.1</v>
      </c>
      <c r="I8" s="1" t="str">
        <f t="shared" si="4"/>
        <v>.</v>
      </c>
      <c r="J8">
        <f t="shared" si="5"/>
        <v>0.86250000000000004</v>
      </c>
      <c r="K8" s="1" t="str">
        <f t="shared" si="4"/>
        <v>.</v>
      </c>
      <c r="L8" s="1">
        <f t="shared" si="0"/>
        <v>0.91375000000000006</v>
      </c>
      <c r="M8" s="1">
        <f t="shared" si="1"/>
        <v>0.19415601444095756</v>
      </c>
      <c r="N8" s="3"/>
      <c r="O8" s="1">
        <v>15</v>
      </c>
      <c r="P8" s="1">
        <v>5</v>
      </c>
      <c r="Q8" s="1" t="str">
        <f t="shared" si="6"/>
        <v>.</v>
      </c>
      <c r="R8" s="1">
        <f t="shared" si="7"/>
        <v>0.75</v>
      </c>
      <c r="S8" s="3">
        <f t="shared" si="8"/>
        <v>0.88749999999999996</v>
      </c>
      <c r="T8" s="1">
        <v>18</v>
      </c>
      <c r="U8" s="1">
        <v>2</v>
      </c>
      <c r="V8" s="1" t="str">
        <f t="shared" si="9"/>
        <v>.</v>
      </c>
      <c r="W8" s="1">
        <f t="shared" si="10"/>
        <v>0.9</v>
      </c>
      <c r="X8" s="3">
        <f t="shared" si="24"/>
        <v>0.94</v>
      </c>
      <c r="Y8" s="1">
        <v>18</v>
      </c>
      <c r="Z8" s="1">
        <v>2</v>
      </c>
      <c r="AA8" s="1" t="str">
        <f t="shared" si="12"/>
        <v>.</v>
      </c>
      <c r="AB8" s="1">
        <f t="shared" si="13"/>
        <v>0.1</v>
      </c>
      <c r="AC8" s="3">
        <f t="shared" si="14"/>
        <v>0.82499999999999996</v>
      </c>
      <c r="AD8" s="1">
        <v>18</v>
      </c>
      <c r="AE8" s="1">
        <v>2</v>
      </c>
      <c r="AF8" s="1" t="str">
        <f t="shared" si="15"/>
        <v>.</v>
      </c>
      <c r="AG8" s="1">
        <f t="shared" si="16"/>
        <v>0.1</v>
      </c>
      <c r="AH8" s="3">
        <f t="shared" si="17"/>
        <v>0.9</v>
      </c>
      <c r="AJ8" s="1">
        <f t="shared" si="18"/>
        <v>0.75</v>
      </c>
      <c r="AK8" s="1">
        <f t="shared" si="19"/>
        <v>0.1</v>
      </c>
      <c r="AL8" s="1">
        <f t="shared" si="20"/>
        <v>1.9560413157406824</v>
      </c>
      <c r="AN8" s="1">
        <f t="shared" si="21"/>
        <v>0.9</v>
      </c>
      <c r="AO8" s="1">
        <f t="shared" si="22"/>
        <v>0.1</v>
      </c>
      <c r="AP8" s="1">
        <f t="shared" si="23"/>
        <v>2.5631031310892012</v>
      </c>
    </row>
    <row r="9" spans="1:42" s="1" customFormat="1" x14ac:dyDescent="0.25">
      <c r="A9" s="1">
        <v>8</v>
      </c>
      <c r="B9" s="1">
        <v>37</v>
      </c>
      <c r="C9" s="1">
        <v>3</v>
      </c>
      <c r="D9" s="1">
        <v>39</v>
      </c>
      <c r="E9" s="1">
        <v>1</v>
      </c>
      <c r="G9" s="1">
        <f t="shared" si="2"/>
        <v>0.92500000000000004</v>
      </c>
      <c r="H9" s="1">
        <f t="shared" si="3"/>
        <v>2.5000000000000001E-2</v>
      </c>
      <c r="I9" s="1" t="str">
        <f t="shared" si="4"/>
        <v>.</v>
      </c>
      <c r="J9">
        <f t="shared" si="5"/>
        <v>0.95</v>
      </c>
      <c r="K9" s="1" t="str">
        <f t="shared" si="4"/>
        <v>.</v>
      </c>
      <c r="L9" s="1">
        <f t="shared" si="0"/>
        <v>0.97312500000000002</v>
      </c>
      <c r="M9" s="1">
        <f t="shared" si="1"/>
        <v>0.16705408466316607</v>
      </c>
      <c r="N9" s="3"/>
      <c r="O9" s="1">
        <v>17</v>
      </c>
      <c r="P9" s="1">
        <v>3</v>
      </c>
      <c r="Q9" s="1" t="str">
        <f t="shared" si="6"/>
        <v>.</v>
      </c>
      <c r="R9" s="1">
        <f t="shared" si="7"/>
        <v>0.85</v>
      </c>
      <c r="S9" s="3">
        <f t="shared" si="8"/>
        <v>0.9425</v>
      </c>
      <c r="T9" s="1">
        <v>20</v>
      </c>
      <c r="U9" s="1">
        <v>0</v>
      </c>
      <c r="V9" s="1" t="str">
        <f t="shared" si="9"/>
        <v>.</v>
      </c>
      <c r="W9" s="1">
        <f t="shared" si="10"/>
        <v>1</v>
      </c>
      <c r="X9" s="3">
        <f t="shared" si="24"/>
        <v>1</v>
      </c>
      <c r="Y9" s="1">
        <v>19</v>
      </c>
      <c r="Z9" s="1">
        <v>1</v>
      </c>
      <c r="AA9" s="1" t="str">
        <f t="shared" si="12"/>
        <v>.</v>
      </c>
      <c r="AB9" s="1">
        <f t="shared" si="13"/>
        <v>0.05</v>
      </c>
      <c r="AC9" s="3">
        <f t="shared" si="14"/>
        <v>0.89999999999999991</v>
      </c>
      <c r="AD9" s="1">
        <v>20</v>
      </c>
      <c r="AE9" s="1">
        <v>0</v>
      </c>
      <c r="AF9" s="1" t="str">
        <f t="shared" si="15"/>
        <v>.</v>
      </c>
      <c r="AG9" s="1">
        <f t="shared" si="16"/>
        <v>0</v>
      </c>
      <c r="AH9" s="3">
        <f t="shared" si="17"/>
        <v>1</v>
      </c>
      <c r="AJ9" s="1">
        <f t="shared" si="18"/>
        <v>0.85</v>
      </c>
      <c r="AK9" s="1">
        <f t="shared" si="19"/>
        <v>0.05</v>
      </c>
      <c r="AL9" s="1">
        <f t="shared" si="20"/>
        <v>2.6812870164452622</v>
      </c>
      <c r="AN9" s="1">
        <f t="shared" si="21"/>
        <v>0.97499999999999998</v>
      </c>
      <c r="AO9" s="1">
        <f t="shared" si="22"/>
        <v>2.5000000000000001E-2</v>
      </c>
      <c r="AP9" s="1">
        <f t="shared" si="23"/>
        <v>3.9199279690801072</v>
      </c>
    </row>
    <row r="10" spans="1:42" s="1" customFormat="1" x14ac:dyDescent="0.25">
      <c r="A10" s="1">
        <v>9</v>
      </c>
      <c r="B10" s="1">
        <v>37</v>
      </c>
      <c r="C10" s="1">
        <v>3</v>
      </c>
      <c r="D10" s="1">
        <v>39</v>
      </c>
      <c r="E10" s="1">
        <v>1</v>
      </c>
      <c r="G10" s="1">
        <f t="shared" si="2"/>
        <v>0.92500000000000004</v>
      </c>
      <c r="H10" s="1">
        <f t="shared" si="3"/>
        <v>2.5000000000000001E-2</v>
      </c>
      <c r="I10" s="1" t="str">
        <f t="shared" si="4"/>
        <v>.</v>
      </c>
      <c r="J10" s="1">
        <f t="shared" si="5"/>
        <v>0.95</v>
      </c>
      <c r="K10" s="1" t="str">
        <f t="shared" si="4"/>
        <v>.</v>
      </c>
      <c r="L10" s="1">
        <f t="shared" si="0"/>
        <v>0.97312500000000002</v>
      </c>
      <c r="M10" s="1">
        <f t="shared" si="1"/>
        <v>0.16705408466316607</v>
      </c>
      <c r="N10" s="3"/>
      <c r="O10" s="1">
        <v>20</v>
      </c>
      <c r="P10" s="1">
        <v>0</v>
      </c>
      <c r="Q10" s="1" t="str">
        <f t="shared" si="6"/>
        <v>.</v>
      </c>
      <c r="R10" s="1">
        <f t="shared" si="7"/>
        <v>1</v>
      </c>
      <c r="S10" s="3">
        <f t="shared" si="8"/>
        <v>0.98750000000000004</v>
      </c>
      <c r="T10" s="1">
        <v>17</v>
      </c>
      <c r="U10" s="1">
        <v>3</v>
      </c>
      <c r="V10" s="1" t="str">
        <f t="shared" si="9"/>
        <v>.</v>
      </c>
      <c r="W10" s="1">
        <f t="shared" si="10"/>
        <v>0.85</v>
      </c>
      <c r="X10" s="3">
        <f t="shared" si="24"/>
        <v>0.96250000000000002</v>
      </c>
      <c r="Y10" s="1">
        <v>19</v>
      </c>
      <c r="Z10" s="1">
        <v>1</v>
      </c>
      <c r="AA10" s="1" t="str">
        <f t="shared" si="12"/>
        <v>.</v>
      </c>
      <c r="AB10" s="1">
        <f t="shared" si="13"/>
        <v>0.05</v>
      </c>
      <c r="AC10" s="3">
        <f t="shared" si="14"/>
        <v>0.97499999999999998</v>
      </c>
      <c r="AD10" s="1">
        <v>20</v>
      </c>
      <c r="AE10" s="1">
        <v>0</v>
      </c>
      <c r="AF10" s="1" t="str">
        <f t="shared" si="15"/>
        <v>.</v>
      </c>
      <c r="AG10" s="1">
        <f t="shared" si="16"/>
        <v>0</v>
      </c>
      <c r="AH10" s="3">
        <f t="shared" si="17"/>
        <v>0.92500000000000004</v>
      </c>
      <c r="AJ10" s="1">
        <f t="shared" si="18"/>
        <v>0.97499999999999998</v>
      </c>
      <c r="AK10" s="1">
        <f t="shared" si="19"/>
        <v>0.05</v>
      </c>
      <c r="AL10" s="1">
        <f t="shared" si="20"/>
        <v>3.6048176114915265</v>
      </c>
      <c r="AN10" s="1">
        <f t="shared" si="21"/>
        <v>0.85</v>
      </c>
      <c r="AO10" s="1">
        <f t="shared" si="22"/>
        <v>2.5000000000000001E-2</v>
      </c>
      <c r="AP10" s="1">
        <f t="shared" si="23"/>
        <v>2.9963973740338439</v>
      </c>
    </row>
    <row r="11" spans="1:42" s="1" customFormat="1" x14ac:dyDescent="0.25">
      <c r="A11" s="1">
        <v>10</v>
      </c>
      <c r="B11" s="1">
        <v>34</v>
      </c>
      <c r="C11" s="1">
        <v>6</v>
      </c>
      <c r="D11" s="1">
        <v>36</v>
      </c>
      <c r="E11" s="1">
        <v>4</v>
      </c>
      <c r="G11" s="1">
        <f t="shared" si="2"/>
        <v>0.85</v>
      </c>
      <c r="H11" s="1">
        <f t="shared" si="3"/>
        <v>0.1</v>
      </c>
      <c r="I11" s="1" t="str">
        <f t="shared" si="4"/>
        <v>.</v>
      </c>
      <c r="J11" s="1">
        <f t="shared" si="5"/>
        <v>0.875</v>
      </c>
      <c r="K11" s="1" t="str">
        <f t="shared" si="4"/>
        <v>.</v>
      </c>
      <c r="L11" s="1">
        <f t="shared" si="0"/>
        <v>0.92249999999999999</v>
      </c>
      <c r="M11" s="1">
        <f t="shared" si="1"/>
        <v>0.13353139262452277</v>
      </c>
      <c r="N11" s="3"/>
      <c r="O11" s="1">
        <v>19</v>
      </c>
      <c r="P11" s="1">
        <v>1</v>
      </c>
      <c r="Q11" s="1" t="str">
        <f t="shared" si="6"/>
        <v>.</v>
      </c>
      <c r="R11" s="1">
        <f t="shared" si="7"/>
        <v>0.95</v>
      </c>
      <c r="S11" s="3">
        <f t="shared" si="8"/>
        <v>0.95750000000000002</v>
      </c>
      <c r="T11" s="1">
        <v>15</v>
      </c>
      <c r="U11" s="1">
        <v>5</v>
      </c>
      <c r="V11" s="1" t="str">
        <f t="shared" si="9"/>
        <v>.</v>
      </c>
      <c r="W11" s="1">
        <f t="shared" si="10"/>
        <v>0.75</v>
      </c>
      <c r="X11" s="3">
        <f t="shared" si="24"/>
        <v>0.88749999999999996</v>
      </c>
      <c r="Y11" s="1">
        <v>18</v>
      </c>
      <c r="Z11" s="1">
        <v>2</v>
      </c>
      <c r="AA11" s="1" t="str">
        <f t="shared" si="12"/>
        <v>.</v>
      </c>
      <c r="AB11" s="1">
        <f t="shared" si="13"/>
        <v>0.1</v>
      </c>
      <c r="AC11" s="3">
        <f t="shared" si="14"/>
        <v>0.92500000000000004</v>
      </c>
      <c r="AD11" s="1">
        <v>18</v>
      </c>
      <c r="AE11" s="1">
        <v>2</v>
      </c>
      <c r="AF11" s="1" t="str">
        <f t="shared" si="15"/>
        <v>.</v>
      </c>
      <c r="AG11" s="1">
        <f t="shared" si="16"/>
        <v>0.1</v>
      </c>
      <c r="AH11" s="3">
        <f t="shared" si="17"/>
        <v>0.82499999999999996</v>
      </c>
      <c r="AJ11" s="1">
        <f t="shared" si="18"/>
        <v>0.95</v>
      </c>
      <c r="AK11" s="1">
        <f t="shared" si="19"/>
        <v>0.1</v>
      </c>
      <c r="AL11" s="1">
        <f t="shared" si="20"/>
        <v>2.9264051924960723</v>
      </c>
      <c r="AN11" s="1">
        <f t="shared" si="21"/>
        <v>0.75</v>
      </c>
      <c r="AO11" s="1">
        <f t="shared" si="22"/>
        <v>0.1</v>
      </c>
      <c r="AP11" s="1">
        <f t="shared" si="23"/>
        <v>1.9560413157406824</v>
      </c>
    </row>
    <row r="12" spans="1:42" s="7" customFormat="1" x14ac:dyDescent="0.25">
      <c r="A12" s="7">
        <v>11</v>
      </c>
      <c r="B12" s="7">
        <v>21</v>
      </c>
      <c r="C12" s="7">
        <v>19</v>
      </c>
      <c r="D12" s="7">
        <v>18</v>
      </c>
      <c r="E12" s="7">
        <v>22</v>
      </c>
      <c r="G12" s="7">
        <f t="shared" si="2"/>
        <v>0.52500000000000002</v>
      </c>
      <c r="H12" s="7">
        <f t="shared" si="3"/>
        <v>0.55000000000000004</v>
      </c>
      <c r="I12" s="7" t="str">
        <f t="shared" si="4"/>
        <v>REJECT</v>
      </c>
      <c r="J12" s="7">
        <f t="shared" si="5"/>
        <v>0.48749999999999999</v>
      </c>
      <c r="K12" s="7" t="str">
        <f t="shared" si="4"/>
        <v>REJECT</v>
      </c>
      <c r="L12" s="7">
        <f t="shared" si="0"/>
        <v>0</v>
      </c>
      <c r="M12" s="7" t="e">
        <f t="shared" si="1"/>
        <v>#NUM!</v>
      </c>
      <c r="N12" s="8"/>
      <c r="O12" s="7">
        <v>12</v>
      </c>
      <c r="P12" s="7">
        <v>8</v>
      </c>
      <c r="Q12" s="7" t="str">
        <f t="shared" si="6"/>
        <v>.</v>
      </c>
      <c r="R12" s="7">
        <f t="shared" si="7"/>
        <v>0.6</v>
      </c>
      <c r="S12" s="8">
        <f t="shared" si="8"/>
        <v>0.57499999999999996</v>
      </c>
      <c r="T12" s="7">
        <v>9</v>
      </c>
      <c r="U12" s="7">
        <v>11</v>
      </c>
      <c r="V12" s="7" t="str">
        <f t="shared" si="9"/>
        <v>REJECT</v>
      </c>
      <c r="W12" s="7">
        <f t="shared" si="10"/>
        <v>0.45</v>
      </c>
      <c r="X12" s="8">
        <f t="shared" si="24"/>
        <v>0</v>
      </c>
      <c r="Y12" s="7">
        <v>10</v>
      </c>
      <c r="Z12" s="7">
        <v>10</v>
      </c>
      <c r="AA12" s="7" t="str">
        <f t="shared" si="12"/>
        <v>.</v>
      </c>
      <c r="AB12" s="7">
        <f t="shared" si="13"/>
        <v>0.5</v>
      </c>
      <c r="AC12" s="8">
        <f t="shared" si="14"/>
        <v>0.55000000000000004</v>
      </c>
      <c r="AD12" s="7">
        <v>8</v>
      </c>
      <c r="AE12" s="7">
        <v>12</v>
      </c>
      <c r="AF12" s="7" t="str">
        <f t="shared" si="15"/>
        <v>REJECT</v>
      </c>
      <c r="AG12" s="7">
        <f t="shared" si="16"/>
        <v>0.6</v>
      </c>
      <c r="AH12" s="8">
        <f t="shared" si="17"/>
        <v>0.42500000000000004</v>
      </c>
      <c r="AJ12" s="7">
        <f t="shared" si="18"/>
        <v>0.6</v>
      </c>
      <c r="AK12" s="7">
        <f t="shared" si="19"/>
        <v>0.5</v>
      </c>
      <c r="AL12" s="7">
        <f t="shared" si="20"/>
        <v>0.25334710313579978</v>
      </c>
      <c r="AN12" s="7">
        <f t="shared" si="21"/>
        <v>0.45</v>
      </c>
      <c r="AO12" s="7">
        <f t="shared" si="22"/>
        <v>0.6</v>
      </c>
      <c r="AP12" s="7">
        <f t="shared" si="23"/>
        <v>-0.3790084499908738</v>
      </c>
    </row>
    <row r="13" spans="1:42" s="1" customFormat="1" x14ac:dyDescent="0.25">
      <c r="A13" s="1">
        <v>12</v>
      </c>
      <c r="B13" s="1">
        <v>37</v>
      </c>
      <c r="C13" s="1">
        <v>3</v>
      </c>
      <c r="D13" s="1">
        <v>38</v>
      </c>
      <c r="E13" s="1">
        <v>2</v>
      </c>
      <c r="G13" s="1">
        <f t="shared" si="2"/>
        <v>0.92500000000000004</v>
      </c>
      <c r="H13" s="1">
        <f t="shared" si="3"/>
        <v>0.05</v>
      </c>
      <c r="I13" s="1" t="str">
        <f t="shared" si="4"/>
        <v>.</v>
      </c>
      <c r="J13" s="1">
        <f t="shared" si="5"/>
        <v>0.9375</v>
      </c>
      <c r="K13" s="1" t="str">
        <f t="shared" si="4"/>
        <v>.</v>
      </c>
      <c r="L13" s="1">
        <f t="shared" si="0"/>
        <v>0.96499999999999997</v>
      </c>
      <c r="M13" s="1">
        <f t="shared" si="1"/>
        <v>8.0042707673536356E-2</v>
      </c>
      <c r="N13" s="3"/>
      <c r="O13" s="1">
        <v>18</v>
      </c>
      <c r="P13" s="1">
        <v>2</v>
      </c>
      <c r="Q13" s="1" t="str">
        <f t="shared" si="6"/>
        <v>.</v>
      </c>
      <c r="R13" s="1">
        <f t="shared" si="7"/>
        <v>0.9</v>
      </c>
      <c r="S13" s="3">
        <f t="shared" si="8"/>
        <v>0.95750000000000002</v>
      </c>
      <c r="T13" s="1">
        <v>19</v>
      </c>
      <c r="U13" s="1">
        <v>1</v>
      </c>
      <c r="V13" s="1" t="str">
        <f t="shared" si="9"/>
        <v>.</v>
      </c>
      <c r="W13" s="1">
        <f t="shared" si="10"/>
        <v>0.95</v>
      </c>
      <c r="X13" s="3">
        <f t="shared" si="24"/>
        <v>0.97249999999999992</v>
      </c>
      <c r="Y13" s="1">
        <v>19</v>
      </c>
      <c r="Z13" s="1">
        <v>1</v>
      </c>
      <c r="AA13" s="1" t="str">
        <f t="shared" si="12"/>
        <v>.</v>
      </c>
      <c r="AB13" s="1">
        <f t="shared" si="13"/>
        <v>0.05</v>
      </c>
      <c r="AC13" s="3">
        <f t="shared" si="14"/>
        <v>0.92500000000000004</v>
      </c>
      <c r="AD13" s="1">
        <v>19</v>
      </c>
      <c r="AE13" s="1">
        <v>1</v>
      </c>
      <c r="AF13" s="1" t="str">
        <f t="shared" si="15"/>
        <v>.</v>
      </c>
      <c r="AG13" s="1">
        <f t="shared" si="16"/>
        <v>0.05</v>
      </c>
      <c r="AH13" s="3">
        <f t="shared" si="17"/>
        <v>0.95</v>
      </c>
      <c r="AJ13" s="1">
        <f t="shared" si="18"/>
        <v>0.9</v>
      </c>
      <c r="AK13" s="1">
        <f t="shared" si="19"/>
        <v>0.05</v>
      </c>
      <c r="AL13" s="1">
        <f t="shared" si="20"/>
        <v>2.9264051924960732</v>
      </c>
      <c r="AN13" s="1">
        <f t="shared" si="21"/>
        <v>0.95</v>
      </c>
      <c r="AO13" s="1">
        <f t="shared" si="22"/>
        <v>0.05</v>
      </c>
      <c r="AP13" s="1">
        <f t="shared" si="23"/>
        <v>3.2897072539029439</v>
      </c>
    </row>
    <row r="14" spans="1:42" s="1" customFormat="1" x14ac:dyDescent="0.25">
      <c r="A14" s="1">
        <v>13</v>
      </c>
      <c r="B14" s="1">
        <v>33</v>
      </c>
      <c r="C14" s="1">
        <v>7</v>
      </c>
      <c r="D14" s="1">
        <v>33</v>
      </c>
      <c r="E14" s="1">
        <v>7</v>
      </c>
      <c r="G14" s="1">
        <f t="shared" si="2"/>
        <v>0.82499999999999996</v>
      </c>
      <c r="H14" s="1">
        <f t="shared" si="3"/>
        <v>0.17499999999999999</v>
      </c>
      <c r="I14" s="1" t="str">
        <f t="shared" si="4"/>
        <v>.</v>
      </c>
      <c r="J14" s="1">
        <f t="shared" si="5"/>
        <v>0.82499999999999996</v>
      </c>
      <c r="K14" s="1" t="str">
        <f t="shared" si="4"/>
        <v>.</v>
      </c>
      <c r="L14" s="1">
        <f t="shared" si="0"/>
        <v>0.88187499999999996</v>
      </c>
      <c r="M14" s="1">
        <f t="shared" si="1"/>
        <v>2.2204460492503128E-16</v>
      </c>
      <c r="N14" s="3"/>
      <c r="O14" s="1">
        <v>19</v>
      </c>
      <c r="P14" s="1">
        <v>1</v>
      </c>
      <c r="Q14" s="1" t="str">
        <f t="shared" si="6"/>
        <v>.</v>
      </c>
      <c r="R14" s="1">
        <f t="shared" si="7"/>
        <v>0.95</v>
      </c>
      <c r="S14" s="3">
        <f t="shared" si="8"/>
        <v>0.92749999999999999</v>
      </c>
      <c r="T14" s="1">
        <v>14</v>
      </c>
      <c r="U14" s="1">
        <v>6</v>
      </c>
      <c r="V14" s="1" t="str">
        <f t="shared" si="9"/>
        <v>.</v>
      </c>
      <c r="W14" s="1">
        <f t="shared" si="10"/>
        <v>0.7</v>
      </c>
      <c r="X14" s="3">
        <f t="shared" si="24"/>
        <v>0.84249999999999992</v>
      </c>
      <c r="Y14" s="1">
        <v>16</v>
      </c>
      <c r="Z14" s="1">
        <v>4</v>
      </c>
      <c r="AA14" s="1" t="str">
        <f t="shared" si="12"/>
        <v>.</v>
      </c>
      <c r="AB14" s="1">
        <f t="shared" si="13"/>
        <v>0.2</v>
      </c>
      <c r="AC14" s="3">
        <f t="shared" si="14"/>
        <v>0.875</v>
      </c>
      <c r="AD14" s="1">
        <v>17</v>
      </c>
      <c r="AE14" s="1">
        <v>3</v>
      </c>
      <c r="AF14" s="1" t="str">
        <f t="shared" si="15"/>
        <v>.</v>
      </c>
      <c r="AG14" s="1">
        <f t="shared" si="16"/>
        <v>0.15</v>
      </c>
      <c r="AH14" s="3">
        <f t="shared" si="17"/>
        <v>0.77499999999999991</v>
      </c>
      <c r="AJ14" s="1">
        <f t="shared" si="18"/>
        <v>0.95</v>
      </c>
      <c r="AK14" s="1">
        <f t="shared" si="19"/>
        <v>0.2</v>
      </c>
      <c r="AL14" s="1">
        <f t="shared" si="20"/>
        <v>2.4864748605243863</v>
      </c>
      <c r="AN14" s="1">
        <f t="shared" si="21"/>
        <v>0.7</v>
      </c>
      <c r="AO14" s="1">
        <f t="shared" si="22"/>
        <v>0.15</v>
      </c>
      <c r="AP14" s="1">
        <f t="shared" si="23"/>
        <v>1.5608339022018307</v>
      </c>
    </row>
    <row r="15" spans="1:42" s="15" customFormat="1" x14ac:dyDescent="0.25">
      <c r="A15" s="15">
        <v>14</v>
      </c>
      <c r="B15" s="15">
        <v>36</v>
      </c>
      <c r="C15" s="15">
        <v>4</v>
      </c>
      <c r="D15" s="15">
        <v>35</v>
      </c>
      <c r="E15" s="15">
        <v>5</v>
      </c>
      <c r="G15" s="15">
        <f t="shared" si="2"/>
        <v>0.9</v>
      </c>
      <c r="H15" s="15">
        <f t="shared" si="3"/>
        <v>0.125</v>
      </c>
      <c r="I15" s="15" t="str">
        <f t="shared" si="4"/>
        <v>.</v>
      </c>
      <c r="J15" s="15">
        <f t="shared" si="5"/>
        <v>0.88749999999999996</v>
      </c>
      <c r="K15" s="15" t="str">
        <f t="shared" si="4"/>
        <v>.</v>
      </c>
      <c r="L15" s="15">
        <f t="shared" si="0"/>
        <v>0.93125000000000002</v>
      </c>
      <c r="M15" s="15">
        <f t="shared" si="1"/>
        <v>-6.899287148695156E-2</v>
      </c>
      <c r="N15" s="16"/>
      <c r="O15" s="15">
        <v>19</v>
      </c>
      <c r="P15" s="15">
        <v>1</v>
      </c>
      <c r="Q15" s="15" t="str">
        <f t="shared" si="6"/>
        <v>.</v>
      </c>
      <c r="R15" s="15">
        <f t="shared" si="7"/>
        <v>0.95</v>
      </c>
      <c r="S15" s="16">
        <f t="shared" si="8"/>
        <v>0.95750000000000002</v>
      </c>
      <c r="T15" s="15">
        <v>17</v>
      </c>
      <c r="U15" s="15">
        <v>3</v>
      </c>
      <c r="V15" s="15" t="str">
        <f t="shared" si="9"/>
        <v>.</v>
      </c>
      <c r="W15" s="15">
        <f t="shared" si="10"/>
        <v>0.85</v>
      </c>
      <c r="X15" s="16">
        <f t="shared" si="24"/>
        <v>0.90250000000000008</v>
      </c>
      <c r="Y15" s="15">
        <v>18</v>
      </c>
      <c r="Z15" s="15">
        <v>2</v>
      </c>
      <c r="AA15" s="15" t="str">
        <f t="shared" si="12"/>
        <v>.</v>
      </c>
      <c r="AB15" s="15">
        <f t="shared" si="13"/>
        <v>0.1</v>
      </c>
      <c r="AC15" s="16">
        <f t="shared" si="14"/>
        <v>0.92500000000000004</v>
      </c>
      <c r="AD15" s="15">
        <v>17</v>
      </c>
      <c r="AE15" s="15">
        <v>3</v>
      </c>
      <c r="AF15" s="15" t="str">
        <f t="shared" si="15"/>
        <v>.</v>
      </c>
      <c r="AG15" s="15">
        <f t="shared" si="16"/>
        <v>0.15</v>
      </c>
      <c r="AH15" s="16">
        <f t="shared" si="17"/>
        <v>0.85</v>
      </c>
      <c r="AJ15" s="15">
        <f t="shared" si="18"/>
        <v>0.95</v>
      </c>
      <c r="AK15" s="15">
        <f t="shared" si="19"/>
        <v>0.1</v>
      </c>
      <c r="AL15" s="15">
        <f t="shared" si="20"/>
        <v>2.9264051924960723</v>
      </c>
      <c r="AN15" s="15">
        <f t="shared" si="21"/>
        <v>0.85</v>
      </c>
      <c r="AO15" s="15">
        <f t="shared" si="22"/>
        <v>0.15</v>
      </c>
      <c r="AP15" s="15">
        <f t="shared" si="23"/>
        <v>2.0728667789875797</v>
      </c>
    </row>
    <row r="16" spans="1:42" s="1" customFormat="1" x14ac:dyDescent="0.25">
      <c r="A16" s="1">
        <v>15</v>
      </c>
      <c r="B16" s="1">
        <v>34</v>
      </c>
      <c r="C16" s="1">
        <v>6</v>
      </c>
      <c r="D16" s="1">
        <v>36</v>
      </c>
      <c r="E16" s="1">
        <v>4</v>
      </c>
      <c r="G16" s="1">
        <f t="shared" si="2"/>
        <v>0.85</v>
      </c>
      <c r="H16" s="1">
        <f t="shared" si="3"/>
        <v>0.1</v>
      </c>
      <c r="I16" s="1" t="str">
        <f t="shared" si="4"/>
        <v>.</v>
      </c>
      <c r="J16" s="1">
        <f t="shared" si="5"/>
        <v>0.875</v>
      </c>
      <c r="K16" s="1" t="str">
        <f t="shared" si="4"/>
        <v>.</v>
      </c>
      <c r="L16" s="1">
        <f t="shared" si="0"/>
        <v>0.92249999999999999</v>
      </c>
      <c r="M16" s="1">
        <f t="shared" si="1"/>
        <v>0.13353139262452277</v>
      </c>
      <c r="N16" s="3"/>
      <c r="O16" s="1">
        <v>16</v>
      </c>
      <c r="P16" s="1">
        <v>4</v>
      </c>
      <c r="Q16" s="1" t="str">
        <f t="shared" si="6"/>
        <v>.</v>
      </c>
      <c r="R16" s="1">
        <f t="shared" si="7"/>
        <v>0.8</v>
      </c>
      <c r="S16" s="3">
        <f t="shared" si="8"/>
        <v>0.92749999999999999</v>
      </c>
      <c r="T16" s="1">
        <v>18</v>
      </c>
      <c r="U16" s="1">
        <v>2</v>
      </c>
      <c r="V16" s="1" t="str">
        <f t="shared" si="9"/>
        <v>.</v>
      </c>
      <c r="W16" s="1">
        <f t="shared" si="10"/>
        <v>0.9</v>
      </c>
      <c r="X16" s="3">
        <f t="shared" si="24"/>
        <v>0.92249999999999999</v>
      </c>
      <c r="Y16" s="1">
        <v>19</v>
      </c>
      <c r="Z16" s="1">
        <v>1</v>
      </c>
      <c r="AA16" s="1" t="str">
        <f t="shared" si="12"/>
        <v>.</v>
      </c>
      <c r="AB16" s="1">
        <f t="shared" si="13"/>
        <v>0.05</v>
      </c>
      <c r="AC16" s="3">
        <f t="shared" si="14"/>
        <v>0.875</v>
      </c>
      <c r="AD16" s="1">
        <v>17</v>
      </c>
      <c r="AE16" s="1">
        <v>3</v>
      </c>
      <c r="AF16" s="1" t="str">
        <f t="shared" si="15"/>
        <v>.</v>
      </c>
      <c r="AG16" s="1">
        <f t="shared" si="16"/>
        <v>0.15</v>
      </c>
      <c r="AH16" s="3">
        <f t="shared" si="17"/>
        <v>0.875</v>
      </c>
      <c r="AJ16" s="1">
        <f t="shared" si="18"/>
        <v>0.8</v>
      </c>
      <c r="AK16" s="1">
        <f t="shared" si="19"/>
        <v>0.05</v>
      </c>
      <c r="AL16" s="1">
        <f t="shared" si="20"/>
        <v>2.4864748605243872</v>
      </c>
      <c r="AN16" s="1">
        <f t="shared" si="21"/>
        <v>0.9</v>
      </c>
      <c r="AO16" s="1">
        <f t="shared" si="22"/>
        <v>0.15</v>
      </c>
      <c r="AP16" s="1">
        <f t="shared" si="23"/>
        <v>2.3179849550383906</v>
      </c>
    </row>
    <row r="17" spans="1:42" s="1" customFormat="1" x14ac:dyDescent="0.25">
      <c r="A17" s="1">
        <v>16</v>
      </c>
      <c r="B17" s="1">
        <v>31</v>
      </c>
      <c r="C17" s="1">
        <v>9</v>
      </c>
      <c r="D17" s="1">
        <v>26</v>
      </c>
      <c r="E17" s="1">
        <v>14</v>
      </c>
      <c r="G17" s="1">
        <f t="shared" si="2"/>
        <v>0.77500000000000002</v>
      </c>
      <c r="H17" s="1">
        <f t="shared" si="3"/>
        <v>0.35</v>
      </c>
      <c r="I17" s="1" t="str">
        <f t="shared" si="4"/>
        <v>.</v>
      </c>
      <c r="J17" s="1">
        <f t="shared" si="5"/>
        <v>0.71250000000000002</v>
      </c>
      <c r="K17" s="1" t="str">
        <f t="shared" si="4"/>
        <v>.</v>
      </c>
      <c r="L17" s="1">
        <f t="shared" si="0"/>
        <v>0.77749999999999997</v>
      </c>
      <c r="M17" s="1">
        <f t="shared" si="1"/>
        <v>-0.23361485118150521</v>
      </c>
      <c r="N17" s="3"/>
      <c r="O17" s="1">
        <v>16</v>
      </c>
      <c r="P17" s="1">
        <v>4</v>
      </c>
      <c r="Q17" s="1" t="str">
        <f t="shared" si="6"/>
        <v>.</v>
      </c>
      <c r="R17" s="1">
        <f t="shared" si="7"/>
        <v>0.8</v>
      </c>
      <c r="S17" s="3">
        <f t="shared" si="8"/>
        <v>0.74750000000000005</v>
      </c>
      <c r="T17" s="1">
        <v>15</v>
      </c>
      <c r="U17" s="1">
        <v>5</v>
      </c>
      <c r="V17" s="1" t="str">
        <f t="shared" si="9"/>
        <v>.</v>
      </c>
      <c r="W17" s="1">
        <f t="shared" si="10"/>
        <v>0.75</v>
      </c>
      <c r="X17" s="3">
        <f t="shared" si="24"/>
        <v>0.8125</v>
      </c>
      <c r="Y17" s="1">
        <v>11</v>
      </c>
      <c r="Z17" s="1">
        <v>9</v>
      </c>
      <c r="AA17" s="1" t="str">
        <f t="shared" si="12"/>
        <v>.</v>
      </c>
      <c r="AB17" s="1">
        <f t="shared" si="13"/>
        <v>0.45</v>
      </c>
      <c r="AC17" s="3">
        <f t="shared" si="14"/>
        <v>0.67500000000000004</v>
      </c>
      <c r="AD17" s="1">
        <v>15</v>
      </c>
      <c r="AE17" s="1">
        <v>5</v>
      </c>
      <c r="AF17" s="1" t="str">
        <f t="shared" si="15"/>
        <v>.</v>
      </c>
      <c r="AG17" s="1">
        <f t="shared" si="16"/>
        <v>0.25</v>
      </c>
      <c r="AH17" s="3">
        <f t="shared" si="17"/>
        <v>0.75</v>
      </c>
      <c r="AJ17" s="1">
        <f t="shared" si="18"/>
        <v>0.8</v>
      </c>
      <c r="AK17" s="1">
        <f t="shared" si="19"/>
        <v>0.45</v>
      </c>
      <c r="AL17" s="1">
        <f t="shared" si="20"/>
        <v>0.96728258042798876</v>
      </c>
      <c r="AN17" s="1">
        <f t="shared" si="21"/>
        <v>0.75</v>
      </c>
      <c r="AO17" s="1">
        <f t="shared" si="22"/>
        <v>0.25</v>
      </c>
      <c r="AP17" s="1">
        <f t="shared" si="23"/>
        <v>1.3489795003921639</v>
      </c>
    </row>
    <row r="18" spans="1:42" s="1" customFormat="1" x14ac:dyDescent="0.25">
      <c r="A18" s="1">
        <v>17</v>
      </c>
      <c r="B18" s="1">
        <v>34</v>
      </c>
      <c r="C18" s="1">
        <v>6</v>
      </c>
      <c r="D18" s="1">
        <v>36</v>
      </c>
      <c r="E18" s="1">
        <v>4</v>
      </c>
      <c r="G18" s="1">
        <f t="shared" si="2"/>
        <v>0.85</v>
      </c>
      <c r="H18" s="1">
        <f t="shared" si="3"/>
        <v>0.1</v>
      </c>
      <c r="I18" s="1" t="str">
        <f t="shared" si="4"/>
        <v>.</v>
      </c>
      <c r="J18" s="1">
        <f t="shared" si="5"/>
        <v>0.875</v>
      </c>
      <c r="K18" s="1" t="str">
        <f t="shared" si="4"/>
        <v>.</v>
      </c>
      <c r="L18" s="1">
        <f t="shared" si="0"/>
        <v>0.92249999999999999</v>
      </c>
      <c r="M18" s="1">
        <f t="shared" si="1"/>
        <v>0.13353139262452277</v>
      </c>
      <c r="N18" s="3"/>
      <c r="O18" s="1">
        <v>19</v>
      </c>
      <c r="P18" s="1">
        <v>1</v>
      </c>
      <c r="Q18" s="1" t="str">
        <f t="shared" si="6"/>
        <v>.</v>
      </c>
      <c r="R18" s="1">
        <f t="shared" si="7"/>
        <v>0.95</v>
      </c>
      <c r="S18" s="3">
        <f t="shared" si="8"/>
        <v>0.95750000000000002</v>
      </c>
      <c r="T18" s="1">
        <v>15</v>
      </c>
      <c r="U18" s="1">
        <v>5</v>
      </c>
      <c r="V18" s="1" t="str">
        <f t="shared" si="9"/>
        <v>.</v>
      </c>
      <c r="W18" s="1">
        <f t="shared" si="10"/>
        <v>0.75</v>
      </c>
      <c r="X18" s="3">
        <f t="shared" si="24"/>
        <v>0.88749999999999996</v>
      </c>
      <c r="Y18" s="1">
        <v>18</v>
      </c>
      <c r="Z18" s="1">
        <v>2</v>
      </c>
      <c r="AA18" s="1" t="str">
        <f t="shared" si="12"/>
        <v>.</v>
      </c>
      <c r="AB18" s="1">
        <f t="shared" si="13"/>
        <v>0.1</v>
      </c>
      <c r="AC18" s="3">
        <f t="shared" si="14"/>
        <v>0.92500000000000004</v>
      </c>
      <c r="AD18" s="1">
        <v>18</v>
      </c>
      <c r="AE18" s="1">
        <v>2</v>
      </c>
      <c r="AF18" s="1" t="str">
        <f t="shared" si="15"/>
        <v>.</v>
      </c>
      <c r="AG18" s="1">
        <f t="shared" si="16"/>
        <v>0.1</v>
      </c>
      <c r="AH18" s="3">
        <f t="shared" si="17"/>
        <v>0.82499999999999996</v>
      </c>
      <c r="AJ18" s="1">
        <f t="shared" si="18"/>
        <v>0.95</v>
      </c>
      <c r="AK18" s="1">
        <f t="shared" si="19"/>
        <v>0.1</v>
      </c>
      <c r="AL18" s="1">
        <f t="shared" si="20"/>
        <v>2.9264051924960723</v>
      </c>
      <c r="AN18" s="1">
        <f t="shared" si="21"/>
        <v>0.75</v>
      </c>
      <c r="AO18" s="1">
        <f t="shared" si="22"/>
        <v>0.1</v>
      </c>
      <c r="AP18" s="1">
        <f t="shared" si="23"/>
        <v>1.9560413157406824</v>
      </c>
    </row>
    <row r="19" spans="1:42" s="1" customFormat="1" x14ac:dyDescent="0.25">
      <c r="A19" s="1">
        <v>18</v>
      </c>
      <c r="B19" s="1">
        <v>37</v>
      </c>
      <c r="C19" s="1">
        <v>3</v>
      </c>
      <c r="D19" s="1">
        <v>34</v>
      </c>
      <c r="E19" s="1">
        <v>6</v>
      </c>
      <c r="G19" s="1">
        <f t="shared" si="2"/>
        <v>0.92500000000000004</v>
      </c>
      <c r="H19" s="1">
        <f t="shared" si="3"/>
        <v>0.15</v>
      </c>
      <c r="I19" s="1" t="str">
        <f t="shared" si="4"/>
        <v>.</v>
      </c>
      <c r="J19" s="1">
        <f t="shared" si="5"/>
        <v>0.88749999999999996</v>
      </c>
      <c r="K19" s="1" t="str">
        <f t="shared" si="4"/>
        <v>.</v>
      </c>
      <c r="L19" s="1">
        <f t="shared" si="0"/>
        <v>0.9325</v>
      </c>
      <c r="M19" s="1">
        <f t="shared" si="1"/>
        <v>-0.20763936477824463</v>
      </c>
      <c r="N19" s="3"/>
      <c r="O19" s="1">
        <v>19</v>
      </c>
      <c r="P19" s="1">
        <v>1</v>
      </c>
      <c r="Q19" s="1" t="str">
        <f t="shared" si="6"/>
        <v>.</v>
      </c>
      <c r="R19" s="1">
        <f t="shared" si="7"/>
        <v>0.95</v>
      </c>
      <c r="S19" s="3">
        <f t="shared" si="8"/>
        <v>0.94249999999999989</v>
      </c>
      <c r="T19" s="1">
        <v>18</v>
      </c>
      <c r="U19" s="1">
        <v>2</v>
      </c>
      <c r="V19" s="1" t="str">
        <f t="shared" si="9"/>
        <v>.</v>
      </c>
      <c r="W19" s="1">
        <f t="shared" si="10"/>
        <v>0.9</v>
      </c>
      <c r="X19" s="3">
        <f t="shared" si="24"/>
        <v>0.92249999999999999</v>
      </c>
      <c r="Y19" s="1">
        <v>17</v>
      </c>
      <c r="Z19" s="1">
        <v>3</v>
      </c>
      <c r="AA19" s="1" t="str">
        <f t="shared" si="12"/>
        <v>.</v>
      </c>
      <c r="AB19" s="1">
        <f t="shared" si="13"/>
        <v>0.15</v>
      </c>
      <c r="AC19" s="3">
        <f t="shared" si="14"/>
        <v>0.89999999999999991</v>
      </c>
      <c r="AD19" s="1">
        <v>17</v>
      </c>
      <c r="AE19" s="1">
        <v>3</v>
      </c>
      <c r="AF19" s="1" t="str">
        <f t="shared" si="15"/>
        <v>.</v>
      </c>
      <c r="AG19" s="1">
        <f t="shared" si="16"/>
        <v>0.15</v>
      </c>
      <c r="AH19" s="3">
        <f t="shared" si="17"/>
        <v>0.875</v>
      </c>
      <c r="AJ19" s="1">
        <f t="shared" si="18"/>
        <v>0.95</v>
      </c>
      <c r="AK19" s="1">
        <f t="shared" si="19"/>
        <v>0.15</v>
      </c>
      <c r="AL19" s="1">
        <f t="shared" si="20"/>
        <v>2.6812870164452614</v>
      </c>
      <c r="AN19" s="1">
        <f t="shared" si="21"/>
        <v>0.9</v>
      </c>
      <c r="AO19" s="1">
        <f t="shared" si="22"/>
        <v>0.15</v>
      </c>
      <c r="AP19" s="1">
        <f t="shared" si="23"/>
        <v>2.3179849550383906</v>
      </c>
    </row>
    <row r="20" spans="1:42" s="1" customFormat="1" x14ac:dyDescent="0.25">
      <c r="A20" s="1">
        <v>19</v>
      </c>
      <c r="B20" s="1">
        <v>40</v>
      </c>
      <c r="C20" s="1">
        <v>0</v>
      </c>
      <c r="D20" s="1">
        <v>38</v>
      </c>
      <c r="E20" s="1">
        <v>2</v>
      </c>
      <c r="G20" s="1">
        <f t="shared" si="2"/>
        <v>1</v>
      </c>
      <c r="H20" s="1">
        <f t="shared" si="3"/>
        <v>0.05</v>
      </c>
      <c r="I20" s="1" t="str">
        <f t="shared" si="4"/>
        <v>.</v>
      </c>
      <c r="J20" s="1">
        <f t="shared" si="5"/>
        <v>0.97499999999999998</v>
      </c>
      <c r="K20" s="1" t="str">
        <f t="shared" si="4"/>
        <v>.</v>
      </c>
      <c r="L20" s="1">
        <f t="shared" si="0"/>
        <v>0.98750000000000004</v>
      </c>
      <c r="M20" s="1">
        <f t="shared" si="1"/>
        <v>-0.18232155679395459</v>
      </c>
      <c r="N20" s="3"/>
      <c r="O20" s="1">
        <v>20</v>
      </c>
      <c r="P20" s="1">
        <v>0</v>
      </c>
      <c r="Q20" s="1" t="str">
        <f t="shared" si="6"/>
        <v>.</v>
      </c>
      <c r="R20" s="1">
        <f t="shared" si="7"/>
        <v>1</v>
      </c>
      <c r="S20" s="3">
        <f t="shared" si="8"/>
        <v>1</v>
      </c>
      <c r="T20" s="1">
        <v>20</v>
      </c>
      <c r="U20" s="1">
        <v>0</v>
      </c>
      <c r="V20" s="1" t="str">
        <f t="shared" si="9"/>
        <v>.</v>
      </c>
      <c r="W20" s="1">
        <f t="shared" si="10"/>
        <v>1</v>
      </c>
      <c r="X20" s="3">
        <f t="shared" si="24"/>
        <v>0.97499999999999998</v>
      </c>
      <c r="Y20" s="1">
        <v>20</v>
      </c>
      <c r="Z20" s="1">
        <v>0</v>
      </c>
      <c r="AA20" s="1" t="str">
        <f t="shared" si="12"/>
        <v>.</v>
      </c>
      <c r="AB20" s="1">
        <f t="shared" si="13"/>
        <v>0</v>
      </c>
      <c r="AC20" s="3">
        <f t="shared" si="14"/>
        <v>1</v>
      </c>
      <c r="AD20" s="1">
        <v>18</v>
      </c>
      <c r="AE20" s="1">
        <v>2</v>
      </c>
      <c r="AF20" s="1" t="str">
        <f t="shared" si="15"/>
        <v>.</v>
      </c>
      <c r="AG20" s="1">
        <f t="shared" si="16"/>
        <v>0.1</v>
      </c>
      <c r="AH20" s="3">
        <f t="shared" si="17"/>
        <v>0.95</v>
      </c>
      <c r="AJ20" s="1">
        <f t="shared" si="18"/>
        <v>0.97499999999999998</v>
      </c>
      <c r="AK20" s="1">
        <f t="shared" si="19"/>
        <v>2.5000000000000001E-2</v>
      </c>
      <c r="AL20" s="1">
        <f t="shared" si="20"/>
        <v>3.9199279690801072</v>
      </c>
      <c r="AN20" s="1">
        <f t="shared" si="21"/>
        <v>0.97499999999999998</v>
      </c>
      <c r="AO20" s="1">
        <f t="shared" si="22"/>
        <v>0.1</v>
      </c>
      <c r="AP20" s="1">
        <f t="shared" si="23"/>
        <v>3.241515550084654</v>
      </c>
    </row>
    <row r="21" spans="1:42" s="1" customFormat="1" x14ac:dyDescent="0.25">
      <c r="A21" s="1">
        <v>20</v>
      </c>
      <c r="B21" s="1">
        <v>34</v>
      </c>
      <c r="C21" s="1">
        <v>6</v>
      </c>
      <c r="D21" s="1">
        <v>35</v>
      </c>
      <c r="E21" s="1">
        <v>5</v>
      </c>
      <c r="G21" s="1">
        <f t="shared" si="2"/>
        <v>0.85</v>
      </c>
      <c r="H21" s="1">
        <f t="shared" si="3"/>
        <v>0.125</v>
      </c>
      <c r="I21" s="1" t="str">
        <f t="shared" si="4"/>
        <v>.</v>
      </c>
      <c r="J21" s="1">
        <f t="shared" si="5"/>
        <v>0.86250000000000004</v>
      </c>
      <c r="K21" s="1" t="str">
        <f t="shared" si="4"/>
        <v>.</v>
      </c>
      <c r="L21" s="1">
        <f t="shared" si="0"/>
        <v>0.91249999999999998</v>
      </c>
      <c r="M21" s="1">
        <f t="shared" si="1"/>
        <v>6.4538521137571164E-2</v>
      </c>
      <c r="N21" s="3"/>
      <c r="O21" s="1">
        <v>18</v>
      </c>
      <c r="P21" s="1">
        <v>2</v>
      </c>
      <c r="Q21" s="1" t="str">
        <f t="shared" si="6"/>
        <v>.</v>
      </c>
      <c r="R21" s="1">
        <f t="shared" si="7"/>
        <v>0.9</v>
      </c>
      <c r="S21" s="3">
        <f t="shared" si="8"/>
        <v>0.95750000000000002</v>
      </c>
      <c r="T21" s="1">
        <v>16</v>
      </c>
      <c r="U21" s="1">
        <v>4</v>
      </c>
      <c r="V21" s="1" t="str">
        <f t="shared" si="9"/>
        <v>.</v>
      </c>
      <c r="W21" s="1">
        <f t="shared" si="10"/>
        <v>0.8</v>
      </c>
      <c r="X21" s="3">
        <f t="shared" si="24"/>
        <v>0.86</v>
      </c>
      <c r="Y21" s="1">
        <v>19</v>
      </c>
      <c r="Z21" s="1">
        <v>1</v>
      </c>
      <c r="AA21" s="1" t="str">
        <f t="shared" si="12"/>
        <v>.</v>
      </c>
      <c r="AB21" s="1">
        <f t="shared" si="13"/>
        <v>0.05</v>
      </c>
      <c r="AC21" s="3">
        <f t="shared" si="14"/>
        <v>0.92500000000000004</v>
      </c>
      <c r="AD21" s="1">
        <v>16</v>
      </c>
      <c r="AE21" s="1">
        <v>4</v>
      </c>
      <c r="AF21" s="1" t="str">
        <f t="shared" si="15"/>
        <v>.</v>
      </c>
      <c r="AG21" s="1">
        <f t="shared" si="16"/>
        <v>0.2</v>
      </c>
      <c r="AH21" s="3">
        <f t="shared" si="17"/>
        <v>0.8</v>
      </c>
      <c r="AJ21" s="1">
        <f t="shared" si="18"/>
        <v>0.9</v>
      </c>
      <c r="AK21" s="1">
        <f t="shared" si="19"/>
        <v>0.05</v>
      </c>
      <c r="AL21" s="1">
        <f t="shared" si="20"/>
        <v>2.9264051924960732</v>
      </c>
      <c r="AN21" s="1">
        <f t="shared" si="21"/>
        <v>0.8</v>
      </c>
      <c r="AO21" s="1">
        <f t="shared" si="22"/>
        <v>0.2</v>
      </c>
      <c r="AP21" s="1">
        <f t="shared" si="23"/>
        <v>1.6832424671458293</v>
      </c>
    </row>
    <row r="22" spans="1:42" s="1" customFormat="1" x14ac:dyDescent="0.25">
      <c r="A22" s="1">
        <v>21</v>
      </c>
      <c r="B22" s="1">
        <v>35</v>
      </c>
      <c r="C22" s="1">
        <v>6</v>
      </c>
      <c r="D22" s="1">
        <v>28</v>
      </c>
      <c r="E22" s="1">
        <v>12</v>
      </c>
      <c r="G22" s="1">
        <f t="shared" si="2"/>
        <v>0.85365853658536583</v>
      </c>
      <c r="H22" s="1">
        <f t="shared" si="3"/>
        <v>0.3</v>
      </c>
      <c r="I22" s="1" t="str">
        <f t="shared" si="4"/>
        <v>.</v>
      </c>
      <c r="J22" s="1">
        <f t="shared" si="5"/>
        <v>0.77682926829268295</v>
      </c>
      <c r="K22" s="1" t="str">
        <f t="shared" si="4"/>
        <v>.</v>
      </c>
      <c r="L22" s="1">
        <f t="shared" si="0"/>
        <v>0.84451219512195119</v>
      </c>
      <c r="M22" s="1">
        <f t="shared" si="1"/>
        <v>-0.32764215717294093</v>
      </c>
      <c r="N22" s="3"/>
      <c r="O22" s="1">
        <v>17</v>
      </c>
      <c r="P22" s="1">
        <v>3</v>
      </c>
      <c r="Q22" s="1" t="str">
        <f t="shared" si="6"/>
        <v>.</v>
      </c>
      <c r="R22" s="1">
        <f t="shared" si="7"/>
        <v>0.85</v>
      </c>
      <c r="S22" s="3">
        <f t="shared" si="8"/>
        <v>0.92249999999999999</v>
      </c>
      <c r="T22" s="1">
        <v>17</v>
      </c>
      <c r="U22" s="1">
        <v>3</v>
      </c>
      <c r="V22" s="1" t="str">
        <f t="shared" si="9"/>
        <v>.</v>
      </c>
      <c r="W22" s="1">
        <f t="shared" si="10"/>
        <v>0.85</v>
      </c>
      <c r="X22" s="3">
        <f t="shared" si="24"/>
        <v>0.76249999999999996</v>
      </c>
      <c r="Y22" s="1">
        <v>18</v>
      </c>
      <c r="Z22" s="1">
        <v>2</v>
      </c>
      <c r="AA22" s="1" t="str">
        <f t="shared" si="12"/>
        <v>.</v>
      </c>
      <c r="AB22" s="1">
        <f t="shared" si="13"/>
        <v>0.1</v>
      </c>
      <c r="AC22" s="3">
        <f t="shared" si="14"/>
        <v>0.875</v>
      </c>
      <c r="AD22" s="1">
        <v>10</v>
      </c>
      <c r="AE22" s="1">
        <v>10</v>
      </c>
      <c r="AF22" s="1" t="str">
        <f t="shared" si="15"/>
        <v>.</v>
      </c>
      <c r="AG22" s="1">
        <f t="shared" si="16"/>
        <v>0.5</v>
      </c>
      <c r="AH22" s="3">
        <f t="shared" si="17"/>
        <v>0.67500000000000004</v>
      </c>
      <c r="AJ22" s="1">
        <f t="shared" si="18"/>
        <v>0.85</v>
      </c>
      <c r="AK22" s="1">
        <f t="shared" si="19"/>
        <v>0.1</v>
      </c>
      <c r="AL22" s="1">
        <f t="shared" si="20"/>
        <v>2.3179849550383906</v>
      </c>
      <c r="AN22" s="1">
        <f t="shared" si="21"/>
        <v>0.85</v>
      </c>
      <c r="AO22" s="1">
        <f t="shared" si="22"/>
        <v>0.5</v>
      </c>
      <c r="AP22" s="1">
        <f t="shared" si="23"/>
        <v>1.0364333894937898</v>
      </c>
    </row>
    <row r="23" spans="1:42" s="15" customFormat="1" x14ac:dyDescent="0.25">
      <c r="A23" s="15">
        <v>22</v>
      </c>
      <c r="B23" s="15">
        <v>33</v>
      </c>
      <c r="C23" s="15">
        <v>7</v>
      </c>
      <c r="D23" s="15">
        <v>30</v>
      </c>
      <c r="E23" s="15">
        <v>10</v>
      </c>
      <c r="G23" s="15">
        <f t="shared" si="2"/>
        <v>0.82499999999999996</v>
      </c>
      <c r="H23" s="15">
        <f t="shared" si="3"/>
        <v>0.25</v>
      </c>
      <c r="I23" s="15" t="str">
        <f t="shared" si="4"/>
        <v>.</v>
      </c>
      <c r="J23" s="15">
        <f t="shared" si="5"/>
        <v>0.78749999999999998</v>
      </c>
      <c r="K23" s="15" t="str">
        <f t="shared" si="4"/>
        <v>.</v>
      </c>
      <c r="L23" s="15">
        <f t="shared" si="0"/>
        <v>0.85000000000000009</v>
      </c>
      <c r="M23" s="15">
        <f t="shared" si="1"/>
        <v>-0.1625189294977748</v>
      </c>
      <c r="N23" s="16"/>
      <c r="O23" s="15">
        <v>18</v>
      </c>
      <c r="P23" s="15">
        <v>2</v>
      </c>
      <c r="Q23" s="15" t="str">
        <f t="shared" si="6"/>
        <v>.</v>
      </c>
      <c r="R23" s="15">
        <f t="shared" si="7"/>
        <v>0.9</v>
      </c>
      <c r="S23" s="16">
        <f t="shared" si="8"/>
        <v>0.92249999999999999</v>
      </c>
      <c r="T23" s="15">
        <v>15</v>
      </c>
      <c r="U23" s="15">
        <v>5</v>
      </c>
      <c r="V23" s="15" t="str">
        <f t="shared" si="9"/>
        <v>.</v>
      </c>
      <c r="W23" s="15">
        <f t="shared" si="10"/>
        <v>0.75</v>
      </c>
      <c r="X23" s="16">
        <f t="shared" si="24"/>
        <v>0.76249999999999996</v>
      </c>
      <c r="Y23" s="15">
        <v>17</v>
      </c>
      <c r="Z23" s="15">
        <v>3</v>
      </c>
      <c r="AA23" s="15" t="str">
        <f t="shared" si="12"/>
        <v>.</v>
      </c>
      <c r="AB23" s="15">
        <f t="shared" si="13"/>
        <v>0.15</v>
      </c>
      <c r="AC23" s="16">
        <f t="shared" si="14"/>
        <v>0.875</v>
      </c>
      <c r="AD23" s="15">
        <v>13</v>
      </c>
      <c r="AE23" s="15">
        <v>7</v>
      </c>
      <c r="AF23" s="15" t="str">
        <f t="shared" si="15"/>
        <v>.</v>
      </c>
      <c r="AG23" s="15">
        <f t="shared" si="16"/>
        <v>0.35</v>
      </c>
      <c r="AH23" s="16">
        <f t="shared" si="17"/>
        <v>0.7</v>
      </c>
      <c r="AJ23" s="15">
        <f t="shared" si="18"/>
        <v>0.9</v>
      </c>
      <c r="AK23" s="15">
        <f t="shared" si="19"/>
        <v>0.15</v>
      </c>
      <c r="AL23" s="15">
        <f t="shared" si="20"/>
        <v>2.3179849550383906</v>
      </c>
      <c r="AN23" s="15">
        <f t="shared" si="21"/>
        <v>0.75</v>
      </c>
      <c r="AO23" s="15">
        <f t="shared" si="22"/>
        <v>0.35</v>
      </c>
      <c r="AP23" s="15">
        <f t="shared" si="23"/>
        <v>1.0598102166036498</v>
      </c>
    </row>
    <row r="24" spans="1:42" s="1" customFormat="1" x14ac:dyDescent="0.25">
      <c r="A24" s="1">
        <v>23</v>
      </c>
      <c r="B24" s="1">
        <v>32</v>
      </c>
      <c r="C24" s="1">
        <v>8</v>
      </c>
      <c r="D24" s="1">
        <v>27</v>
      </c>
      <c r="E24" s="1">
        <v>13</v>
      </c>
      <c r="G24" s="1">
        <f t="shared" si="2"/>
        <v>0.8</v>
      </c>
      <c r="H24" s="1">
        <f t="shared" si="3"/>
        <v>0.32500000000000001</v>
      </c>
      <c r="I24" s="1" t="str">
        <f t="shared" si="4"/>
        <v>.</v>
      </c>
      <c r="J24" s="1">
        <f t="shared" si="5"/>
        <v>0.73750000000000004</v>
      </c>
      <c r="K24" s="1" t="str">
        <f t="shared" si="4"/>
        <v>.</v>
      </c>
      <c r="L24" s="1">
        <f t="shared" si="0"/>
        <v>0.80375000000000008</v>
      </c>
      <c r="M24" s="1">
        <f t="shared" si="1"/>
        <v>-0.24512245803298496</v>
      </c>
      <c r="N24" s="3"/>
      <c r="O24" s="1">
        <v>16</v>
      </c>
      <c r="P24" s="1">
        <v>4</v>
      </c>
      <c r="Q24" s="1" t="str">
        <f t="shared" si="6"/>
        <v>.</v>
      </c>
      <c r="R24" s="1">
        <f t="shared" si="7"/>
        <v>0.8</v>
      </c>
      <c r="S24" s="3">
        <f t="shared" si="8"/>
        <v>0.90500000000000003</v>
      </c>
      <c r="T24" s="1">
        <v>16</v>
      </c>
      <c r="U24" s="1">
        <v>4</v>
      </c>
      <c r="V24" s="1" t="str">
        <f t="shared" si="9"/>
        <v>.</v>
      </c>
      <c r="W24" s="1">
        <f t="shared" si="10"/>
        <v>0.8</v>
      </c>
      <c r="X24" s="3">
        <f t="shared" si="24"/>
        <v>0.70138888888888895</v>
      </c>
      <c r="Y24" s="1">
        <v>18</v>
      </c>
      <c r="Z24" s="1">
        <v>2</v>
      </c>
      <c r="AA24" s="1" t="str">
        <f t="shared" si="12"/>
        <v>.</v>
      </c>
      <c r="AB24" s="1">
        <f t="shared" si="13"/>
        <v>0.1</v>
      </c>
      <c r="AC24" s="3">
        <f t="shared" si="14"/>
        <v>0.85000000000000009</v>
      </c>
      <c r="AD24" s="1">
        <v>9</v>
      </c>
      <c r="AE24" s="1">
        <v>11</v>
      </c>
      <c r="AF24" s="1" t="str">
        <f t="shared" si="15"/>
        <v>.</v>
      </c>
      <c r="AG24" s="1">
        <f t="shared" si="16"/>
        <v>0.55000000000000004</v>
      </c>
      <c r="AH24" s="3">
        <f t="shared" si="17"/>
        <v>0.625</v>
      </c>
      <c r="AJ24" s="1">
        <f t="shared" si="18"/>
        <v>0.8</v>
      </c>
      <c r="AK24" s="1">
        <f t="shared" si="19"/>
        <v>0.1</v>
      </c>
      <c r="AL24" s="1">
        <f t="shared" si="20"/>
        <v>2.1231727991175156</v>
      </c>
      <c r="AN24" s="1">
        <f t="shared" si="21"/>
        <v>0.8</v>
      </c>
      <c r="AO24" s="1">
        <f t="shared" si="22"/>
        <v>0.55000000000000004</v>
      </c>
      <c r="AP24" s="1">
        <f t="shared" si="23"/>
        <v>0.71595988671784061</v>
      </c>
    </row>
    <row r="25" spans="1:42" s="15" customFormat="1" x14ac:dyDescent="0.25">
      <c r="A25" s="15">
        <v>24</v>
      </c>
      <c r="B25" s="15">
        <v>24</v>
      </c>
      <c r="C25" s="15">
        <v>16</v>
      </c>
      <c r="D25" s="15">
        <v>33</v>
      </c>
      <c r="E25" s="15">
        <v>7</v>
      </c>
      <c r="G25" s="15">
        <f t="shared" si="2"/>
        <v>0.6</v>
      </c>
      <c r="H25" s="15">
        <f t="shared" si="3"/>
        <v>0.17499999999999999</v>
      </c>
      <c r="I25" s="15" t="str">
        <f t="shared" si="4"/>
        <v>.</v>
      </c>
      <c r="J25" s="15">
        <f t="shared" si="5"/>
        <v>0.71249999999999991</v>
      </c>
      <c r="K25" s="15" t="str">
        <f t="shared" si="4"/>
        <v>.</v>
      </c>
      <c r="L25" s="15">
        <f t="shared" si="0"/>
        <v>0.78625</v>
      </c>
      <c r="M25" s="15">
        <f t="shared" si="1"/>
        <v>0.42488319396526603</v>
      </c>
      <c r="N25" s="16"/>
      <c r="O25" s="15">
        <v>19</v>
      </c>
      <c r="P25" s="15">
        <v>1</v>
      </c>
      <c r="Q25" s="15" t="str">
        <f t="shared" si="6"/>
        <v>.</v>
      </c>
      <c r="R25" s="15">
        <f t="shared" si="7"/>
        <v>0.95</v>
      </c>
      <c r="S25" s="16">
        <f t="shared" si="8"/>
        <v>0.89749999999999996</v>
      </c>
      <c r="T25" s="15">
        <v>5</v>
      </c>
      <c r="U25" s="15">
        <v>15</v>
      </c>
      <c r="V25" s="15" t="str">
        <f t="shared" si="9"/>
        <v>.</v>
      </c>
      <c r="W25" s="15">
        <f t="shared" si="10"/>
        <v>0.25</v>
      </c>
      <c r="X25" s="16">
        <f t="shared" si="24"/>
        <v>0.75</v>
      </c>
      <c r="Y25" s="15">
        <v>14</v>
      </c>
      <c r="Z25" s="15">
        <v>6</v>
      </c>
      <c r="AA25" s="15" t="str">
        <f t="shared" si="12"/>
        <v>.</v>
      </c>
      <c r="AB25" s="15">
        <f t="shared" si="13"/>
        <v>0.3</v>
      </c>
      <c r="AC25" s="16">
        <f t="shared" si="14"/>
        <v>0.82499999999999996</v>
      </c>
      <c r="AD25" s="15">
        <v>19</v>
      </c>
      <c r="AE25" s="15">
        <v>1</v>
      </c>
      <c r="AF25" s="15" t="str">
        <f t="shared" si="15"/>
        <v>.</v>
      </c>
      <c r="AG25" s="15">
        <f t="shared" si="16"/>
        <v>0.05</v>
      </c>
      <c r="AH25" s="16">
        <f t="shared" si="17"/>
        <v>0.6</v>
      </c>
      <c r="AJ25" s="15">
        <f t="shared" si="18"/>
        <v>0.95</v>
      </c>
      <c r="AK25" s="15">
        <f t="shared" si="19"/>
        <v>0.3</v>
      </c>
      <c r="AL25" s="15">
        <f t="shared" si="20"/>
        <v>2.1692541396595124</v>
      </c>
      <c r="AN25" s="15">
        <f t="shared" si="21"/>
        <v>0.25</v>
      </c>
      <c r="AO25" s="15">
        <f t="shared" si="22"/>
        <v>0.05</v>
      </c>
      <c r="AP25" s="15">
        <f t="shared" si="23"/>
        <v>0.97036387675539071</v>
      </c>
    </row>
    <row r="26" spans="1:42" s="1" customFormat="1" x14ac:dyDescent="0.25">
      <c r="A26" s="1">
        <v>25</v>
      </c>
      <c r="B26" s="1">
        <v>34</v>
      </c>
      <c r="C26" s="1">
        <v>6</v>
      </c>
      <c r="D26" s="1">
        <v>37</v>
      </c>
      <c r="E26" s="1">
        <v>3</v>
      </c>
      <c r="G26" s="1">
        <f t="shared" si="2"/>
        <v>0.85</v>
      </c>
      <c r="H26" s="1">
        <f t="shared" si="3"/>
        <v>7.4999999999999997E-2</v>
      </c>
      <c r="I26" s="1" t="str">
        <f t="shared" si="4"/>
        <v>.</v>
      </c>
      <c r="J26" s="1">
        <f t="shared" si="5"/>
        <v>0.88749999999999996</v>
      </c>
      <c r="K26" s="1" t="str">
        <f t="shared" si="4"/>
        <v>.</v>
      </c>
      <c r="L26" s="1">
        <f t="shared" si="0"/>
        <v>0.9325</v>
      </c>
      <c r="M26" s="1">
        <f t="shared" si="1"/>
        <v>0.20763936477824455</v>
      </c>
      <c r="N26" s="3"/>
      <c r="O26" s="1">
        <v>20</v>
      </c>
      <c r="P26" s="1">
        <v>0</v>
      </c>
      <c r="Q26" s="1" t="str">
        <f t="shared" si="6"/>
        <v>.</v>
      </c>
      <c r="R26" s="1">
        <f t="shared" si="7"/>
        <v>1</v>
      </c>
      <c r="S26" s="3">
        <f t="shared" si="8"/>
        <v>0.98750000000000004</v>
      </c>
      <c r="T26" s="1">
        <v>14</v>
      </c>
      <c r="U26" s="1">
        <v>6</v>
      </c>
      <c r="V26" s="1" t="str">
        <f t="shared" si="9"/>
        <v>.</v>
      </c>
      <c r="W26" s="1">
        <f t="shared" si="10"/>
        <v>0.7</v>
      </c>
      <c r="X26" s="3">
        <f t="shared" si="24"/>
        <v>0.87</v>
      </c>
      <c r="Y26" s="1">
        <v>19</v>
      </c>
      <c r="Z26" s="1">
        <v>1</v>
      </c>
      <c r="AA26" s="1" t="str">
        <f t="shared" si="12"/>
        <v>.</v>
      </c>
      <c r="AB26" s="1">
        <f t="shared" si="13"/>
        <v>0.05</v>
      </c>
      <c r="AC26" s="3">
        <f t="shared" si="14"/>
        <v>0.97499999999999998</v>
      </c>
      <c r="AD26" s="1">
        <v>18</v>
      </c>
      <c r="AE26" s="1">
        <v>2</v>
      </c>
      <c r="AF26" s="1" t="str">
        <f t="shared" si="15"/>
        <v>.</v>
      </c>
      <c r="AG26" s="1">
        <f t="shared" si="16"/>
        <v>0.1</v>
      </c>
      <c r="AH26" s="3">
        <f t="shared" si="17"/>
        <v>0.8</v>
      </c>
      <c r="AJ26" s="1">
        <f t="shared" si="18"/>
        <v>0.97499999999999998</v>
      </c>
      <c r="AK26" s="1">
        <f t="shared" si="19"/>
        <v>0.05</v>
      </c>
      <c r="AL26" s="1">
        <f t="shared" si="20"/>
        <v>3.6048176114915265</v>
      </c>
      <c r="AN26" s="1">
        <f t="shared" si="21"/>
        <v>0.7</v>
      </c>
      <c r="AO26" s="1">
        <f t="shared" si="22"/>
        <v>0.1</v>
      </c>
      <c r="AP26" s="1">
        <f t="shared" si="23"/>
        <v>1.8059520782526413</v>
      </c>
    </row>
    <row r="27" spans="1:42" s="15" customFormat="1" x14ac:dyDescent="0.25">
      <c r="A27" s="15">
        <v>26</v>
      </c>
      <c r="B27" s="15">
        <v>27</v>
      </c>
      <c r="C27" s="15">
        <v>13</v>
      </c>
      <c r="D27" s="15">
        <v>25</v>
      </c>
      <c r="E27" s="15">
        <v>15</v>
      </c>
      <c r="G27" s="15">
        <f t="shared" si="2"/>
        <v>0.67500000000000004</v>
      </c>
      <c r="H27" s="15">
        <f t="shared" si="3"/>
        <v>0.375</v>
      </c>
      <c r="I27" s="15" t="str">
        <f t="shared" si="4"/>
        <v>.</v>
      </c>
      <c r="J27" s="15">
        <f t="shared" si="5"/>
        <v>0.65</v>
      </c>
      <c r="K27" s="15" t="str">
        <f t="shared" si="4"/>
        <v>.</v>
      </c>
      <c r="L27" s="15">
        <f t="shared" si="0"/>
        <v>0.703125</v>
      </c>
      <c r="M27" s="15">
        <f t="shared" si="1"/>
        <v>-8.3381608939051138E-2</v>
      </c>
      <c r="N27" s="16"/>
      <c r="O27" s="15">
        <v>11</v>
      </c>
      <c r="P27" s="15">
        <v>9</v>
      </c>
      <c r="Q27" s="15" t="str">
        <f t="shared" si="6"/>
        <v>.</v>
      </c>
      <c r="R27" s="15">
        <f t="shared" si="7"/>
        <v>0.55000000000000004</v>
      </c>
      <c r="S27" s="16">
        <f t="shared" si="8"/>
        <v>0.64250000000000007</v>
      </c>
      <c r="T27" s="15">
        <v>16</v>
      </c>
      <c r="U27" s="15">
        <v>4</v>
      </c>
      <c r="V27" s="15" t="str">
        <f t="shared" si="9"/>
        <v>.</v>
      </c>
      <c r="W27" s="15">
        <f t="shared" si="10"/>
        <v>0.8</v>
      </c>
      <c r="X27" s="16">
        <f t="shared" si="24"/>
        <v>0.77</v>
      </c>
      <c r="Y27" s="15">
        <v>13</v>
      </c>
      <c r="Z27" s="15">
        <v>7</v>
      </c>
      <c r="AA27" s="15" t="str">
        <f t="shared" si="12"/>
        <v>.</v>
      </c>
      <c r="AB27" s="15">
        <f t="shared" si="13"/>
        <v>0.35</v>
      </c>
      <c r="AC27" s="16">
        <f t="shared" si="14"/>
        <v>0.60000000000000009</v>
      </c>
      <c r="AD27" s="15">
        <v>12</v>
      </c>
      <c r="AE27" s="15">
        <v>8</v>
      </c>
      <c r="AF27" s="15" t="str">
        <f t="shared" si="15"/>
        <v>.</v>
      </c>
      <c r="AG27" s="15">
        <f t="shared" si="16"/>
        <v>0.4</v>
      </c>
      <c r="AH27" s="16">
        <f t="shared" si="17"/>
        <v>0.7</v>
      </c>
      <c r="AJ27" s="15">
        <f t="shared" si="18"/>
        <v>0.55000000000000004</v>
      </c>
      <c r="AK27" s="15">
        <f t="shared" si="19"/>
        <v>0.35</v>
      </c>
      <c r="AL27" s="15">
        <f t="shared" si="20"/>
        <v>0.51098181326264203</v>
      </c>
      <c r="AN27" s="15">
        <f t="shared" si="21"/>
        <v>0.8</v>
      </c>
      <c r="AO27" s="15">
        <f t="shared" si="22"/>
        <v>0.4</v>
      </c>
      <c r="AP27" s="15">
        <f t="shared" si="23"/>
        <v>1.0949683367087144</v>
      </c>
    </row>
    <row r="28" spans="1:42" s="1" customFormat="1" x14ac:dyDescent="0.25">
      <c r="A28" s="1">
        <v>27</v>
      </c>
      <c r="B28" s="1">
        <v>37</v>
      </c>
      <c r="C28" s="1">
        <v>3</v>
      </c>
      <c r="D28" s="1">
        <v>34</v>
      </c>
      <c r="E28" s="1">
        <v>6</v>
      </c>
      <c r="G28" s="1">
        <f t="shared" si="2"/>
        <v>0.92500000000000004</v>
      </c>
      <c r="H28" s="1">
        <f t="shared" si="3"/>
        <v>0.15</v>
      </c>
      <c r="I28" s="1" t="str">
        <f t="shared" si="4"/>
        <v>.</v>
      </c>
      <c r="J28" s="1">
        <f t="shared" si="5"/>
        <v>0.88749999999999996</v>
      </c>
      <c r="K28" s="1" t="str">
        <f t="shared" si="4"/>
        <v>.</v>
      </c>
      <c r="L28" s="1">
        <f t="shared" si="0"/>
        <v>0.9325</v>
      </c>
      <c r="M28" s="1">
        <f t="shared" si="1"/>
        <v>-0.20763936477824463</v>
      </c>
      <c r="N28" s="3"/>
      <c r="O28" s="1">
        <v>20</v>
      </c>
      <c r="P28" s="1">
        <v>0</v>
      </c>
      <c r="Q28" s="1" t="str">
        <f t="shared" si="6"/>
        <v>.</v>
      </c>
      <c r="R28" s="1">
        <f t="shared" si="7"/>
        <v>1</v>
      </c>
      <c r="S28" s="3">
        <f t="shared" si="8"/>
        <v>0.9375</v>
      </c>
      <c r="T28" s="1">
        <v>17</v>
      </c>
      <c r="U28" s="1">
        <v>3</v>
      </c>
      <c r="V28" s="1" t="str">
        <f t="shared" si="9"/>
        <v>.</v>
      </c>
      <c r="W28" s="1">
        <f t="shared" si="10"/>
        <v>0.85</v>
      </c>
      <c r="X28" s="3">
        <f t="shared" si="24"/>
        <v>0.9425</v>
      </c>
      <c r="Y28" s="1">
        <v>15</v>
      </c>
      <c r="Z28" s="1">
        <v>5</v>
      </c>
      <c r="AA28" s="1" t="str">
        <f t="shared" si="12"/>
        <v>.</v>
      </c>
      <c r="AB28" s="1">
        <f t="shared" si="13"/>
        <v>0.25</v>
      </c>
      <c r="AC28" s="3">
        <f t="shared" si="14"/>
        <v>0.875</v>
      </c>
      <c r="AD28" s="1">
        <v>19</v>
      </c>
      <c r="AE28" s="1">
        <v>1</v>
      </c>
      <c r="AF28" s="1" t="str">
        <f t="shared" si="15"/>
        <v>.</v>
      </c>
      <c r="AG28" s="1">
        <f t="shared" si="16"/>
        <v>0.05</v>
      </c>
      <c r="AH28" s="3">
        <f t="shared" si="17"/>
        <v>0.89999999999999991</v>
      </c>
      <c r="AJ28" s="1">
        <f t="shared" si="18"/>
        <v>0.97499999999999998</v>
      </c>
      <c r="AK28" s="1">
        <f t="shared" si="19"/>
        <v>0.25</v>
      </c>
      <c r="AL28" s="1">
        <f t="shared" si="20"/>
        <v>2.6344537347361356</v>
      </c>
      <c r="AN28" s="1">
        <f t="shared" si="21"/>
        <v>0.85</v>
      </c>
      <c r="AO28" s="1">
        <f t="shared" si="22"/>
        <v>0.05</v>
      </c>
      <c r="AP28" s="1">
        <f t="shared" si="23"/>
        <v>2.6812870164452622</v>
      </c>
    </row>
    <row r="29" spans="1:42" s="1" customFormat="1" x14ac:dyDescent="0.25">
      <c r="A29" s="1">
        <v>28</v>
      </c>
      <c r="B29" s="1">
        <v>35</v>
      </c>
      <c r="C29" s="1">
        <v>5</v>
      </c>
      <c r="D29" s="1">
        <v>32</v>
      </c>
      <c r="E29" s="1">
        <v>8</v>
      </c>
      <c r="G29" s="1">
        <f t="shared" si="2"/>
        <v>0.875</v>
      </c>
      <c r="H29" s="1">
        <f t="shared" si="3"/>
        <v>0.2</v>
      </c>
      <c r="I29" s="1" t="str">
        <f t="shared" si="4"/>
        <v>.</v>
      </c>
      <c r="J29">
        <f t="shared" si="5"/>
        <v>0.83750000000000002</v>
      </c>
      <c r="K29" s="1" t="str">
        <f t="shared" si="4"/>
        <v>.</v>
      </c>
      <c r="L29" s="1">
        <f t="shared" si="0"/>
        <v>0.89374999999999993</v>
      </c>
      <c r="M29" s="1">
        <f t="shared" si="1"/>
        <v>-0.1823215567939547</v>
      </c>
      <c r="N29" s="3"/>
      <c r="O29" s="1">
        <v>18</v>
      </c>
      <c r="P29" s="1">
        <v>2</v>
      </c>
      <c r="Q29" s="1" t="str">
        <f t="shared" si="6"/>
        <v>.</v>
      </c>
      <c r="R29" s="1">
        <f t="shared" si="7"/>
        <v>0.9</v>
      </c>
      <c r="S29" s="3">
        <f t="shared" si="8"/>
        <v>0.87</v>
      </c>
      <c r="T29" s="1">
        <v>17</v>
      </c>
      <c r="U29" s="1">
        <v>3</v>
      </c>
      <c r="V29" s="1" t="str">
        <f t="shared" si="9"/>
        <v>.</v>
      </c>
      <c r="W29" s="1">
        <f t="shared" si="10"/>
        <v>0.85</v>
      </c>
      <c r="X29" s="3">
        <f t="shared" si="24"/>
        <v>0.92249999999999999</v>
      </c>
      <c r="Y29" s="1">
        <v>14</v>
      </c>
      <c r="Z29" s="1">
        <v>6</v>
      </c>
      <c r="AA29" s="1" t="str">
        <f t="shared" si="12"/>
        <v>.</v>
      </c>
      <c r="AB29" s="1">
        <f t="shared" si="13"/>
        <v>0.3</v>
      </c>
      <c r="AC29" s="3">
        <f t="shared" si="14"/>
        <v>0.8</v>
      </c>
      <c r="AD29" s="1">
        <v>18</v>
      </c>
      <c r="AE29" s="1">
        <v>2</v>
      </c>
      <c r="AF29" s="1" t="str">
        <f t="shared" si="15"/>
        <v>.</v>
      </c>
      <c r="AG29" s="1">
        <f t="shared" si="16"/>
        <v>0.1</v>
      </c>
      <c r="AH29" s="3">
        <f t="shared" si="17"/>
        <v>0.875</v>
      </c>
      <c r="AJ29" s="1">
        <f t="shared" si="18"/>
        <v>0.9</v>
      </c>
      <c r="AK29" s="1">
        <f t="shared" si="19"/>
        <v>0.3</v>
      </c>
      <c r="AL29" s="1">
        <f t="shared" si="20"/>
        <v>1.8059520782526415</v>
      </c>
      <c r="AN29" s="1">
        <f t="shared" si="21"/>
        <v>0.85</v>
      </c>
      <c r="AO29" s="1">
        <f t="shared" si="22"/>
        <v>0.1</v>
      </c>
      <c r="AP29" s="1">
        <f t="shared" si="23"/>
        <v>2.3179849550383906</v>
      </c>
    </row>
    <row r="30" spans="1:42" s="1" customFormat="1" x14ac:dyDescent="0.25">
      <c r="A30" s="1">
        <v>29</v>
      </c>
      <c r="B30" s="1">
        <v>35</v>
      </c>
      <c r="C30" s="1">
        <v>5</v>
      </c>
      <c r="D30" s="1">
        <v>35</v>
      </c>
      <c r="E30" s="1">
        <v>5</v>
      </c>
      <c r="G30" s="1">
        <f t="shared" si="2"/>
        <v>0.875</v>
      </c>
      <c r="H30" s="1">
        <f t="shared" si="3"/>
        <v>0.125</v>
      </c>
      <c r="I30" s="1" t="str">
        <f t="shared" si="4"/>
        <v>.</v>
      </c>
      <c r="J30">
        <f t="shared" si="5"/>
        <v>0.875</v>
      </c>
      <c r="K30" s="1" t="str">
        <f t="shared" si="4"/>
        <v>.</v>
      </c>
      <c r="L30" s="1">
        <f t="shared" si="0"/>
        <v>0.921875</v>
      </c>
      <c r="M30" s="1">
        <f t="shared" si="1"/>
        <v>0</v>
      </c>
      <c r="N30" s="3"/>
      <c r="O30" s="1">
        <v>19</v>
      </c>
      <c r="P30" s="1">
        <v>1</v>
      </c>
      <c r="Q30" s="1" t="str">
        <f t="shared" si="6"/>
        <v>.</v>
      </c>
      <c r="R30" s="1">
        <f t="shared" si="7"/>
        <v>0.95</v>
      </c>
      <c r="S30" s="3">
        <f t="shared" si="8"/>
        <v>0.95750000000000002</v>
      </c>
      <c r="T30" s="1">
        <v>16</v>
      </c>
      <c r="U30" s="1">
        <v>4</v>
      </c>
      <c r="V30" s="1" t="str">
        <f t="shared" si="9"/>
        <v>.</v>
      </c>
      <c r="W30" s="1">
        <f t="shared" si="10"/>
        <v>0.8</v>
      </c>
      <c r="X30" s="3">
        <f t="shared" si="24"/>
        <v>0.88249999999999995</v>
      </c>
      <c r="Y30" s="1">
        <v>18</v>
      </c>
      <c r="Z30" s="1">
        <v>2</v>
      </c>
      <c r="AA30" s="1" t="str">
        <f t="shared" si="12"/>
        <v>.</v>
      </c>
      <c r="AB30">
        <f t="shared" si="13"/>
        <v>0.1</v>
      </c>
      <c r="AC30" s="3">
        <f t="shared" si="14"/>
        <v>0.92500000000000004</v>
      </c>
      <c r="AD30" s="1">
        <v>17</v>
      </c>
      <c r="AE30" s="1">
        <v>3</v>
      </c>
      <c r="AF30" s="1" t="str">
        <f t="shared" si="15"/>
        <v>.</v>
      </c>
      <c r="AG30">
        <f t="shared" si="16"/>
        <v>0.15</v>
      </c>
      <c r="AH30" s="3">
        <f t="shared" si="17"/>
        <v>0.82499999999999996</v>
      </c>
      <c r="AJ30" s="1">
        <f t="shared" si="18"/>
        <v>0.95</v>
      </c>
      <c r="AK30" s="1">
        <f t="shared" si="19"/>
        <v>0.1</v>
      </c>
      <c r="AL30" s="1">
        <f t="shared" si="20"/>
        <v>2.9264051924960723</v>
      </c>
      <c r="AN30" s="1">
        <f t="shared" si="21"/>
        <v>0.8</v>
      </c>
      <c r="AO30" s="1">
        <f t="shared" si="22"/>
        <v>0.15</v>
      </c>
      <c r="AP30" s="1">
        <f t="shared" si="23"/>
        <v>1.8780546230667046</v>
      </c>
    </row>
    <row r="31" spans="1:42" x14ac:dyDescent="0.25">
      <c r="A31" s="1">
        <v>30</v>
      </c>
      <c r="B31">
        <v>29</v>
      </c>
      <c r="C31">
        <v>11</v>
      </c>
      <c r="D31">
        <v>37</v>
      </c>
      <c r="E31">
        <v>3</v>
      </c>
      <c r="G31" s="1">
        <f t="shared" si="2"/>
        <v>0.72499999999999998</v>
      </c>
      <c r="H31" s="1">
        <f t="shared" si="3"/>
        <v>7.4999999999999997E-2</v>
      </c>
      <c r="I31" s="1" t="str">
        <f t="shared" si="4"/>
        <v>.</v>
      </c>
      <c r="J31">
        <f t="shared" si="5"/>
        <v>0.82499999999999996</v>
      </c>
      <c r="K31" s="1" t="str">
        <f t="shared" si="4"/>
        <v>.</v>
      </c>
      <c r="L31" s="1">
        <f t="shared" si="0"/>
        <v>0.89187499999999997</v>
      </c>
      <c r="M31" s="1">
        <f t="shared" si="1"/>
        <v>0.47957308026188628</v>
      </c>
      <c r="N31" s="2"/>
      <c r="O31">
        <v>18</v>
      </c>
      <c r="P31">
        <v>2</v>
      </c>
      <c r="Q31" s="1" t="str">
        <f t="shared" si="6"/>
        <v>.</v>
      </c>
      <c r="R31" s="1">
        <f t="shared" ref="R31" si="25">O31/(O31+P31)</f>
        <v>0.9</v>
      </c>
      <c r="S31" s="2">
        <f>IF(AND(AB31&lt;=0.5,R31&gt;=0.5),3/4+(R31-AB31)/4-AB31*(1-R31),IF(AND(AB31&lt;=R31,R31&lt;0.5),3/4+(R31-AB31)/4-AB31/(4*R31),IF(AND(AB31&gt;0.5,R31&gt;=AB31),3/4+(R31-AB31)/4-(1-R31)/(4*(1-AB31)),0)))</f>
        <v>0.94</v>
      </c>
      <c r="T31">
        <v>11</v>
      </c>
      <c r="U31">
        <v>9</v>
      </c>
      <c r="V31" s="1" t="str">
        <f t="shared" si="9"/>
        <v>.</v>
      </c>
      <c r="W31" s="1">
        <f t="shared" ref="W31" si="26">T31/(T31+U31)</f>
        <v>0.55000000000000004</v>
      </c>
      <c r="X31" s="2">
        <f t="shared" si="24"/>
        <v>0.85250000000000004</v>
      </c>
      <c r="Y31">
        <v>18</v>
      </c>
      <c r="Z31">
        <v>2</v>
      </c>
      <c r="AA31" t="str">
        <f t="shared" si="12"/>
        <v>.</v>
      </c>
      <c r="AB31">
        <f t="shared" si="13"/>
        <v>0.1</v>
      </c>
      <c r="AC31" s="3">
        <f t="shared" si="14"/>
        <v>0.9</v>
      </c>
      <c r="AD31">
        <v>19</v>
      </c>
      <c r="AE31">
        <v>1</v>
      </c>
      <c r="AF31" t="str">
        <f t="shared" si="15"/>
        <v>.</v>
      </c>
      <c r="AG31">
        <f t="shared" si="16"/>
        <v>0.05</v>
      </c>
      <c r="AH31" s="3">
        <f t="shared" si="17"/>
        <v>0.75</v>
      </c>
      <c r="AJ31" s="1">
        <f t="shared" si="18"/>
        <v>0.9</v>
      </c>
      <c r="AK31" s="1">
        <f t="shared" si="19"/>
        <v>0.1</v>
      </c>
      <c r="AL31" s="1">
        <f t="shared" si="20"/>
        <v>2.5631031310892012</v>
      </c>
      <c r="AN31" s="1">
        <f t="shared" si="21"/>
        <v>0.55000000000000004</v>
      </c>
      <c r="AO31" s="1">
        <f t="shared" si="22"/>
        <v>0.05</v>
      </c>
      <c r="AP31" s="1">
        <f t="shared" si="23"/>
        <v>1.7705149738065469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opLeftCell="F1" zoomScale="85" zoomScaleNormal="85" workbookViewId="0">
      <selection activeCell="F27" activeCellId="3" sqref="A12:XFD12 A15:XFD15 A25:XFD25 A27:XFD27"/>
    </sheetView>
  </sheetViews>
  <sheetFormatPr defaultRowHeight="15" x14ac:dyDescent="0.25"/>
  <cols>
    <col min="36" max="42" width="9.140625" style="1"/>
  </cols>
  <sheetData>
    <row r="1" spans="1:42" s="1" customFormat="1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G1" s="1" t="s">
        <v>1</v>
      </c>
      <c r="H1" s="1" t="s">
        <v>2</v>
      </c>
      <c r="J1" t="s">
        <v>24</v>
      </c>
      <c r="L1" s="1" t="s">
        <v>4</v>
      </c>
      <c r="M1" s="1" t="s">
        <v>5</v>
      </c>
      <c r="N1" s="3"/>
      <c r="O1" s="1" t="s">
        <v>8</v>
      </c>
      <c r="P1" s="1" t="s">
        <v>9</v>
      </c>
      <c r="R1" s="1" t="s">
        <v>6</v>
      </c>
      <c r="S1" s="3" t="s">
        <v>16</v>
      </c>
      <c r="T1" s="1" t="s">
        <v>10</v>
      </c>
      <c r="U1" s="1" t="s">
        <v>11</v>
      </c>
      <c r="W1" s="1" t="s">
        <v>7</v>
      </c>
      <c r="X1" s="3" t="s">
        <v>17</v>
      </c>
      <c r="Y1" s="1" t="s">
        <v>18</v>
      </c>
      <c r="Z1" s="1" t="s">
        <v>19</v>
      </c>
      <c r="AB1" s="1" t="s">
        <v>22</v>
      </c>
      <c r="AC1" s="3" t="s">
        <v>25</v>
      </c>
      <c r="AD1" s="1" t="s">
        <v>20</v>
      </c>
      <c r="AE1" s="1" t="s">
        <v>21</v>
      </c>
      <c r="AG1" s="1" t="s">
        <v>23</v>
      </c>
      <c r="AH1" s="3" t="s">
        <v>26</v>
      </c>
      <c r="AJ1" s="1" t="s">
        <v>29</v>
      </c>
      <c r="AK1" s="1" t="s">
        <v>30</v>
      </c>
      <c r="AL1" s="1" t="s">
        <v>27</v>
      </c>
      <c r="AN1" s="1" t="s">
        <v>31</v>
      </c>
      <c r="AO1" s="1" t="s">
        <v>32</v>
      </c>
      <c r="AP1" s="1" t="s">
        <v>28</v>
      </c>
    </row>
    <row r="2" spans="1:42" s="1" customFormat="1" x14ac:dyDescent="0.25">
      <c r="A2" s="1">
        <v>1</v>
      </c>
      <c r="B2" s="1">
        <v>32</v>
      </c>
      <c r="C2" s="1">
        <v>8</v>
      </c>
      <c r="D2" s="1">
        <v>31</v>
      </c>
      <c r="E2" s="1">
        <v>9</v>
      </c>
      <c r="G2" s="1">
        <f>B2/(B2+C2)</f>
        <v>0.8</v>
      </c>
      <c r="H2" s="1">
        <f>E2/(D2+E2)</f>
        <v>0.22500000000000001</v>
      </c>
      <c r="I2" s="1" t="str">
        <f>IF(J2&lt;0.5,"REJECT", ".")</f>
        <v>.</v>
      </c>
      <c r="J2">
        <f>(G2+(1-H2))/2</f>
        <v>0.78750000000000009</v>
      </c>
      <c r="K2" s="1" t="str">
        <f>IF(L2&lt;0.5,"REJECT", ".")</f>
        <v>.</v>
      </c>
      <c r="L2" s="1">
        <f t="shared" ref="L2:L31" si="0">IF(AND(H2&lt;=0.5,G2&gt;=0.5),3/4+(G2-H2)/4-H2*(1-G2),IF(AND(H2&lt;=G2,G2&lt;0.5),3/4+(G2-H2)/4-H2/(4*G2),IF(AND(H2&gt;0.5,G2&gt;=H2),3/4+(G2-H2)/4-(1-G2)/(4*(1-H2)),0)))</f>
        <v>0.84875</v>
      </c>
      <c r="M2" s="1">
        <f t="shared" ref="M2:M31" si="1">LN(IF(AND(H2&lt;=0.5,G2&gt;=0.5),(5-4*G2)/(1+4*H2),IF(AND(H2&lt;=G2,G2&lt;0.5),(G2^2+G2)/(G2^2+H2),IF(AND(H2&gt;0.5,G2&gt;H2),((1-H2)^2+(1-G2))/((1-H2)^2+(1-H2)),0))))</f>
        <v>-5.4067221270275821E-2</v>
      </c>
      <c r="N2" s="3"/>
      <c r="O2" s="1">
        <v>17</v>
      </c>
      <c r="P2" s="1">
        <v>3</v>
      </c>
      <c r="Q2" s="1" t="str">
        <f>IF(S2&lt;0.5,"REJECT", ".")</f>
        <v>.</v>
      </c>
      <c r="R2" s="1">
        <f>O2/(O2+P2)</f>
        <v>0.85</v>
      </c>
      <c r="S2" s="3">
        <f>IF(AND(AB2&lt;=0.5,R2&gt;=0.5),3/4+(R2-AB2)/4-AB2*(1-R2),IF(AND(AB2&lt;=R2,R2&lt;0.5),3/4+(R2-AB2)/4-AB2/(4*R2),IF(AND(AB2&gt;0.5,R2&gt;=AB2),3/4+(R2-AB2)/4-(1-R2)/(4*(1-AB2)),0)))</f>
        <v>0.86250000000000004</v>
      </c>
      <c r="T2" s="1">
        <v>15</v>
      </c>
      <c r="U2" s="1">
        <v>5</v>
      </c>
      <c r="V2" s="1" t="str">
        <f>IF(X2&lt;0.5,"REJECT", ".")</f>
        <v>.</v>
      </c>
      <c r="W2" s="1">
        <f>T2/(T2+U2)</f>
        <v>0.75</v>
      </c>
      <c r="X2" s="3">
        <f>IF(AND(AG2&lt;=0.5,W2&gt;=0.5),3/4+(W2-AG2)/4-AG2*(1-W2),IF(AND(AG2&lt;=W2,W2&lt;0.5),3/4+(W2-AG2)/4-AG2/(4*W2),IF(AND(AG2&gt;0.5,W2&gt;=AG2),3/4+(W2-AG2)/4-(1-W2)/(4*(1-AG2)),0)))</f>
        <v>0.83749999999999991</v>
      </c>
      <c r="Y2" s="1">
        <v>15</v>
      </c>
      <c r="Z2" s="1">
        <v>5</v>
      </c>
      <c r="AA2" s="1" t="str">
        <f>IF(AC2&lt;0.5,"REJECT", ".")</f>
        <v>.</v>
      </c>
      <c r="AB2" s="1">
        <f>Z2/(Y2+Z2)</f>
        <v>0.25</v>
      </c>
      <c r="AC2" s="3">
        <f>(R2+(1-AB2))/2</f>
        <v>0.8</v>
      </c>
      <c r="AD2" s="1">
        <v>16</v>
      </c>
      <c r="AE2" s="1">
        <v>4</v>
      </c>
      <c r="AF2" s="1" t="str">
        <f>IF(AH2&lt;0.5,"REJECT", ".")</f>
        <v>.</v>
      </c>
      <c r="AG2" s="1">
        <f>AE2/(AD2+AE2)</f>
        <v>0.2</v>
      </c>
      <c r="AH2" s="3">
        <f>(W2+(1-AG2))/2</f>
        <v>0.77500000000000002</v>
      </c>
      <c r="AJ2" s="1">
        <f>IF(R2=1,0.975,R2)</f>
        <v>0.85</v>
      </c>
      <c r="AK2" s="1">
        <f>IF(AB2=0,0.025,AB2)</f>
        <v>0.25</v>
      </c>
      <c r="AL2" s="1">
        <f>NORMSINV(AJ2)-NORMSINV(AK2)</f>
        <v>1.7109231396898719</v>
      </c>
      <c r="AN2" s="1">
        <f>IF(W2=1,0.975,W2)</f>
        <v>0.75</v>
      </c>
      <c r="AO2" s="1">
        <f>IF(AG2=0,0.025,AG2)</f>
        <v>0.2</v>
      </c>
      <c r="AP2" s="1">
        <f>NORMSINV(AN2)-NORMSINV(AO2)</f>
        <v>1.5161109837689963</v>
      </c>
    </row>
    <row r="3" spans="1:42" s="1" customFormat="1" x14ac:dyDescent="0.25">
      <c r="A3" s="1">
        <v>2</v>
      </c>
      <c r="B3" s="1">
        <v>30</v>
      </c>
      <c r="C3" s="1">
        <v>10</v>
      </c>
      <c r="D3" s="1">
        <v>30</v>
      </c>
      <c r="E3" s="1">
        <v>10</v>
      </c>
      <c r="G3" s="1">
        <f t="shared" ref="G3:G31" si="2">B3/(B3+C3)</f>
        <v>0.75</v>
      </c>
      <c r="H3" s="1">
        <f t="shared" ref="H3:H31" si="3">E3/(D3+E3)</f>
        <v>0.25</v>
      </c>
      <c r="I3" s="1" t="str">
        <f t="shared" ref="I3:K31" si="4">IF(J3&lt;0.5,"REJECT", ".")</f>
        <v>.</v>
      </c>
      <c r="J3">
        <f t="shared" ref="J3:J31" si="5">(G3+(1-H3))/2</f>
        <v>0.75</v>
      </c>
      <c r="K3" s="1" t="str">
        <f t="shared" si="4"/>
        <v>.</v>
      </c>
      <c r="L3" s="1">
        <f t="shared" si="0"/>
        <v>0.8125</v>
      </c>
      <c r="M3" s="1">
        <f t="shared" si="1"/>
        <v>0</v>
      </c>
      <c r="N3" s="3"/>
      <c r="O3" s="1">
        <v>14</v>
      </c>
      <c r="P3" s="1">
        <v>6</v>
      </c>
      <c r="Q3" s="1" t="str">
        <f t="shared" ref="Q3:Q31" si="6">IF(S3&lt;0.5,"REJECT", ".")</f>
        <v>.</v>
      </c>
      <c r="R3" s="1">
        <f t="shared" ref="R3:R30" si="7">O3/(O3+P3)</f>
        <v>0.7</v>
      </c>
      <c r="S3" s="3">
        <f t="shared" ref="S3:S30" si="8">IF(AND(AB3&lt;=0.5,R3&gt;=0.5),3/4+(R3-AB3)/4-AB3*(1-R3),IF(AND(AB3&lt;=R3,R3&lt;0.5),3/4+(R3-AB3)/4-AB3/(4*R3),IF(AND(AB3&gt;0.5,R3&gt;=AB3),3/4+(R3-AB3)/4-(1-R3)/(4*(1-AB3)),0)))</f>
        <v>0.81499999999999995</v>
      </c>
      <c r="T3" s="1">
        <v>16</v>
      </c>
      <c r="U3" s="1">
        <v>4</v>
      </c>
      <c r="V3" s="1" t="str">
        <f t="shared" ref="V3:V31" si="9">IF(X3&lt;0.5,"REJECT", ".")</f>
        <v>.</v>
      </c>
      <c r="W3" s="1">
        <f t="shared" ref="W3:W30" si="10">T3/(T3+U3)</f>
        <v>0.8</v>
      </c>
      <c r="X3" s="3">
        <f t="shared" ref="X3:X4" si="11">IF(AND(AG3&lt;=0.5,W3&gt;=0.5),3/4+(W3-AG3)/4-AG3*(1-W3),IF(AND(AG3&lt;=W3,W3&lt;0.5),3/4+(W3-AG3)/4-AG3/(4*W3),IF(AND(AG3&gt;0.5,W3&gt;=AG3),3/4+(W3-AG3)/4-(1-W3)/(4*(1-AG3)),0)))</f>
        <v>0.81500000000000006</v>
      </c>
      <c r="Y3" s="1">
        <v>16</v>
      </c>
      <c r="Z3" s="1">
        <v>4</v>
      </c>
      <c r="AA3" s="1" t="str">
        <f t="shared" ref="AA3:AA31" si="12">IF(AC3&lt;0.5,"REJECT", ".")</f>
        <v>.</v>
      </c>
      <c r="AB3" s="1">
        <f t="shared" ref="AB3:AB31" si="13">Z3/(Y3+Z3)</f>
        <v>0.2</v>
      </c>
      <c r="AC3" s="3">
        <f t="shared" ref="AC3:AC31" si="14">(R3+(1-AB3))/2</f>
        <v>0.75</v>
      </c>
      <c r="AD3" s="1">
        <v>14</v>
      </c>
      <c r="AE3" s="1">
        <v>6</v>
      </c>
      <c r="AF3" s="1" t="str">
        <f t="shared" ref="AF3:AF31" si="15">IF(AH3&lt;0.5,"REJECT", ".")</f>
        <v>.</v>
      </c>
      <c r="AG3" s="1">
        <f t="shared" ref="AG3:AG31" si="16">AE3/(AD3+AE3)</f>
        <v>0.3</v>
      </c>
      <c r="AH3" s="3">
        <f t="shared" ref="AH3:AH31" si="17">(W3+(1-AG3))/2</f>
        <v>0.75</v>
      </c>
      <c r="AJ3" s="1">
        <f t="shared" ref="AJ3:AJ31" si="18">IF(R3=1,0.975,R3)</f>
        <v>0.7</v>
      </c>
      <c r="AK3" s="1">
        <f t="shared" ref="AK3:AK31" si="19">IF(AB3=0,0.025,AB3)</f>
        <v>0.2</v>
      </c>
      <c r="AL3" s="1">
        <f t="shared" ref="AL3:AL31" si="20">NORMSINV(AJ3)-NORMSINV(AK3)</f>
        <v>1.3660217462809552</v>
      </c>
      <c r="AN3" s="1">
        <f t="shared" ref="AN3:AN31" si="21">IF(W3=1,0.975,W3)</f>
        <v>0.8</v>
      </c>
      <c r="AO3" s="1">
        <f t="shared" ref="AO3:AO31" si="22">IF(AG3=0,0.025,AG3)</f>
        <v>0.3</v>
      </c>
      <c r="AP3" s="1">
        <f t="shared" ref="AP3:AP31" si="23">NORMSINV(AN3)-NORMSINV(AO3)</f>
        <v>1.3660217462809556</v>
      </c>
    </row>
    <row r="4" spans="1:42" s="1" customFormat="1" x14ac:dyDescent="0.25">
      <c r="A4" s="1">
        <v>3</v>
      </c>
      <c r="B4" s="1">
        <v>19</v>
      </c>
      <c r="C4" s="1">
        <v>21</v>
      </c>
      <c r="D4" s="1">
        <v>35</v>
      </c>
      <c r="E4" s="1">
        <v>5</v>
      </c>
      <c r="G4" s="1">
        <f t="shared" si="2"/>
        <v>0.47499999999999998</v>
      </c>
      <c r="H4" s="1">
        <f t="shared" si="3"/>
        <v>0.125</v>
      </c>
      <c r="I4" s="1" t="str">
        <f t="shared" si="4"/>
        <v>.</v>
      </c>
      <c r="J4">
        <f t="shared" si="5"/>
        <v>0.67500000000000004</v>
      </c>
      <c r="K4" s="1" t="str">
        <f t="shared" si="4"/>
        <v>.</v>
      </c>
      <c r="L4" s="1">
        <f t="shared" si="0"/>
        <v>0.77171052631578951</v>
      </c>
      <c r="M4" s="1">
        <f t="shared" si="1"/>
        <v>0.69225551754946368</v>
      </c>
      <c r="N4" s="3"/>
      <c r="O4" s="1">
        <v>14</v>
      </c>
      <c r="P4" s="1">
        <v>6</v>
      </c>
      <c r="Q4" s="1" t="str">
        <f t="shared" si="6"/>
        <v>.</v>
      </c>
      <c r="R4" s="1">
        <f t="shared" si="7"/>
        <v>0.7</v>
      </c>
      <c r="S4" s="3">
        <f t="shared" si="8"/>
        <v>0.87</v>
      </c>
      <c r="T4" s="1">
        <v>5</v>
      </c>
      <c r="U4" s="1">
        <v>15</v>
      </c>
      <c r="V4" s="1" t="str">
        <f t="shared" si="9"/>
        <v>.</v>
      </c>
      <c r="W4" s="1">
        <f t="shared" si="10"/>
        <v>0.25</v>
      </c>
      <c r="X4" s="3">
        <f t="shared" si="11"/>
        <v>0.625</v>
      </c>
      <c r="Y4" s="1">
        <v>18</v>
      </c>
      <c r="Z4" s="1">
        <v>2</v>
      </c>
      <c r="AA4" s="1" t="str">
        <f t="shared" si="12"/>
        <v>.</v>
      </c>
      <c r="AB4" s="1">
        <f t="shared" si="13"/>
        <v>0.1</v>
      </c>
      <c r="AC4" s="3">
        <f t="shared" si="14"/>
        <v>0.8</v>
      </c>
      <c r="AD4" s="1">
        <v>17</v>
      </c>
      <c r="AE4" s="1">
        <v>3</v>
      </c>
      <c r="AF4" s="1" t="str">
        <f t="shared" si="15"/>
        <v>.</v>
      </c>
      <c r="AG4" s="1">
        <f t="shared" si="16"/>
        <v>0.15</v>
      </c>
      <c r="AH4" s="3">
        <f t="shared" si="17"/>
        <v>0.55000000000000004</v>
      </c>
      <c r="AJ4" s="1">
        <f t="shared" si="18"/>
        <v>0.7</v>
      </c>
      <c r="AK4" s="1">
        <f t="shared" si="19"/>
        <v>0.1</v>
      </c>
      <c r="AL4" s="1">
        <f t="shared" si="20"/>
        <v>1.8059520782526413</v>
      </c>
      <c r="AN4" s="1">
        <f t="shared" si="21"/>
        <v>0.25</v>
      </c>
      <c r="AO4" s="1">
        <f t="shared" si="22"/>
        <v>0.15</v>
      </c>
      <c r="AP4" s="1">
        <f t="shared" si="23"/>
        <v>0.3619436392977079</v>
      </c>
    </row>
    <row r="5" spans="1:42" s="1" customFormat="1" x14ac:dyDescent="0.25">
      <c r="A5" s="1">
        <v>4</v>
      </c>
      <c r="B5" s="1">
        <v>32</v>
      </c>
      <c r="C5" s="1">
        <v>8</v>
      </c>
      <c r="D5" s="1">
        <v>28</v>
      </c>
      <c r="E5" s="1">
        <v>12</v>
      </c>
      <c r="G5" s="1">
        <f t="shared" si="2"/>
        <v>0.8</v>
      </c>
      <c r="H5" s="1">
        <f t="shared" si="3"/>
        <v>0.3</v>
      </c>
      <c r="I5" s="1" t="str">
        <f t="shared" si="4"/>
        <v>.</v>
      </c>
      <c r="J5">
        <f t="shared" si="5"/>
        <v>0.75</v>
      </c>
      <c r="K5" s="1" t="str">
        <f t="shared" si="4"/>
        <v>.</v>
      </c>
      <c r="L5" s="1">
        <f t="shared" si="0"/>
        <v>0.81500000000000006</v>
      </c>
      <c r="M5" s="1">
        <f t="shared" si="1"/>
        <v>-0.20067069546215138</v>
      </c>
      <c r="N5" s="3"/>
      <c r="O5" s="1">
        <v>19</v>
      </c>
      <c r="P5" s="1">
        <v>1</v>
      </c>
      <c r="Q5" s="1" t="str">
        <f t="shared" si="6"/>
        <v>.</v>
      </c>
      <c r="R5" s="1">
        <f t="shared" si="7"/>
        <v>0.95</v>
      </c>
      <c r="S5" s="3">
        <f t="shared" si="8"/>
        <v>0.94249999999999989</v>
      </c>
      <c r="T5" s="1">
        <v>13</v>
      </c>
      <c r="U5" s="1">
        <v>7</v>
      </c>
      <c r="V5" s="1" t="str">
        <f t="shared" si="9"/>
        <v>.</v>
      </c>
      <c r="W5" s="1">
        <f t="shared" si="10"/>
        <v>0.65</v>
      </c>
      <c r="X5" s="3">
        <f>IF(AND(AG5&lt;=0.5,W5&gt;=0.5),3/4+(W5-AG5)/4-AG5*(1-W5),IF(AND(AG5&lt;=W5,W5&lt;0.5),3/4+(W5-AG5)/4-AG5/(4*W5),IF(AND(AG5&gt;0.5,W5&gt;=AG5),3/4+(W5-AG5)/4-(1-W5)/(4*(1-AG5)),0)))</f>
        <v>0.64250000000000007</v>
      </c>
      <c r="Y5" s="1">
        <v>17</v>
      </c>
      <c r="Z5" s="1">
        <v>3</v>
      </c>
      <c r="AA5" s="1" t="str">
        <f t="shared" si="12"/>
        <v>.</v>
      </c>
      <c r="AB5" s="1">
        <f t="shared" si="13"/>
        <v>0.15</v>
      </c>
      <c r="AC5" s="3">
        <f t="shared" si="14"/>
        <v>0.89999999999999991</v>
      </c>
      <c r="AD5" s="1">
        <v>11</v>
      </c>
      <c r="AE5" s="1">
        <v>9</v>
      </c>
      <c r="AF5" s="1" t="str">
        <f t="shared" si="15"/>
        <v>.</v>
      </c>
      <c r="AG5" s="1">
        <f t="shared" si="16"/>
        <v>0.45</v>
      </c>
      <c r="AH5" s="3">
        <f t="shared" si="17"/>
        <v>0.60000000000000009</v>
      </c>
      <c r="AJ5" s="1">
        <f t="shared" si="18"/>
        <v>0.95</v>
      </c>
      <c r="AK5" s="1">
        <f t="shared" si="19"/>
        <v>0.15</v>
      </c>
      <c r="AL5" s="1">
        <f t="shared" si="20"/>
        <v>2.6812870164452614</v>
      </c>
      <c r="AN5" s="1">
        <f t="shared" si="21"/>
        <v>0.65</v>
      </c>
      <c r="AO5" s="1">
        <f t="shared" si="22"/>
        <v>0.45</v>
      </c>
      <c r="AP5" s="1">
        <f t="shared" si="23"/>
        <v>0.5109818132626418</v>
      </c>
    </row>
    <row r="6" spans="1:42" s="1" customFormat="1" x14ac:dyDescent="0.25">
      <c r="A6" s="1">
        <v>5</v>
      </c>
      <c r="B6" s="1">
        <v>36</v>
      </c>
      <c r="C6" s="1">
        <v>4</v>
      </c>
      <c r="D6" s="1">
        <v>29</v>
      </c>
      <c r="E6" s="1">
        <v>11</v>
      </c>
      <c r="G6" s="1">
        <f t="shared" si="2"/>
        <v>0.9</v>
      </c>
      <c r="H6" s="1">
        <f t="shared" si="3"/>
        <v>0.27500000000000002</v>
      </c>
      <c r="I6" s="1" t="str">
        <f t="shared" si="4"/>
        <v>.</v>
      </c>
      <c r="J6">
        <f t="shared" si="5"/>
        <v>0.8125</v>
      </c>
      <c r="K6" s="1" t="str">
        <f t="shared" si="4"/>
        <v>.</v>
      </c>
      <c r="L6" s="1">
        <f t="shared" si="0"/>
        <v>0.87875000000000003</v>
      </c>
      <c r="M6" s="1">
        <f t="shared" si="1"/>
        <v>-0.40546510810816444</v>
      </c>
      <c r="N6" s="3"/>
      <c r="O6" s="1">
        <v>18</v>
      </c>
      <c r="P6" s="1">
        <v>2</v>
      </c>
      <c r="Q6" s="1" t="str">
        <f t="shared" si="6"/>
        <v>.</v>
      </c>
      <c r="R6" s="1">
        <f t="shared" si="7"/>
        <v>0.9</v>
      </c>
      <c r="S6" s="3">
        <f t="shared" si="8"/>
        <v>0.85249999999999992</v>
      </c>
      <c r="T6" s="1">
        <v>18</v>
      </c>
      <c r="U6" s="1">
        <v>2</v>
      </c>
      <c r="V6" s="1" t="str">
        <f t="shared" si="9"/>
        <v>.</v>
      </c>
      <c r="W6" s="1">
        <f t="shared" si="10"/>
        <v>0.9</v>
      </c>
      <c r="X6" s="3">
        <f t="shared" ref="X6:X31" si="24">IF(AND(AG6&lt;=0.5,W6&gt;=0.5),3/4+(W6-AG6)/4-AG6*(1-W6),IF(AND(AG6&lt;=W6,W6&lt;0.5),3/4+(W6-AG6)/4-AG6/(4*W6),IF(AND(AG6&gt;0.5,W6&gt;=AG6),3/4+(W6-AG6)/4-(1-W6)/(4*(1-AG6)),0)))</f>
        <v>0.90500000000000003</v>
      </c>
      <c r="Y6" s="1">
        <v>13</v>
      </c>
      <c r="Z6" s="1">
        <v>7</v>
      </c>
      <c r="AA6" s="1" t="str">
        <f t="shared" si="12"/>
        <v>.</v>
      </c>
      <c r="AB6" s="1">
        <f t="shared" si="13"/>
        <v>0.35</v>
      </c>
      <c r="AC6" s="3">
        <f t="shared" si="14"/>
        <v>0.77500000000000002</v>
      </c>
      <c r="AD6" s="1">
        <v>16</v>
      </c>
      <c r="AE6" s="1">
        <v>4</v>
      </c>
      <c r="AF6" s="1" t="str">
        <f t="shared" si="15"/>
        <v>.</v>
      </c>
      <c r="AG6" s="1">
        <f t="shared" si="16"/>
        <v>0.2</v>
      </c>
      <c r="AH6" s="3">
        <f t="shared" si="17"/>
        <v>0.85000000000000009</v>
      </c>
      <c r="AJ6" s="1">
        <f t="shared" si="18"/>
        <v>0.9</v>
      </c>
      <c r="AK6" s="1">
        <f t="shared" si="19"/>
        <v>0.35</v>
      </c>
      <c r="AL6" s="1">
        <f t="shared" si="20"/>
        <v>1.6668720319521684</v>
      </c>
      <c r="AN6" s="1">
        <f t="shared" si="21"/>
        <v>0.9</v>
      </c>
      <c r="AO6" s="1">
        <f t="shared" si="22"/>
        <v>0.2</v>
      </c>
      <c r="AP6" s="1">
        <f t="shared" si="23"/>
        <v>2.1231727991175151</v>
      </c>
    </row>
    <row r="7" spans="1:42" s="1" customFormat="1" x14ac:dyDescent="0.25">
      <c r="A7" s="1">
        <v>6</v>
      </c>
      <c r="B7" s="1">
        <v>32</v>
      </c>
      <c r="C7" s="1">
        <v>8</v>
      </c>
      <c r="D7" s="1">
        <v>38</v>
      </c>
      <c r="E7" s="1">
        <v>2</v>
      </c>
      <c r="G7" s="1">
        <f t="shared" si="2"/>
        <v>0.8</v>
      </c>
      <c r="H7" s="1">
        <f t="shared" si="3"/>
        <v>0.05</v>
      </c>
      <c r="I7" s="1" t="str">
        <f t="shared" si="4"/>
        <v>.</v>
      </c>
      <c r="J7">
        <f t="shared" si="5"/>
        <v>0.875</v>
      </c>
      <c r="K7" s="1" t="str">
        <f t="shared" si="4"/>
        <v>.</v>
      </c>
      <c r="L7" s="1">
        <f t="shared" si="0"/>
        <v>0.92749999999999999</v>
      </c>
      <c r="M7" s="1">
        <f t="shared" si="1"/>
        <v>0.40546510810816438</v>
      </c>
      <c r="N7" s="3"/>
      <c r="O7" s="1">
        <v>16</v>
      </c>
      <c r="P7" s="1">
        <v>4</v>
      </c>
      <c r="Q7" s="1" t="str">
        <f t="shared" si="6"/>
        <v>.</v>
      </c>
      <c r="R7" s="1">
        <f t="shared" si="7"/>
        <v>0.8</v>
      </c>
      <c r="S7" s="3">
        <f t="shared" si="8"/>
        <v>0.95</v>
      </c>
      <c r="T7" s="1">
        <v>16</v>
      </c>
      <c r="U7" s="1">
        <v>4</v>
      </c>
      <c r="V7" s="1" t="str">
        <f t="shared" si="9"/>
        <v>.</v>
      </c>
      <c r="W7" s="1">
        <f t="shared" si="10"/>
        <v>0.8</v>
      </c>
      <c r="X7" s="3">
        <f t="shared" si="24"/>
        <v>0.90500000000000003</v>
      </c>
      <c r="Y7" s="1">
        <v>20</v>
      </c>
      <c r="Z7" s="1">
        <v>0</v>
      </c>
      <c r="AA7" s="1" t="str">
        <f t="shared" si="12"/>
        <v>.</v>
      </c>
      <c r="AB7" s="1">
        <f t="shared" si="13"/>
        <v>0</v>
      </c>
      <c r="AC7" s="3">
        <f t="shared" si="14"/>
        <v>0.9</v>
      </c>
      <c r="AD7" s="1">
        <v>18</v>
      </c>
      <c r="AE7" s="1">
        <v>2</v>
      </c>
      <c r="AF7" s="1" t="str">
        <f t="shared" si="15"/>
        <v>.</v>
      </c>
      <c r="AG7" s="1">
        <f t="shared" si="16"/>
        <v>0.1</v>
      </c>
      <c r="AH7" s="3">
        <f t="shared" si="17"/>
        <v>0.85000000000000009</v>
      </c>
      <c r="AJ7" s="1">
        <f t="shared" si="18"/>
        <v>0.8</v>
      </c>
      <c r="AK7" s="1">
        <f t="shared" si="19"/>
        <v>2.5000000000000001E-2</v>
      </c>
      <c r="AL7" s="1">
        <f t="shared" si="20"/>
        <v>2.8015852181129688</v>
      </c>
      <c r="AN7" s="1">
        <f t="shared" si="21"/>
        <v>0.8</v>
      </c>
      <c r="AO7" s="1">
        <f t="shared" si="22"/>
        <v>0.1</v>
      </c>
      <c r="AP7" s="1">
        <f t="shared" si="23"/>
        <v>2.1231727991175156</v>
      </c>
    </row>
    <row r="8" spans="1:42" s="1" customFormat="1" x14ac:dyDescent="0.25">
      <c r="A8" s="1">
        <v>7</v>
      </c>
      <c r="B8" s="1">
        <v>29</v>
      </c>
      <c r="C8" s="1">
        <v>11</v>
      </c>
      <c r="D8" s="1">
        <v>30</v>
      </c>
      <c r="E8" s="1">
        <v>10</v>
      </c>
      <c r="G8" s="1">
        <f t="shared" si="2"/>
        <v>0.72499999999999998</v>
      </c>
      <c r="H8" s="1">
        <f t="shared" si="3"/>
        <v>0.25</v>
      </c>
      <c r="I8" s="1" t="str">
        <f t="shared" si="4"/>
        <v>.</v>
      </c>
      <c r="J8">
        <f t="shared" si="5"/>
        <v>0.73750000000000004</v>
      </c>
      <c r="K8" s="1" t="str">
        <f t="shared" si="4"/>
        <v>.</v>
      </c>
      <c r="L8" s="1">
        <f t="shared" si="0"/>
        <v>0.8</v>
      </c>
      <c r="M8" s="1">
        <f t="shared" si="1"/>
        <v>4.8790164169432049E-2</v>
      </c>
      <c r="N8" s="3"/>
      <c r="O8" s="1">
        <v>14</v>
      </c>
      <c r="P8" s="1">
        <v>6</v>
      </c>
      <c r="Q8" s="1" t="str">
        <f t="shared" si="6"/>
        <v>.</v>
      </c>
      <c r="R8" s="1">
        <f t="shared" si="7"/>
        <v>0.7</v>
      </c>
      <c r="S8" s="3">
        <f t="shared" si="8"/>
        <v>0.81499999999999995</v>
      </c>
      <c r="T8" s="1">
        <v>15</v>
      </c>
      <c r="U8" s="1">
        <v>5</v>
      </c>
      <c r="V8" s="1" t="str">
        <f t="shared" si="9"/>
        <v>.</v>
      </c>
      <c r="W8" s="1">
        <f t="shared" si="10"/>
        <v>0.75</v>
      </c>
      <c r="X8" s="3">
        <f t="shared" si="24"/>
        <v>0.78750000000000009</v>
      </c>
      <c r="Y8" s="1">
        <v>16</v>
      </c>
      <c r="Z8" s="1">
        <v>4</v>
      </c>
      <c r="AA8" s="1" t="str">
        <f t="shared" si="12"/>
        <v>.</v>
      </c>
      <c r="AB8" s="1">
        <f t="shared" si="13"/>
        <v>0.2</v>
      </c>
      <c r="AC8" s="3">
        <f t="shared" si="14"/>
        <v>0.75</v>
      </c>
      <c r="AD8" s="1">
        <v>14</v>
      </c>
      <c r="AE8" s="1">
        <v>6</v>
      </c>
      <c r="AF8" s="1" t="str">
        <f t="shared" si="15"/>
        <v>.</v>
      </c>
      <c r="AG8" s="1">
        <f t="shared" si="16"/>
        <v>0.3</v>
      </c>
      <c r="AH8" s="3">
        <f t="shared" si="17"/>
        <v>0.72499999999999998</v>
      </c>
      <c r="AJ8" s="1">
        <f t="shared" si="18"/>
        <v>0.7</v>
      </c>
      <c r="AK8" s="1">
        <f t="shared" si="19"/>
        <v>0.2</v>
      </c>
      <c r="AL8" s="1">
        <f t="shared" si="20"/>
        <v>1.3660217462809552</v>
      </c>
      <c r="AN8" s="1">
        <f t="shared" si="21"/>
        <v>0.75</v>
      </c>
      <c r="AO8" s="1">
        <f t="shared" si="22"/>
        <v>0.3</v>
      </c>
      <c r="AP8" s="1">
        <f t="shared" si="23"/>
        <v>1.1988902629041229</v>
      </c>
    </row>
    <row r="9" spans="1:42" s="1" customFormat="1" x14ac:dyDescent="0.25">
      <c r="A9" s="1">
        <v>8</v>
      </c>
      <c r="B9" s="1">
        <v>34</v>
      </c>
      <c r="C9" s="1">
        <v>6</v>
      </c>
      <c r="D9" s="1">
        <v>38</v>
      </c>
      <c r="E9" s="1">
        <v>2</v>
      </c>
      <c r="G9" s="1">
        <f t="shared" si="2"/>
        <v>0.85</v>
      </c>
      <c r="H9" s="1">
        <f t="shared" si="3"/>
        <v>0.05</v>
      </c>
      <c r="I9" s="1" t="str">
        <f t="shared" si="4"/>
        <v>.</v>
      </c>
      <c r="J9">
        <f t="shared" si="5"/>
        <v>0.89999999999999991</v>
      </c>
      <c r="K9" s="1" t="str">
        <f t="shared" si="4"/>
        <v>.</v>
      </c>
      <c r="L9" s="1">
        <f t="shared" si="0"/>
        <v>0.9425</v>
      </c>
      <c r="M9" s="1">
        <f t="shared" si="1"/>
        <v>0.28768207245178101</v>
      </c>
      <c r="N9" s="3"/>
      <c r="O9" s="1">
        <v>16</v>
      </c>
      <c r="P9" s="1">
        <v>4</v>
      </c>
      <c r="Q9" s="1" t="str">
        <f t="shared" si="6"/>
        <v>.</v>
      </c>
      <c r="R9" s="1">
        <f t="shared" si="7"/>
        <v>0.8</v>
      </c>
      <c r="S9" s="3">
        <f t="shared" si="8"/>
        <v>0.90500000000000003</v>
      </c>
      <c r="T9" s="1">
        <v>18</v>
      </c>
      <c r="U9" s="1">
        <v>2</v>
      </c>
      <c r="V9" s="1" t="str">
        <f t="shared" si="9"/>
        <v>.</v>
      </c>
      <c r="W9" s="1">
        <f t="shared" si="10"/>
        <v>0.9</v>
      </c>
      <c r="X9" s="3">
        <f t="shared" si="24"/>
        <v>0.97499999999999998</v>
      </c>
      <c r="Y9" s="1">
        <v>18</v>
      </c>
      <c r="Z9" s="1">
        <v>2</v>
      </c>
      <c r="AA9" s="1" t="str">
        <f t="shared" si="12"/>
        <v>.</v>
      </c>
      <c r="AB9" s="1">
        <f t="shared" si="13"/>
        <v>0.1</v>
      </c>
      <c r="AC9" s="3">
        <f t="shared" si="14"/>
        <v>0.85000000000000009</v>
      </c>
      <c r="AD9" s="1">
        <v>20</v>
      </c>
      <c r="AE9" s="1">
        <v>0</v>
      </c>
      <c r="AF9" s="1" t="str">
        <f t="shared" si="15"/>
        <v>.</v>
      </c>
      <c r="AG9" s="1">
        <f t="shared" si="16"/>
        <v>0</v>
      </c>
      <c r="AH9" s="3">
        <f t="shared" si="17"/>
        <v>0.95</v>
      </c>
      <c r="AJ9" s="1">
        <f t="shared" si="18"/>
        <v>0.8</v>
      </c>
      <c r="AK9" s="1">
        <f t="shared" si="19"/>
        <v>0.1</v>
      </c>
      <c r="AL9" s="1">
        <f t="shared" si="20"/>
        <v>2.1231727991175156</v>
      </c>
      <c r="AN9" s="1">
        <f t="shared" si="21"/>
        <v>0.9</v>
      </c>
      <c r="AO9" s="1">
        <f t="shared" si="22"/>
        <v>2.5000000000000001E-2</v>
      </c>
      <c r="AP9" s="1">
        <f t="shared" si="23"/>
        <v>3.2415155500846544</v>
      </c>
    </row>
    <row r="10" spans="1:42" s="1" customFormat="1" x14ac:dyDescent="0.25">
      <c r="A10" s="1">
        <v>9</v>
      </c>
      <c r="B10" s="1">
        <v>37</v>
      </c>
      <c r="C10" s="1">
        <v>3</v>
      </c>
      <c r="D10" s="1">
        <v>36</v>
      </c>
      <c r="E10" s="1">
        <v>4</v>
      </c>
      <c r="G10" s="1">
        <f t="shared" si="2"/>
        <v>0.92500000000000004</v>
      </c>
      <c r="H10" s="1">
        <f t="shared" si="3"/>
        <v>0.1</v>
      </c>
      <c r="I10" s="1" t="str">
        <f t="shared" si="4"/>
        <v>.</v>
      </c>
      <c r="J10">
        <f t="shared" si="5"/>
        <v>0.91250000000000009</v>
      </c>
      <c r="K10" s="1" t="str">
        <f t="shared" si="4"/>
        <v>.</v>
      </c>
      <c r="L10" s="1">
        <f t="shared" si="0"/>
        <v>0.94875000000000009</v>
      </c>
      <c r="M10" s="1">
        <f t="shared" si="1"/>
        <v>-7.410797215372196E-2</v>
      </c>
      <c r="N10" s="3"/>
      <c r="O10" s="1">
        <v>20</v>
      </c>
      <c r="P10" s="1">
        <v>0</v>
      </c>
      <c r="Q10" s="1" t="str">
        <f t="shared" si="6"/>
        <v>.</v>
      </c>
      <c r="R10" s="1">
        <f t="shared" si="7"/>
        <v>1</v>
      </c>
      <c r="S10" s="3">
        <f t="shared" si="8"/>
        <v>0.97499999999999998</v>
      </c>
      <c r="T10" s="1">
        <v>17</v>
      </c>
      <c r="U10" s="1">
        <v>3</v>
      </c>
      <c r="V10" s="1" t="str">
        <f t="shared" si="9"/>
        <v>.</v>
      </c>
      <c r="W10" s="1">
        <f t="shared" si="10"/>
        <v>0.85</v>
      </c>
      <c r="X10" s="3">
        <f t="shared" si="24"/>
        <v>0.92249999999999999</v>
      </c>
      <c r="Y10" s="1">
        <v>18</v>
      </c>
      <c r="Z10" s="1">
        <v>2</v>
      </c>
      <c r="AA10" s="1" t="str">
        <f t="shared" si="12"/>
        <v>.</v>
      </c>
      <c r="AB10" s="1">
        <f t="shared" si="13"/>
        <v>0.1</v>
      </c>
      <c r="AC10" s="3">
        <f t="shared" si="14"/>
        <v>0.95</v>
      </c>
      <c r="AD10" s="1">
        <v>18</v>
      </c>
      <c r="AE10" s="1">
        <v>2</v>
      </c>
      <c r="AF10" s="1" t="str">
        <f t="shared" si="15"/>
        <v>.</v>
      </c>
      <c r="AG10" s="1">
        <f t="shared" si="16"/>
        <v>0.1</v>
      </c>
      <c r="AH10" s="3">
        <f t="shared" si="17"/>
        <v>0.875</v>
      </c>
      <c r="AJ10" s="1">
        <f t="shared" si="18"/>
        <v>0.97499999999999998</v>
      </c>
      <c r="AK10" s="1">
        <f t="shared" si="19"/>
        <v>0.1</v>
      </c>
      <c r="AL10" s="1">
        <f t="shared" si="20"/>
        <v>3.241515550084654</v>
      </c>
      <c r="AN10" s="1">
        <f t="shared" si="21"/>
        <v>0.85</v>
      </c>
      <c r="AO10" s="1">
        <f t="shared" si="22"/>
        <v>0.1</v>
      </c>
      <c r="AP10" s="1">
        <f t="shared" si="23"/>
        <v>2.3179849550383906</v>
      </c>
    </row>
    <row r="11" spans="1:42" s="1" customFormat="1" x14ac:dyDescent="0.25">
      <c r="A11" s="1">
        <v>10</v>
      </c>
      <c r="B11" s="1">
        <v>36</v>
      </c>
      <c r="C11" s="1">
        <v>4</v>
      </c>
      <c r="D11" s="1">
        <v>40</v>
      </c>
      <c r="E11" s="1">
        <v>0</v>
      </c>
      <c r="G11" s="1">
        <f t="shared" si="2"/>
        <v>0.9</v>
      </c>
      <c r="H11" s="1">
        <f t="shared" si="3"/>
        <v>0</v>
      </c>
      <c r="I11" s="1" t="str">
        <f t="shared" si="4"/>
        <v>.</v>
      </c>
      <c r="J11">
        <f t="shared" si="5"/>
        <v>0.95</v>
      </c>
      <c r="K11" s="1" t="str">
        <f t="shared" si="4"/>
        <v>.</v>
      </c>
      <c r="L11" s="1">
        <f t="shared" si="0"/>
        <v>0.97499999999999998</v>
      </c>
      <c r="M11" s="1">
        <f t="shared" si="1"/>
        <v>0.33647223662121289</v>
      </c>
      <c r="N11" s="3"/>
      <c r="O11" s="1">
        <v>18</v>
      </c>
      <c r="P11" s="1">
        <v>2</v>
      </c>
      <c r="Q11" s="1" t="str">
        <f t="shared" si="6"/>
        <v>.</v>
      </c>
      <c r="R11" s="1">
        <f t="shared" si="7"/>
        <v>0.9</v>
      </c>
      <c r="S11" s="3">
        <f t="shared" si="8"/>
        <v>0.97499999999999998</v>
      </c>
      <c r="T11" s="1">
        <v>18</v>
      </c>
      <c r="U11" s="1">
        <v>2</v>
      </c>
      <c r="V11" s="1" t="str">
        <f t="shared" si="9"/>
        <v>.</v>
      </c>
      <c r="W11" s="1">
        <f t="shared" si="10"/>
        <v>0.9</v>
      </c>
      <c r="X11" s="3">
        <f t="shared" si="24"/>
        <v>0.97499999999999998</v>
      </c>
      <c r="Y11" s="1">
        <v>20</v>
      </c>
      <c r="Z11" s="1">
        <v>0</v>
      </c>
      <c r="AA11" s="1" t="str">
        <f t="shared" si="12"/>
        <v>.</v>
      </c>
      <c r="AB11" s="1">
        <f t="shared" si="13"/>
        <v>0</v>
      </c>
      <c r="AC11" s="3">
        <f t="shared" si="14"/>
        <v>0.95</v>
      </c>
      <c r="AD11" s="1">
        <v>20</v>
      </c>
      <c r="AE11" s="1">
        <v>0</v>
      </c>
      <c r="AF11" s="1" t="str">
        <f t="shared" si="15"/>
        <v>.</v>
      </c>
      <c r="AG11" s="1">
        <f t="shared" si="16"/>
        <v>0</v>
      </c>
      <c r="AH11" s="3">
        <f t="shared" si="17"/>
        <v>0.95</v>
      </c>
      <c r="AJ11" s="1">
        <f t="shared" si="18"/>
        <v>0.9</v>
      </c>
      <c r="AK11" s="1">
        <f t="shared" si="19"/>
        <v>2.5000000000000001E-2</v>
      </c>
      <c r="AL11" s="1">
        <f t="shared" si="20"/>
        <v>3.2415155500846544</v>
      </c>
      <c r="AN11" s="1">
        <f t="shared" si="21"/>
        <v>0.9</v>
      </c>
      <c r="AO11" s="1">
        <f t="shared" si="22"/>
        <v>2.5000000000000001E-2</v>
      </c>
      <c r="AP11" s="1">
        <f t="shared" si="23"/>
        <v>3.2415155500846544</v>
      </c>
    </row>
    <row r="12" spans="1:42" s="15" customFormat="1" x14ac:dyDescent="0.25">
      <c r="A12" s="15">
        <v>11</v>
      </c>
      <c r="B12" s="15">
        <v>21</v>
      </c>
      <c r="C12" s="15">
        <v>19</v>
      </c>
      <c r="D12" s="15">
        <v>23</v>
      </c>
      <c r="E12" s="15">
        <v>17</v>
      </c>
      <c r="G12" s="15">
        <f t="shared" si="2"/>
        <v>0.52500000000000002</v>
      </c>
      <c r="H12" s="15">
        <f t="shared" si="3"/>
        <v>0.42499999999999999</v>
      </c>
      <c r="I12" s="15" t="str">
        <f t="shared" si="4"/>
        <v>.</v>
      </c>
      <c r="J12" s="15">
        <f t="shared" si="5"/>
        <v>0.55000000000000004</v>
      </c>
      <c r="K12" s="15" t="str">
        <f t="shared" si="4"/>
        <v>.</v>
      </c>
      <c r="L12" s="15">
        <f t="shared" si="0"/>
        <v>0.573125</v>
      </c>
      <c r="M12" s="15">
        <f t="shared" si="1"/>
        <v>7.1458963982144852E-2</v>
      </c>
      <c r="N12" s="16"/>
      <c r="O12" s="15">
        <v>12</v>
      </c>
      <c r="P12" s="15">
        <v>8</v>
      </c>
      <c r="Q12" s="15" t="str">
        <f t="shared" si="6"/>
        <v>.</v>
      </c>
      <c r="R12" s="15">
        <f t="shared" si="7"/>
        <v>0.6</v>
      </c>
      <c r="S12" s="16">
        <f t="shared" si="8"/>
        <v>0.57499999999999996</v>
      </c>
      <c r="T12" s="15">
        <v>9</v>
      </c>
      <c r="U12" s="15">
        <v>11</v>
      </c>
      <c r="V12" s="15" t="str">
        <f t="shared" si="9"/>
        <v>.</v>
      </c>
      <c r="W12" s="15">
        <f t="shared" si="10"/>
        <v>0.45</v>
      </c>
      <c r="X12" s="16">
        <f t="shared" si="24"/>
        <v>0.5805555555555556</v>
      </c>
      <c r="Y12" s="15">
        <v>10</v>
      </c>
      <c r="Z12" s="15">
        <v>10</v>
      </c>
      <c r="AA12" s="15" t="str">
        <f t="shared" si="12"/>
        <v>.</v>
      </c>
      <c r="AB12" s="15">
        <f t="shared" si="13"/>
        <v>0.5</v>
      </c>
      <c r="AC12" s="16">
        <f t="shared" si="14"/>
        <v>0.55000000000000004</v>
      </c>
      <c r="AD12" s="15">
        <v>13</v>
      </c>
      <c r="AE12" s="15">
        <v>7</v>
      </c>
      <c r="AF12" s="15" t="str">
        <f t="shared" si="15"/>
        <v>.</v>
      </c>
      <c r="AG12" s="15">
        <f t="shared" si="16"/>
        <v>0.35</v>
      </c>
      <c r="AH12" s="16">
        <f t="shared" si="17"/>
        <v>0.55000000000000004</v>
      </c>
      <c r="AJ12" s="15">
        <f t="shared" si="18"/>
        <v>0.6</v>
      </c>
      <c r="AK12" s="15">
        <f t="shared" si="19"/>
        <v>0.5</v>
      </c>
      <c r="AL12" s="15">
        <f t="shared" si="20"/>
        <v>0.25334710313579978</v>
      </c>
      <c r="AN12" s="15">
        <f t="shared" si="21"/>
        <v>0.45</v>
      </c>
      <c r="AO12" s="15">
        <f t="shared" si="22"/>
        <v>0.35</v>
      </c>
      <c r="AP12" s="15">
        <f t="shared" si="23"/>
        <v>0.25965911955249382</v>
      </c>
    </row>
    <row r="13" spans="1:42" s="1" customFormat="1" x14ac:dyDescent="0.25">
      <c r="A13" s="1">
        <v>12</v>
      </c>
      <c r="B13" s="1">
        <v>30</v>
      </c>
      <c r="C13" s="1">
        <v>10</v>
      </c>
      <c r="D13" s="1">
        <v>35</v>
      </c>
      <c r="E13" s="1">
        <v>5</v>
      </c>
      <c r="G13" s="1">
        <f t="shared" si="2"/>
        <v>0.75</v>
      </c>
      <c r="H13" s="1">
        <f t="shared" si="3"/>
        <v>0.125</v>
      </c>
      <c r="I13" s="1" t="str">
        <f t="shared" si="4"/>
        <v>.</v>
      </c>
      <c r="J13" s="1">
        <f t="shared" si="5"/>
        <v>0.8125</v>
      </c>
      <c r="K13" s="1" t="str">
        <f t="shared" si="4"/>
        <v>.</v>
      </c>
      <c r="L13" s="1">
        <f t="shared" si="0"/>
        <v>0.875</v>
      </c>
      <c r="M13" s="1">
        <f t="shared" si="1"/>
        <v>0.28768207245178085</v>
      </c>
      <c r="N13" s="3"/>
      <c r="O13" s="1">
        <v>20</v>
      </c>
      <c r="P13" s="1">
        <v>0</v>
      </c>
      <c r="Q13" s="1" t="str">
        <f t="shared" si="6"/>
        <v>.</v>
      </c>
      <c r="R13" s="1">
        <f t="shared" si="7"/>
        <v>1</v>
      </c>
      <c r="S13" s="3">
        <f t="shared" si="8"/>
        <v>0.95</v>
      </c>
      <c r="T13" s="1">
        <v>10</v>
      </c>
      <c r="U13" s="1">
        <v>10</v>
      </c>
      <c r="V13" s="1" t="str">
        <f t="shared" si="9"/>
        <v>.</v>
      </c>
      <c r="W13" s="1">
        <f t="shared" si="10"/>
        <v>0.5</v>
      </c>
      <c r="X13" s="3">
        <f t="shared" si="24"/>
        <v>0.83750000000000002</v>
      </c>
      <c r="Y13" s="1">
        <v>16</v>
      </c>
      <c r="Z13" s="1">
        <v>4</v>
      </c>
      <c r="AA13" s="1" t="str">
        <f t="shared" si="12"/>
        <v>.</v>
      </c>
      <c r="AB13" s="1">
        <f t="shared" si="13"/>
        <v>0.2</v>
      </c>
      <c r="AC13" s="3">
        <f t="shared" si="14"/>
        <v>0.9</v>
      </c>
      <c r="AD13" s="1">
        <v>19</v>
      </c>
      <c r="AE13" s="1">
        <v>1</v>
      </c>
      <c r="AF13" s="1" t="str">
        <f t="shared" si="15"/>
        <v>.</v>
      </c>
      <c r="AG13" s="1">
        <f t="shared" si="16"/>
        <v>0.05</v>
      </c>
      <c r="AH13" s="3">
        <f t="shared" si="17"/>
        <v>0.72499999999999998</v>
      </c>
      <c r="AJ13" s="1">
        <f t="shared" si="18"/>
        <v>0.97499999999999998</v>
      </c>
      <c r="AK13" s="1">
        <f t="shared" si="19"/>
        <v>0.2</v>
      </c>
      <c r="AL13" s="1">
        <f t="shared" si="20"/>
        <v>2.8015852181129679</v>
      </c>
      <c r="AN13" s="1">
        <f t="shared" si="21"/>
        <v>0.5</v>
      </c>
      <c r="AO13" s="1">
        <f t="shared" si="22"/>
        <v>0.05</v>
      </c>
      <c r="AP13" s="1">
        <f t="shared" si="23"/>
        <v>1.6448536269514726</v>
      </c>
    </row>
    <row r="14" spans="1:42" s="1" customFormat="1" x14ac:dyDescent="0.25">
      <c r="A14" s="1">
        <v>13</v>
      </c>
      <c r="B14" s="1">
        <v>23</v>
      </c>
      <c r="C14" s="1">
        <v>17</v>
      </c>
      <c r="D14" s="1">
        <v>35</v>
      </c>
      <c r="E14" s="1">
        <v>5</v>
      </c>
      <c r="G14" s="1">
        <f t="shared" si="2"/>
        <v>0.57499999999999996</v>
      </c>
      <c r="H14" s="1">
        <f t="shared" si="3"/>
        <v>0.125</v>
      </c>
      <c r="I14" s="1" t="str">
        <f t="shared" si="4"/>
        <v>.</v>
      </c>
      <c r="J14" s="1">
        <f t="shared" si="5"/>
        <v>0.72499999999999998</v>
      </c>
      <c r="K14" s="1" t="str">
        <f t="shared" si="4"/>
        <v>.</v>
      </c>
      <c r="L14" s="1">
        <f t="shared" si="0"/>
        <v>0.80937500000000007</v>
      </c>
      <c r="M14" s="1">
        <f t="shared" si="1"/>
        <v>0.58778666490211906</v>
      </c>
      <c r="N14" s="3"/>
      <c r="O14" s="1">
        <v>17</v>
      </c>
      <c r="P14" s="1">
        <v>3</v>
      </c>
      <c r="Q14" s="1" t="str">
        <f t="shared" si="6"/>
        <v>.</v>
      </c>
      <c r="R14" s="1">
        <f t="shared" si="7"/>
        <v>0.85</v>
      </c>
      <c r="S14" s="3">
        <f t="shared" si="8"/>
        <v>0.90250000000000008</v>
      </c>
      <c r="T14" s="1">
        <v>6</v>
      </c>
      <c r="U14" s="1">
        <v>14</v>
      </c>
      <c r="V14" s="1" t="str">
        <f t="shared" si="9"/>
        <v>.</v>
      </c>
      <c r="W14" s="1">
        <f t="shared" si="10"/>
        <v>0.3</v>
      </c>
      <c r="X14" s="3">
        <f t="shared" si="24"/>
        <v>0.71666666666666667</v>
      </c>
      <c r="Y14" s="1">
        <v>17</v>
      </c>
      <c r="Z14" s="1">
        <v>3</v>
      </c>
      <c r="AA14" s="1" t="str">
        <f t="shared" si="12"/>
        <v>.</v>
      </c>
      <c r="AB14" s="1">
        <f t="shared" si="13"/>
        <v>0.15</v>
      </c>
      <c r="AC14" s="3">
        <f t="shared" si="14"/>
        <v>0.85</v>
      </c>
      <c r="AD14" s="1">
        <v>18</v>
      </c>
      <c r="AE14" s="1">
        <v>2</v>
      </c>
      <c r="AF14" s="1" t="str">
        <f t="shared" si="15"/>
        <v>.</v>
      </c>
      <c r="AG14" s="1">
        <f t="shared" si="16"/>
        <v>0.1</v>
      </c>
      <c r="AH14" s="3">
        <f t="shared" si="17"/>
        <v>0.6</v>
      </c>
      <c r="AJ14" s="1">
        <f t="shared" si="18"/>
        <v>0.85</v>
      </c>
      <c r="AK14" s="1">
        <f t="shared" si="19"/>
        <v>0.15</v>
      </c>
      <c r="AL14" s="1">
        <f t="shared" si="20"/>
        <v>2.0728667789875797</v>
      </c>
      <c r="AN14" s="1">
        <f t="shared" si="21"/>
        <v>0.3</v>
      </c>
      <c r="AO14" s="1">
        <f t="shared" si="22"/>
        <v>0.1</v>
      </c>
      <c r="AP14" s="1">
        <f t="shared" si="23"/>
        <v>0.7571510528365597</v>
      </c>
    </row>
    <row r="15" spans="1:42" s="15" customFormat="1" x14ac:dyDescent="0.25">
      <c r="A15" s="15">
        <v>14</v>
      </c>
      <c r="B15" s="15">
        <v>29</v>
      </c>
      <c r="C15" s="15">
        <v>11</v>
      </c>
      <c r="D15" s="15">
        <v>37</v>
      </c>
      <c r="E15" s="15">
        <v>3</v>
      </c>
      <c r="G15" s="15">
        <f t="shared" si="2"/>
        <v>0.72499999999999998</v>
      </c>
      <c r="H15" s="15">
        <f t="shared" si="3"/>
        <v>7.4999999999999997E-2</v>
      </c>
      <c r="I15" s="15" t="str">
        <f t="shared" si="4"/>
        <v>.</v>
      </c>
      <c r="J15" s="15">
        <f t="shared" si="5"/>
        <v>0.82499999999999996</v>
      </c>
      <c r="K15" s="15" t="str">
        <f t="shared" si="4"/>
        <v>.</v>
      </c>
      <c r="L15" s="15">
        <f t="shared" si="0"/>
        <v>0.89187499999999997</v>
      </c>
      <c r="M15" s="15">
        <f t="shared" si="1"/>
        <v>0.47957308026188628</v>
      </c>
      <c r="N15" s="16"/>
      <c r="O15" s="15">
        <v>18</v>
      </c>
      <c r="P15" s="15">
        <v>2</v>
      </c>
      <c r="Q15" s="15" t="str">
        <f t="shared" si="6"/>
        <v>.</v>
      </c>
      <c r="R15" s="15">
        <f t="shared" si="7"/>
        <v>0.9</v>
      </c>
      <c r="S15" s="16">
        <f t="shared" si="8"/>
        <v>0.94</v>
      </c>
      <c r="T15" s="15">
        <v>11</v>
      </c>
      <c r="U15" s="15">
        <v>9</v>
      </c>
      <c r="V15" s="15" t="str">
        <f t="shared" si="9"/>
        <v>.</v>
      </c>
      <c r="W15" s="15">
        <f t="shared" si="10"/>
        <v>0.55000000000000004</v>
      </c>
      <c r="X15" s="16">
        <f t="shared" si="24"/>
        <v>0.85250000000000004</v>
      </c>
      <c r="Y15" s="15">
        <v>18</v>
      </c>
      <c r="Z15" s="15">
        <v>2</v>
      </c>
      <c r="AA15" s="15" t="str">
        <f t="shared" si="12"/>
        <v>.</v>
      </c>
      <c r="AB15" s="15">
        <f t="shared" si="13"/>
        <v>0.1</v>
      </c>
      <c r="AC15" s="16">
        <f t="shared" si="14"/>
        <v>0.9</v>
      </c>
      <c r="AD15" s="15">
        <v>19</v>
      </c>
      <c r="AE15" s="15">
        <v>1</v>
      </c>
      <c r="AF15" s="15" t="str">
        <f t="shared" si="15"/>
        <v>.</v>
      </c>
      <c r="AG15" s="15">
        <f t="shared" si="16"/>
        <v>0.05</v>
      </c>
      <c r="AH15" s="16">
        <f t="shared" si="17"/>
        <v>0.75</v>
      </c>
      <c r="AJ15" s="15">
        <f t="shared" si="18"/>
        <v>0.9</v>
      </c>
      <c r="AK15" s="15">
        <f t="shared" si="19"/>
        <v>0.1</v>
      </c>
      <c r="AL15" s="15">
        <f t="shared" si="20"/>
        <v>2.5631031310892012</v>
      </c>
      <c r="AN15" s="15">
        <f t="shared" si="21"/>
        <v>0.55000000000000004</v>
      </c>
      <c r="AO15" s="15">
        <f t="shared" si="22"/>
        <v>0.05</v>
      </c>
      <c r="AP15" s="15">
        <f t="shared" si="23"/>
        <v>1.7705149738065469</v>
      </c>
    </row>
    <row r="16" spans="1:42" s="1" customFormat="1" x14ac:dyDescent="0.25">
      <c r="A16" s="1">
        <v>15</v>
      </c>
      <c r="B16" s="1">
        <v>27</v>
      </c>
      <c r="C16" s="1">
        <v>13</v>
      </c>
      <c r="D16" s="1">
        <v>33</v>
      </c>
      <c r="E16" s="1">
        <v>7</v>
      </c>
      <c r="G16" s="1">
        <f t="shared" si="2"/>
        <v>0.67500000000000004</v>
      </c>
      <c r="H16" s="1">
        <f t="shared" si="3"/>
        <v>0.17499999999999999</v>
      </c>
      <c r="I16" s="1" t="str">
        <f t="shared" si="4"/>
        <v>.</v>
      </c>
      <c r="J16" s="1">
        <f t="shared" si="5"/>
        <v>0.75</v>
      </c>
      <c r="K16" s="1" t="str">
        <f t="shared" si="4"/>
        <v>.</v>
      </c>
      <c r="L16" s="1">
        <f t="shared" si="0"/>
        <v>0.81812499999999999</v>
      </c>
      <c r="M16" s="1">
        <f t="shared" si="1"/>
        <v>0.30228087187293351</v>
      </c>
      <c r="N16" s="3"/>
      <c r="O16" s="1">
        <v>16</v>
      </c>
      <c r="P16" s="1">
        <v>4</v>
      </c>
      <c r="Q16" s="1" t="str">
        <f t="shared" si="6"/>
        <v>.</v>
      </c>
      <c r="R16" s="1">
        <f t="shared" si="7"/>
        <v>0.8</v>
      </c>
      <c r="S16" s="3">
        <f t="shared" si="8"/>
        <v>0.88249999999999995</v>
      </c>
      <c r="T16" s="1">
        <v>11</v>
      </c>
      <c r="U16" s="1">
        <v>9</v>
      </c>
      <c r="V16" s="1" t="str">
        <f t="shared" si="9"/>
        <v>.</v>
      </c>
      <c r="W16" s="1">
        <f t="shared" si="10"/>
        <v>0.55000000000000004</v>
      </c>
      <c r="X16" s="3">
        <f t="shared" si="24"/>
        <v>0.74750000000000005</v>
      </c>
      <c r="Y16" s="1">
        <v>17</v>
      </c>
      <c r="Z16" s="1">
        <v>3</v>
      </c>
      <c r="AA16" s="1" t="str">
        <f t="shared" si="12"/>
        <v>.</v>
      </c>
      <c r="AB16" s="1">
        <f t="shared" si="13"/>
        <v>0.15</v>
      </c>
      <c r="AC16" s="3">
        <f t="shared" si="14"/>
        <v>0.82499999999999996</v>
      </c>
      <c r="AD16" s="1">
        <v>16</v>
      </c>
      <c r="AE16" s="1">
        <v>4</v>
      </c>
      <c r="AF16" s="1" t="str">
        <f t="shared" si="15"/>
        <v>.</v>
      </c>
      <c r="AG16" s="1">
        <f t="shared" si="16"/>
        <v>0.2</v>
      </c>
      <c r="AH16" s="3">
        <f t="shared" si="17"/>
        <v>0.67500000000000004</v>
      </c>
      <c r="AJ16" s="1">
        <f t="shared" si="18"/>
        <v>0.8</v>
      </c>
      <c r="AK16" s="1">
        <f t="shared" si="19"/>
        <v>0.15</v>
      </c>
      <c r="AL16" s="1">
        <f t="shared" si="20"/>
        <v>1.8780546230667046</v>
      </c>
      <c r="AN16" s="1">
        <f t="shared" si="21"/>
        <v>0.55000000000000004</v>
      </c>
      <c r="AO16" s="1">
        <f t="shared" si="22"/>
        <v>0.2</v>
      </c>
      <c r="AP16" s="1">
        <f t="shared" si="23"/>
        <v>0.96728258042798865</v>
      </c>
    </row>
    <row r="17" spans="1:42" s="1" customFormat="1" x14ac:dyDescent="0.25">
      <c r="A17" s="1">
        <v>16</v>
      </c>
      <c r="B17" s="1">
        <v>26</v>
      </c>
      <c r="C17" s="1">
        <v>14</v>
      </c>
      <c r="D17" s="1">
        <v>32</v>
      </c>
      <c r="E17" s="1">
        <v>8</v>
      </c>
      <c r="G17" s="1">
        <f t="shared" si="2"/>
        <v>0.65</v>
      </c>
      <c r="H17" s="1">
        <f t="shared" si="3"/>
        <v>0.2</v>
      </c>
      <c r="I17" s="1" t="str">
        <f t="shared" si="4"/>
        <v>.</v>
      </c>
      <c r="J17" s="1">
        <f t="shared" si="5"/>
        <v>0.72500000000000009</v>
      </c>
      <c r="K17" s="1" t="str">
        <f t="shared" si="4"/>
        <v>.</v>
      </c>
      <c r="L17" s="1">
        <f t="shared" si="0"/>
        <v>0.79250000000000009</v>
      </c>
      <c r="M17" s="1">
        <f t="shared" si="1"/>
        <v>0.28768207245178085</v>
      </c>
      <c r="N17" s="3"/>
      <c r="O17" s="1">
        <v>16</v>
      </c>
      <c r="P17" s="1">
        <v>4</v>
      </c>
      <c r="Q17" s="1" t="str">
        <f t="shared" si="6"/>
        <v>.</v>
      </c>
      <c r="R17" s="1">
        <f t="shared" si="7"/>
        <v>0.8</v>
      </c>
      <c r="S17" s="3">
        <f t="shared" si="8"/>
        <v>0.90500000000000003</v>
      </c>
      <c r="T17" s="1">
        <v>10</v>
      </c>
      <c r="U17" s="1">
        <v>10</v>
      </c>
      <c r="V17" s="1" t="str">
        <f t="shared" si="9"/>
        <v>.</v>
      </c>
      <c r="W17" s="1">
        <f t="shared" si="10"/>
        <v>0.5</v>
      </c>
      <c r="X17" s="3">
        <f t="shared" si="24"/>
        <v>0.65</v>
      </c>
      <c r="Y17" s="1">
        <v>18</v>
      </c>
      <c r="Z17" s="1">
        <v>2</v>
      </c>
      <c r="AA17" s="1" t="str">
        <f t="shared" si="12"/>
        <v>.</v>
      </c>
      <c r="AB17" s="1">
        <f t="shared" si="13"/>
        <v>0.1</v>
      </c>
      <c r="AC17" s="3">
        <f t="shared" si="14"/>
        <v>0.85000000000000009</v>
      </c>
      <c r="AD17" s="1">
        <v>14</v>
      </c>
      <c r="AE17" s="1">
        <v>6</v>
      </c>
      <c r="AF17" s="1" t="str">
        <f t="shared" si="15"/>
        <v>.</v>
      </c>
      <c r="AG17" s="1">
        <f t="shared" si="16"/>
        <v>0.3</v>
      </c>
      <c r="AH17" s="3">
        <f t="shared" si="17"/>
        <v>0.6</v>
      </c>
      <c r="AJ17" s="1">
        <f t="shared" si="18"/>
        <v>0.8</v>
      </c>
      <c r="AK17" s="1">
        <f t="shared" si="19"/>
        <v>0.1</v>
      </c>
      <c r="AL17" s="1">
        <f t="shared" si="20"/>
        <v>2.1231727991175156</v>
      </c>
      <c r="AN17" s="1">
        <f t="shared" si="21"/>
        <v>0.5</v>
      </c>
      <c r="AO17" s="1">
        <f t="shared" si="22"/>
        <v>0.3</v>
      </c>
      <c r="AP17" s="1">
        <f t="shared" si="23"/>
        <v>0.52440051270804089</v>
      </c>
    </row>
    <row r="18" spans="1:42" s="1" customFormat="1" x14ac:dyDescent="0.25">
      <c r="A18" s="1">
        <v>17</v>
      </c>
      <c r="B18" s="1">
        <v>29</v>
      </c>
      <c r="C18" s="1">
        <v>11</v>
      </c>
      <c r="D18" s="1">
        <v>33</v>
      </c>
      <c r="E18" s="1">
        <v>7</v>
      </c>
      <c r="G18" s="1">
        <f t="shared" si="2"/>
        <v>0.72499999999999998</v>
      </c>
      <c r="H18" s="1">
        <f t="shared" si="3"/>
        <v>0.17499999999999999</v>
      </c>
      <c r="I18" s="1" t="str">
        <f t="shared" si="4"/>
        <v>.</v>
      </c>
      <c r="J18" s="1">
        <f t="shared" si="5"/>
        <v>0.77499999999999991</v>
      </c>
      <c r="K18" s="1" t="str">
        <f t="shared" si="4"/>
        <v>.</v>
      </c>
      <c r="L18" s="1">
        <f t="shared" si="0"/>
        <v>0.83937499999999998</v>
      </c>
      <c r="M18" s="1">
        <f t="shared" si="1"/>
        <v>0.21130909366720696</v>
      </c>
      <c r="N18" s="3"/>
      <c r="O18" s="1">
        <v>17</v>
      </c>
      <c r="P18" s="1">
        <v>3</v>
      </c>
      <c r="Q18" s="1" t="str">
        <f t="shared" si="6"/>
        <v>.</v>
      </c>
      <c r="R18" s="1">
        <f t="shared" si="7"/>
        <v>0.85</v>
      </c>
      <c r="S18" s="3">
        <f t="shared" si="8"/>
        <v>0.96250000000000002</v>
      </c>
      <c r="T18" s="1">
        <v>12</v>
      </c>
      <c r="U18" s="1">
        <v>8</v>
      </c>
      <c r="V18" s="1" t="str">
        <f t="shared" si="9"/>
        <v>.</v>
      </c>
      <c r="W18" s="1">
        <f t="shared" si="10"/>
        <v>0.6</v>
      </c>
      <c r="X18" s="3">
        <f t="shared" si="24"/>
        <v>0.67249999999999999</v>
      </c>
      <c r="Y18" s="1">
        <v>20</v>
      </c>
      <c r="Z18" s="1">
        <v>0</v>
      </c>
      <c r="AA18" s="1" t="str">
        <f t="shared" si="12"/>
        <v>.</v>
      </c>
      <c r="AB18" s="1">
        <f t="shared" si="13"/>
        <v>0</v>
      </c>
      <c r="AC18" s="3">
        <f t="shared" si="14"/>
        <v>0.92500000000000004</v>
      </c>
      <c r="AD18" s="1">
        <v>13</v>
      </c>
      <c r="AE18" s="1">
        <v>7</v>
      </c>
      <c r="AF18" s="1" t="str">
        <f t="shared" si="15"/>
        <v>.</v>
      </c>
      <c r="AG18" s="1">
        <f t="shared" si="16"/>
        <v>0.35</v>
      </c>
      <c r="AH18" s="3">
        <f t="shared" si="17"/>
        <v>0.625</v>
      </c>
      <c r="AJ18" s="1">
        <f t="shared" si="18"/>
        <v>0.85</v>
      </c>
      <c r="AK18" s="1">
        <f t="shared" si="19"/>
        <v>2.5000000000000001E-2</v>
      </c>
      <c r="AL18" s="1">
        <f t="shared" si="20"/>
        <v>2.9963973740338439</v>
      </c>
      <c r="AN18" s="1">
        <f t="shared" si="21"/>
        <v>0.6</v>
      </c>
      <c r="AO18" s="1">
        <f t="shared" si="22"/>
        <v>0.35</v>
      </c>
      <c r="AP18" s="1">
        <f t="shared" si="23"/>
        <v>0.63866756954336767</v>
      </c>
    </row>
    <row r="19" spans="1:42" s="1" customFormat="1" x14ac:dyDescent="0.25">
      <c r="A19" s="1">
        <v>18</v>
      </c>
      <c r="B19" s="1">
        <v>37</v>
      </c>
      <c r="C19" s="1">
        <v>3</v>
      </c>
      <c r="D19" s="1">
        <v>37</v>
      </c>
      <c r="E19" s="1">
        <v>3</v>
      </c>
      <c r="G19" s="1">
        <f t="shared" si="2"/>
        <v>0.92500000000000004</v>
      </c>
      <c r="H19" s="1">
        <f t="shared" si="3"/>
        <v>7.4999999999999997E-2</v>
      </c>
      <c r="I19" s="1" t="str">
        <f t="shared" si="4"/>
        <v>.</v>
      </c>
      <c r="J19" s="1">
        <f t="shared" si="5"/>
        <v>0.92500000000000004</v>
      </c>
      <c r="K19" s="1" t="str">
        <f t="shared" si="4"/>
        <v>.</v>
      </c>
      <c r="L19" s="1">
        <f t="shared" si="0"/>
        <v>0.95687500000000003</v>
      </c>
      <c r="M19" s="1">
        <f t="shared" si="1"/>
        <v>-2.2204460492503131E-16</v>
      </c>
      <c r="N19" s="3"/>
      <c r="O19" s="1">
        <v>17</v>
      </c>
      <c r="P19" s="1">
        <v>3</v>
      </c>
      <c r="Q19" s="1" t="str">
        <f t="shared" si="6"/>
        <v>.</v>
      </c>
      <c r="R19" s="1">
        <f t="shared" si="7"/>
        <v>0.85</v>
      </c>
      <c r="S19" s="3">
        <f t="shared" si="8"/>
        <v>0.96250000000000002</v>
      </c>
      <c r="T19" s="1">
        <v>20</v>
      </c>
      <c r="U19" s="1">
        <v>0</v>
      </c>
      <c r="V19" s="1" t="str">
        <f t="shared" si="9"/>
        <v>.</v>
      </c>
      <c r="W19" s="1">
        <f t="shared" si="10"/>
        <v>1</v>
      </c>
      <c r="X19" s="3">
        <f t="shared" si="24"/>
        <v>0.96250000000000002</v>
      </c>
      <c r="Y19" s="1">
        <v>20</v>
      </c>
      <c r="Z19" s="1">
        <v>0</v>
      </c>
      <c r="AA19" s="1" t="str">
        <f t="shared" si="12"/>
        <v>.</v>
      </c>
      <c r="AB19" s="1">
        <f t="shared" si="13"/>
        <v>0</v>
      </c>
      <c r="AC19" s="3">
        <f t="shared" si="14"/>
        <v>0.92500000000000004</v>
      </c>
      <c r="AD19" s="1">
        <v>17</v>
      </c>
      <c r="AE19" s="1">
        <v>3</v>
      </c>
      <c r="AF19" s="1" t="str">
        <f t="shared" si="15"/>
        <v>.</v>
      </c>
      <c r="AG19" s="1">
        <f t="shared" si="16"/>
        <v>0.15</v>
      </c>
      <c r="AH19" s="3">
        <f t="shared" si="17"/>
        <v>0.92500000000000004</v>
      </c>
      <c r="AJ19" s="1">
        <f t="shared" si="18"/>
        <v>0.85</v>
      </c>
      <c r="AK19" s="1">
        <f t="shared" si="19"/>
        <v>2.5000000000000001E-2</v>
      </c>
      <c r="AL19" s="1">
        <f t="shared" si="20"/>
        <v>2.9963973740338439</v>
      </c>
      <c r="AN19" s="1">
        <f t="shared" si="21"/>
        <v>0.97499999999999998</v>
      </c>
      <c r="AO19" s="1">
        <f t="shared" si="22"/>
        <v>0.15</v>
      </c>
      <c r="AP19" s="1">
        <f t="shared" si="23"/>
        <v>2.9963973740338434</v>
      </c>
    </row>
    <row r="20" spans="1:42" s="1" customFormat="1" x14ac:dyDescent="0.25">
      <c r="A20" s="1">
        <v>19</v>
      </c>
      <c r="B20" s="1">
        <v>37</v>
      </c>
      <c r="C20" s="1">
        <v>3</v>
      </c>
      <c r="D20" s="1">
        <v>34</v>
      </c>
      <c r="E20" s="1">
        <v>6</v>
      </c>
      <c r="G20" s="1">
        <f t="shared" si="2"/>
        <v>0.92500000000000004</v>
      </c>
      <c r="H20" s="1">
        <f t="shared" si="3"/>
        <v>0.15</v>
      </c>
      <c r="I20" s="1" t="str">
        <f t="shared" si="4"/>
        <v>.</v>
      </c>
      <c r="J20" s="1">
        <f t="shared" si="5"/>
        <v>0.88749999999999996</v>
      </c>
      <c r="K20" s="1" t="str">
        <f t="shared" si="4"/>
        <v>.</v>
      </c>
      <c r="L20" s="1">
        <f t="shared" si="0"/>
        <v>0.9325</v>
      </c>
      <c r="M20" s="1">
        <f t="shared" si="1"/>
        <v>-0.20763936477824463</v>
      </c>
      <c r="N20" s="3"/>
      <c r="O20" s="1">
        <v>19</v>
      </c>
      <c r="P20" s="1">
        <v>1</v>
      </c>
      <c r="Q20" s="1" t="str">
        <f t="shared" si="6"/>
        <v>.</v>
      </c>
      <c r="R20" s="1">
        <f t="shared" si="7"/>
        <v>0.95</v>
      </c>
      <c r="S20" s="3">
        <f t="shared" si="8"/>
        <v>0.91250000000000009</v>
      </c>
      <c r="T20" s="1">
        <v>18</v>
      </c>
      <c r="U20" s="1">
        <v>2</v>
      </c>
      <c r="V20" s="1" t="str">
        <f t="shared" si="9"/>
        <v>.</v>
      </c>
      <c r="W20" s="1">
        <f t="shared" si="10"/>
        <v>0.9</v>
      </c>
      <c r="X20" s="3">
        <f t="shared" si="24"/>
        <v>0.95750000000000002</v>
      </c>
      <c r="Y20" s="1">
        <v>15</v>
      </c>
      <c r="Z20" s="1">
        <v>5</v>
      </c>
      <c r="AA20" s="1" t="str">
        <f t="shared" si="12"/>
        <v>.</v>
      </c>
      <c r="AB20" s="1">
        <f t="shared" si="13"/>
        <v>0.25</v>
      </c>
      <c r="AC20" s="3">
        <f t="shared" si="14"/>
        <v>0.85</v>
      </c>
      <c r="AD20" s="1">
        <v>19</v>
      </c>
      <c r="AE20" s="1">
        <v>1</v>
      </c>
      <c r="AF20" s="1" t="str">
        <f t="shared" si="15"/>
        <v>.</v>
      </c>
      <c r="AG20" s="1">
        <f t="shared" si="16"/>
        <v>0.05</v>
      </c>
      <c r="AH20" s="3">
        <f t="shared" si="17"/>
        <v>0.92500000000000004</v>
      </c>
      <c r="AJ20" s="1">
        <f t="shared" si="18"/>
        <v>0.95</v>
      </c>
      <c r="AK20" s="1">
        <f t="shared" si="19"/>
        <v>0.25</v>
      </c>
      <c r="AL20" s="1">
        <f t="shared" si="20"/>
        <v>2.3193433771475536</v>
      </c>
      <c r="AN20" s="1">
        <f t="shared" si="21"/>
        <v>0.9</v>
      </c>
      <c r="AO20" s="1">
        <f t="shared" si="22"/>
        <v>0.05</v>
      </c>
      <c r="AP20" s="1">
        <f t="shared" si="23"/>
        <v>2.9264051924960732</v>
      </c>
    </row>
    <row r="21" spans="1:42" s="1" customFormat="1" x14ac:dyDescent="0.25">
      <c r="A21" s="1">
        <v>20</v>
      </c>
      <c r="B21" s="1">
        <v>36</v>
      </c>
      <c r="C21" s="1">
        <v>4</v>
      </c>
      <c r="D21" s="1">
        <v>34</v>
      </c>
      <c r="E21" s="1">
        <v>6</v>
      </c>
      <c r="G21" s="1">
        <f t="shared" si="2"/>
        <v>0.9</v>
      </c>
      <c r="H21" s="1">
        <f t="shared" si="3"/>
        <v>0.15</v>
      </c>
      <c r="I21" s="1" t="str">
        <f t="shared" si="4"/>
        <v>.</v>
      </c>
      <c r="J21" s="1">
        <f t="shared" si="5"/>
        <v>0.875</v>
      </c>
      <c r="K21" s="1" t="str">
        <f t="shared" si="4"/>
        <v>.</v>
      </c>
      <c r="L21" s="1">
        <f t="shared" si="0"/>
        <v>0.92249999999999999</v>
      </c>
      <c r="M21" s="1">
        <f t="shared" si="1"/>
        <v>-0.13353139262452274</v>
      </c>
      <c r="N21" s="3"/>
      <c r="O21" s="1">
        <v>19</v>
      </c>
      <c r="P21" s="1">
        <v>1</v>
      </c>
      <c r="Q21" s="1" t="str">
        <f t="shared" si="6"/>
        <v>.</v>
      </c>
      <c r="R21" s="1">
        <f t="shared" si="7"/>
        <v>0.95</v>
      </c>
      <c r="S21" s="3">
        <f t="shared" si="8"/>
        <v>0.95750000000000002</v>
      </c>
      <c r="T21" s="1">
        <v>17</v>
      </c>
      <c r="U21" s="1">
        <v>3</v>
      </c>
      <c r="V21" s="1" t="str">
        <f t="shared" si="9"/>
        <v>.</v>
      </c>
      <c r="W21" s="1">
        <f t="shared" si="10"/>
        <v>0.85</v>
      </c>
      <c r="X21" s="3">
        <f t="shared" si="24"/>
        <v>0.88249999999999995</v>
      </c>
      <c r="Y21" s="1">
        <v>18</v>
      </c>
      <c r="Z21" s="1">
        <v>2</v>
      </c>
      <c r="AA21" s="1" t="str">
        <f t="shared" si="12"/>
        <v>.</v>
      </c>
      <c r="AB21" s="1">
        <f t="shared" si="13"/>
        <v>0.1</v>
      </c>
      <c r="AC21" s="3">
        <f t="shared" si="14"/>
        <v>0.92500000000000004</v>
      </c>
      <c r="AD21" s="1">
        <v>16</v>
      </c>
      <c r="AE21" s="1">
        <v>4</v>
      </c>
      <c r="AF21" s="1" t="str">
        <f t="shared" si="15"/>
        <v>.</v>
      </c>
      <c r="AG21" s="1">
        <f t="shared" si="16"/>
        <v>0.2</v>
      </c>
      <c r="AH21" s="3">
        <f t="shared" si="17"/>
        <v>0.82499999999999996</v>
      </c>
      <c r="AJ21" s="1">
        <f t="shared" si="18"/>
        <v>0.95</v>
      </c>
      <c r="AK21" s="1">
        <f t="shared" si="19"/>
        <v>0.1</v>
      </c>
      <c r="AL21" s="1">
        <f t="shared" si="20"/>
        <v>2.9264051924960723</v>
      </c>
      <c r="AN21" s="1">
        <f t="shared" si="21"/>
        <v>0.85</v>
      </c>
      <c r="AO21" s="1">
        <f t="shared" si="22"/>
        <v>0.2</v>
      </c>
      <c r="AP21" s="1">
        <f t="shared" si="23"/>
        <v>1.8780546230667043</v>
      </c>
    </row>
    <row r="22" spans="1:42" s="1" customFormat="1" x14ac:dyDescent="0.25">
      <c r="A22" s="1">
        <v>21</v>
      </c>
      <c r="B22" s="1">
        <v>28</v>
      </c>
      <c r="C22" s="1">
        <v>12</v>
      </c>
      <c r="D22" s="1">
        <v>31</v>
      </c>
      <c r="E22" s="1">
        <v>9</v>
      </c>
      <c r="G22" s="1">
        <f t="shared" si="2"/>
        <v>0.7</v>
      </c>
      <c r="H22" s="1">
        <f t="shared" si="3"/>
        <v>0.22500000000000001</v>
      </c>
      <c r="I22" s="1" t="str">
        <f t="shared" si="4"/>
        <v>.</v>
      </c>
      <c r="J22" s="1">
        <f t="shared" si="5"/>
        <v>0.73750000000000004</v>
      </c>
      <c r="K22" s="1" t="str">
        <f t="shared" si="4"/>
        <v>.</v>
      </c>
      <c r="L22" s="1">
        <f t="shared" si="0"/>
        <v>0.80125000000000002</v>
      </c>
      <c r="M22" s="1">
        <f t="shared" si="1"/>
        <v>0.14660347419187544</v>
      </c>
      <c r="N22" s="3"/>
      <c r="O22" s="1">
        <v>20</v>
      </c>
      <c r="P22" s="1">
        <v>0</v>
      </c>
      <c r="Q22" s="1" t="str">
        <f t="shared" si="6"/>
        <v>.</v>
      </c>
      <c r="R22" s="1">
        <f t="shared" si="7"/>
        <v>1</v>
      </c>
      <c r="S22" s="3">
        <f t="shared" si="8"/>
        <v>0.95</v>
      </c>
      <c r="T22" s="1">
        <v>8</v>
      </c>
      <c r="U22" s="1">
        <v>12</v>
      </c>
      <c r="V22" s="1" t="str">
        <f t="shared" si="9"/>
        <v>.</v>
      </c>
      <c r="W22" s="1">
        <f t="shared" si="10"/>
        <v>0.4</v>
      </c>
      <c r="X22" s="3">
        <f t="shared" si="24"/>
        <v>0.63124999999999998</v>
      </c>
      <c r="Y22" s="1">
        <v>16</v>
      </c>
      <c r="Z22" s="1">
        <v>4</v>
      </c>
      <c r="AA22" s="1" t="str">
        <f t="shared" si="12"/>
        <v>.</v>
      </c>
      <c r="AB22" s="1">
        <f t="shared" si="13"/>
        <v>0.2</v>
      </c>
      <c r="AC22" s="3">
        <f t="shared" si="14"/>
        <v>0.9</v>
      </c>
      <c r="AD22" s="1">
        <v>15</v>
      </c>
      <c r="AE22" s="1">
        <v>5</v>
      </c>
      <c r="AF22" s="1" t="str">
        <f t="shared" si="15"/>
        <v>.</v>
      </c>
      <c r="AG22" s="1">
        <f t="shared" si="16"/>
        <v>0.25</v>
      </c>
      <c r="AH22" s="3">
        <f t="shared" si="17"/>
        <v>0.57499999999999996</v>
      </c>
      <c r="AJ22" s="1">
        <f t="shared" si="18"/>
        <v>0.97499999999999998</v>
      </c>
      <c r="AK22" s="1">
        <f t="shared" si="19"/>
        <v>0.2</v>
      </c>
      <c r="AL22" s="1">
        <f t="shared" si="20"/>
        <v>2.8015852181129679</v>
      </c>
      <c r="AN22" s="1">
        <f t="shared" si="21"/>
        <v>0.4</v>
      </c>
      <c r="AO22" s="1">
        <f t="shared" si="22"/>
        <v>0.25</v>
      </c>
      <c r="AP22" s="1">
        <f t="shared" si="23"/>
        <v>0.42114264706028215</v>
      </c>
    </row>
    <row r="23" spans="1:42" s="7" customFormat="1" x14ac:dyDescent="0.25">
      <c r="A23" s="7">
        <v>22</v>
      </c>
      <c r="B23" s="7">
        <v>0</v>
      </c>
      <c r="C23" s="7">
        <v>0</v>
      </c>
      <c r="D23" s="7">
        <v>0</v>
      </c>
      <c r="E23" s="7">
        <v>0</v>
      </c>
      <c r="G23" s="7" t="e">
        <f t="shared" si="2"/>
        <v>#DIV/0!</v>
      </c>
      <c r="H23" s="7" t="e">
        <f t="shared" si="3"/>
        <v>#DIV/0!</v>
      </c>
      <c r="I23" s="7" t="e">
        <f t="shared" si="4"/>
        <v>#DIV/0!</v>
      </c>
      <c r="J23" s="7" t="e">
        <f t="shared" si="5"/>
        <v>#DIV/0!</v>
      </c>
      <c r="K23" s="7" t="e">
        <f t="shared" si="4"/>
        <v>#DIV/0!</v>
      </c>
      <c r="L23" s="7" t="e">
        <f t="shared" si="0"/>
        <v>#DIV/0!</v>
      </c>
      <c r="M23" s="7" t="e">
        <f t="shared" si="1"/>
        <v>#DIV/0!</v>
      </c>
      <c r="N23" s="8"/>
      <c r="O23" s="7">
        <v>0</v>
      </c>
      <c r="P23" s="7">
        <v>0</v>
      </c>
      <c r="Q23" s="7" t="e">
        <f t="shared" si="6"/>
        <v>#DIV/0!</v>
      </c>
      <c r="R23" s="7" t="e">
        <f t="shared" si="7"/>
        <v>#DIV/0!</v>
      </c>
      <c r="S23" s="8" t="e">
        <f t="shared" si="8"/>
        <v>#DIV/0!</v>
      </c>
      <c r="T23" s="7">
        <v>0</v>
      </c>
      <c r="U23" s="7">
        <v>0</v>
      </c>
      <c r="V23" s="7" t="e">
        <f t="shared" si="9"/>
        <v>#DIV/0!</v>
      </c>
      <c r="W23" s="7" t="e">
        <f t="shared" si="10"/>
        <v>#DIV/0!</v>
      </c>
      <c r="X23" s="8" t="e">
        <f t="shared" si="24"/>
        <v>#DIV/0!</v>
      </c>
      <c r="Y23" s="7">
        <v>0</v>
      </c>
      <c r="Z23" s="7">
        <v>0</v>
      </c>
      <c r="AA23" s="7" t="e">
        <f t="shared" si="12"/>
        <v>#DIV/0!</v>
      </c>
      <c r="AB23" s="7" t="e">
        <f t="shared" si="13"/>
        <v>#DIV/0!</v>
      </c>
      <c r="AC23" s="8" t="e">
        <f t="shared" si="14"/>
        <v>#DIV/0!</v>
      </c>
      <c r="AD23" s="7">
        <v>0</v>
      </c>
      <c r="AE23" s="7">
        <v>0</v>
      </c>
      <c r="AF23" s="7" t="e">
        <f t="shared" si="15"/>
        <v>#DIV/0!</v>
      </c>
      <c r="AG23" s="7" t="e">
        <f t="shared" si="16"/>
        <v>#DIV/0!</v>
      </c>
      <c r="AH23" s="8" t="e">
        <f t="shared" si="17"/>
        <v>#DIV/0!</v>
      </c>
      <c r="AJ23" s="7" t="e">
        <f t="shared" si="18"/>
        <v>#DIV/0!</v>
      </c>
      <c r="AK23" s="7" t="e">
        <f t="shared" si="19"/>
        <v>#DIV/0!</v>
      </c>
      <c r="AL23" s="7" t="e">
        <f t="shared" si="20"/>
        <v>#DIV/0!</v>
      </c>
      <c r="AN23" s="7" t="e">
        <f t="shared" si="21"/>
        <v>#DIV/0!</v>
      </c>
      <c r="AO23" s="7" t="e">
        <f t="shared" si="22"/>
        <v>#DIV/0!</v>
      </c>
      <c r="AP23" s="7" t="e">
        <f t="shared" si="23"/>
        <v>#DIV/0!</v>
      </c>
    </row>
    <row r="24" spans="1:42" s="1" customFormat="1" x14ac:dyDescent="0.25">
      <c r="A24" s="1">
        <v>23</v>
      </c>
      <c r="B24" s="1">
        <v>32</v>
      </c>
      <c r="C24" s="1">
        <v>8</v>
      </c>
      <c r="D24" s="1">
        <v>26</v>
      </c>
      <c r="E24" s="1">
        <v>14</v>
      </c>
      <c r="G24" s="1">
        <f t="shared" si="2"/>
        <v>0.8</v>
      </c>
      <c r="H24" s="1">
        <f t="shared" si="3"/>
        <v>0.35</v>
      </c>
      <c r="I24" s="1" t="str">
        <f t="shared" si="4"/>
        <v>.</v>
      </c>
      <c r="J24" s="1">
        <f t="shared" si="5"/>
        <v>0.72500000000000009</v>
      </c>
      <c r="K24" s="1" t="str">
        <f t="shared" si="4"/>
        <v>.</v>
      </c>
      <c r="L24" s="1">
        <f t="shared" si="0"/>
        <v>0.79250000000000009</v>
      </c>
      <c r="M24" s="1">
        <f t="shared" si="1"/>
        <v>-0.2876820724517809</v>
      </c>
      <c r="N24" s="3"/>
      <c r="O24" s="1">
        <v>18</v>
      </c>
      <c r="P24" s="1">
        <v>2</v>
      </c>
      <c r="Q24" s="1" t="str">
        <f t="shared" si="6"/>
        <v>.</v>
      </c>
      <c r="R24" s="1">
        <f t="shared" si="7"/>
        <v>0.9</v>
      </c>
      <c r="S24" s="3">
        <f t="shared" si="8"/>
        <v>0.88749999999999996</v>
      </c>
      <c r="T24" s="1">
        <v>14</v>
      </c>
      <c r="U24" s="1">
        <v>6</v>
      </c>
      <c r="V24" s="1" t="str">
        <f t="shared" si="9"/>
        <v>.</v>
      </c>
      <c r="W24" s="1">
        <f t="shared" si="10"/>
        <v>0.7</v>
      </c>
      <c r="X24" s="3">
        <f t="shared" si="24"/>
        <v>0.67749999999999999</v>
      </c>
      <c r="Y24" s="1">
        <v>15</v>
      </c>
      <c r="Z24" s="1">
        <v>5</v>
      </c>
      <c r="AA24" s="1" t="str">
        <f t="shared" si="12"/>
        <v>.</v>
      </c>
      <c r="AB24" s="1">
        <f t="shared" si="13"/>
        <v>0.25</v>
      </c>
      <c r="AC24" s="3">
        <f t="shared" si="14"/>
        <v>0.82499999999999996</v>
      </c>
      <c r="AD24" s="1">
        <v>11</v>
      </c>
      <c r="AE24" s="1">
        <v>9</v>
      </c>
      <c r="AF24" s="1" t="str">
        <f t="shared" si="15"/>
        <v>.</v>
      </c>
      <c r="AG24" s="1">
        <f t="shared" si="16"/>
        <v>0.45</v>
      </c>
      <c r="AH24" s="3">
        <f t="shared" si="17"/>
        <v>0.625</v>
      </c>
      <c r="AJ24" s="1">
        <f t="shared" si="18"/>
        <v>0.9</v>
      </c>
      <c r="AK24" s="1">
        <f t="shared" si="19"/>
        <v>0.25</v>
      </c>
      <c r="AL24" s="1">
        <f t="shared" si="20"/>
        <v>1.9560413157406824</v>
      </c>
      <c r="AN24" s="1">
        <f t="shared" si="21"/>
        <v>0.7</v>
      </c>
      <c r="AO24" s="1">
        <f t="shared" si="22"/>
        <v>0.45</v>
      </c>
      <c r="AP24" s="1">
        <f t="shared" si="23"/>
        <v>0.6500618595631148</v>
      </c>
    </row>
    <row r="25" spans="1:42" s="15" customFormat="1" x14ac:dyDescent="0.25">
      <c r="A25" s="15">
        <v>24</v>
      </c>
      <c r="B25" s="15">
        <v>23</v>
      </c>
      <c r="C25" s="15">
        <v>17</v>
      </c>
      <c r="D25" s="15">
        <v>36</v>
      </c>
      <c r="E25" s="15">
        <v>4</v>
      </c>
      <c r="G25" s="15">
        <f t="shared" si="2"/>
        <v>0.57499999999999996</v>
      </c>
      <c r="H25" s="15">
        <f t="shared" si="3"/>
        <v>0.1</v>
      </c>
      <c r="I25" s="15" t="str">
        <f t="shared" si="4"/>
        <v>.</v>
      </c>
      <c r="J25" s="15">
        <f t="shared" si="5"/>
        <v>0.73750000000000004</v>
      </c>
      <c r="K25" s="15" t="str">
        <f t="shared" si="4"/>
        <v>.</v>
      </c>
      <c r="L25" s="15">
        <f t="shared" si="0"/>
        <v>0.82625000000000004</v>
      </c>
      <c r="M25" s="15">
        <f t="shared" si="1"/>
        <v>0.65677953638907061</v>
      </c>
      <c r="N25" s="16"/>
      <c r="O25" s="15">
        <v>18</v>
      </c>
      <c r="P25" s="15">
        <v>2</v>
      </c>
      <c r="Q25" s="15" t="str">
        <f t="shared" si="6"/>
        <v>.</v>
      </c>
      <c r="R25" s="15">
        <f t="shared" si="7"/>
        <v>0.9</v>
      </c>
      <c r="S25" s="16">
        <f t="shared" si="8"/>
        <v>0.95750000000000002</v>
      </c>
      <c r="T25" s="15">
        <v>5</v>
      </c>
      <c r="U25" s="15">
        <v>15</v>
      </c>
      <c r="V25" s="15" t="str">
        <f t="shared" si="9"/>
        <v>.</v>
      </c>
      <c r="W25" s="15">
        <f t="shared" si="10"/>
        <v>0.25</v>
      </c>
      <c r="X25" s="16">
        <f t="shared" si="24"/>
        <v>0.625</v>
      </c>
      <c r="Y25" s="15">
        <v>19</v>
      </c>
      <c r="Z25" s="15">
        <v>1</v>
      </c>
      <c r="AA25" s="15" t="str">
        <f t="shared" si="12"/>
        <v>.</v>
      </c>
      <c r="AB25" s="15">
        <f t="shared" si="13"/>
        <v>0.05</v>
      </c>
      <c r="AC25" s="16">
        <f t="shared" si="14"/>
        <v>0.92500000000000004</v>
      </c>
      <c r="AD25" s="15">
        <v>17</v>
      </c>
      <c r="AE25" s="15">
        <v>3</v>
      </c>
      <c r="AF25" s="15" t="str">
        <f t="shared" si="15"/>
        <v>.</v>
      </c>
      <c r="AG25" s="15">
        <f t="shared" si="16"/>
        <v>0.15</v>
      </c>
      <c r="AH25" s="16">
        <f t="shared" si="17"/>
        <v>0.55000000000000004</v>
      </c>
      <c r="AJ25" s="15">
        <f t="shared" si="18"/>
        <v>0.9</v>
      </c>
      <c r="AK25" s="15">
        <f t="shared" si="19"/>
        <v>0.05</v>
      </c>
      <c r="AL25" s="15">
        <f t="shared" si="20"/>
        <v>2.9264051924960732</v>
      </c>
      <c r="AN25" s="15">
        <f t="shared" si="21"/>
        <v>0.25</v>
      </c>
      <c r="AO25" s="15">
        <f t="shared" si="22"/>
        <v>0.15</v>
      </c>
      <c r="AP25" s="15">
        <f t="shared" si="23"/>
        <v>0.3619436392977079</v>
      </c>
    </row>
    <row r="26" spans="1:42" s="1" customFormat="1" x14ac:dyDescent="0.25">
      <c r="A26" s="1">
        <v>25</v>
      </c>
      <c r="B26" s="1">
        <v>24</v>
      </c>
      <c r="C26" s="1">
        <v>16</v>
      </c>
      <c r="D26" s="1">
        <v>32</v>
      </c>
      <c r="E26" s="1">
        <v>8</v>
      </c>
      <c r="G26" s="1">
        <f t="shared" si="2"/>
        <v>0.6</v>
      </c>
      <c r="H26" s="1">
        <f t="shared" si="3"/>
        <v>0.2</v>
      </c>
      <c r="I26" s="1" t="str">
        <f t="shared" si="4"/>
        <v>.</v>
      </c>
      <c r="J26" s="1">
        <f t="shared" si="5"/>
        <v>0.7</v>
      </c>
      <c r="K26" s="1" t="str">
        <f t="shared" si="4"/>
        <v>.</v>
      </c>
      <c r="L26" s="1">
        <f t="shared" si="0"/>
        <v>0.77</v>
      </c>
      <c r="M26" s="1">
        <f t="shared" si="1"/>
        <v>0.36772478012531734</v>
      </c>
      <c r="N26" s="3"/>
      <c r="O26" s="1">
        <v>17</v>
      </c>
      <c r="P26" s="1">
        <v>3</v>
      </c>
      <c r="Q26" s="1" t="str">
        <f t="shared" si="6"/>
        <v>.</v>
      </c>
      <c r="R26" s="1">
        <f t="shared" si="7"/>
        <v>0.85</v>
      </c>
      <c r="S26" s="3">
        <f t="shared" si="8"/>
        <v>0.88249999999999995</v>
      </c>
      <c r="T26" s="1">
        <v>7</v>
      </c>
      <c r="U26" s="1">
        <v>13</v>
      </c>
      <c r="V26" s="1" t="str">
        <f t="shared" si="9"/>
        <v>.</v>
      </c>
      <c r="W26" s="1">
        <f t="shared" si="10"/>
        <v>0.35</v>
      </c>
      <c r="X26" s="3">
        <f t="shared" si="24"/>
        <v>0.64464285714285707</v>
      </c>
      <c r="Y26" s="1">
        <v>16</v>
      </c>
      <c r="Z26" s="1">
        <v>4</v>
      </c>
      <c r="AA26" s="1" t="str">
        <f t="shared" si="12"/>
        <v>.</v>
      </c>
      <c r="AB26" s="1">
        <f t="shared" si="13"/>
        <v>0.2</v>
      </c>
      <c r="AC26" s="3">
        <f t="shared" si="14"/>
        <v>0.82499999999999996</v>
      </c>
      <c r="AD26" s="1">
        <v>16</v>
      </c>
      <c r="AE26" s="1">
        <v>4</v>
      </c>
      <c r="AF26" s="1" t="str">
        <f t="shared" si="15"/>
        <v>.</v>
      </c>
      <c r="AG26" s="1">
        <f t="shared" si="16"/>
        <v>0.2</v>
      </c>
      <c r="AH26" s="3">
        <f t="shared" si="17"/>
        <v>0.57499999999999996</v>
      </c>
      <c r="AJ26" s="1">
        <f t="shared" si="18"/>
        <v>0.85</v>
      </c>
      <c r="AK26" s="1">
        <f t="shared" si="19"/>
        <v>0.2</v>
      </c>
      <c r="AL26" s="1">
        <f t="shared" si="20"/>
        <v>1.8780546230667043</v>
      </c>
      <c r="AN26" s="1">
        <f t="shared" si="21"/>
        <v>0.35</v>
      </c>
      <c r="AO26" s="1">
        <f t="shared" si="22"/>
        <v>0.2</v>
      </c>
      <c r="AP26" s="1">
        <f t="shared" si="23"/>
        <v>0.45630076716534668</v>
      </c>
    </row>
    <row r="27" spans="1:42" s="15" customFormat="1" x14ac:dyDescent="0.25">
      <c r="A27" s="15">
        <v>26</v>
      </c>
      <c r="B27" s="15">
        <v>27</v>
      </c>
      <c r="C27" s="15">
        <v>13</v>
      </c>
      <c r="D27" s="15">
        <v>17</v>
      </c>
      <c r="E27" s="15">
        <v>23</v>
      </c>
      <c r="G27" s="15">
        <f t="shared" si="2"/>
        <v>0.67500000000000004</v>
      </c>
      <c r="H27" s="15">
        <f t="shared" si="3"/>
        <v>0.57499999999999996</v>
      </c>
      <c r="I27" s="15" t="str">
        <f t="shared" si="4"/>
        <v>.</v>
      </c>
      <c r="J27" s="15">
        <f t="shared" si="5"/>
        <v>0.55000000000000004</v>
      </c>
      <c r="K27" s="15" t="str">
        <f t="shared" si="4"/>
        <v>.</v>
      </c>
      <c r="L27" s="15">
        <f t="shared" si="0"/>
        <v>0.58382352941176474</v>
      </c>
      <c r="M27" s="15">
        <f t="shared" si="1"/>
        <v>-0.18046569483227473</v>
      </c>
      <c r="N27" s="16"/>
      <c r="O27" s="15">
        <v>14</v>
      </c>
      <c r="P27" s="15">
        <v>6</v>
      </c>
      <c r="Q27" s="15" t="str">
        <f t="shared" si="6"/>
        <v>.</v>
      </c>
      <c r="R27" s="15">
        <f t="shared" si="7"/>
        <v>0.7</v>
      </c>
      <c r="S27" s="16">
        <f t="shared" si="8"/>
        <v>0.62083333333333324</v>
      </c>
      <c r="T27" s="15">
        <v>13</v>
      </c>
      <c r="U27" s="15">
        <v>7</v>
      </c>
      <c r="V27" s="15" t="str">
        <f t="shared" si="9"/>
        <v>.</v>
      </c>
      <c r="W27" s="15">
        <f t="shared" si="10"/>
        <v>0.65</v>
      </c>
      <c r="X27" s="16">
        <f t="shared" si="24"/>
        <v>0.54374999999999996</v>
      </c>
      <c r="Y27" s="15">
        <v>9</v>
      </c>
      <c r="Z27" s="15">
        <v>11</v>
      </c>
      <c r="AA27" s="15" t="str">
        <f t="shared" si="12"/>
        <v>.</v>
      </c>
      <c r="AB27" s="15">
        <f t="shared" si="13"/>
        <v>0.55000000000000004</v>
      </c>
      <c r="AC27" s="16">
        <f t="shared" si="14"/>
        <v>0.57499999999999996</v>
      </c>
      <c r="AD27" s="15">
        <v>8</v>
      </c>
      <c r="AE27" s="15">
        <v>12</v>
      </c>
      <c r="AF27" s="15" t="str">
        <f t="shared" si="15"/>
        <v>.</v>
      </c>
      <c r="AG27" s="15">
        <f t="shared" si="16"/>
        <v>0.6</v>
      </c>
      <c r="AH27" s="16">
        <f t="shared" si="17"/>
        <v>0.52500000000000002</v>
      </c>
      <c r="AJ27" s="15">
        <f t="shared" si="18"/>
        <v>0.7</v>
      </c>
      <c r="AK27" s="15">
        <f t="shared" si="19"/>
        <v>0.55000000000000004</v>
      </c>
      <c r="AL27" s="15">
        <f t="shared" si="20"/>
        <v>0.39873916585296665</v>
      </c>
      <c r="AN27" s="15">
        <f t="shared" si="21"/>
        <v>0.65</v>
      </c>
      <c r="AO27" s="15">
        <f t="shared" si="22"/>
        <v>0.6</v>
      </c>
      <c r="AP27" s="15">
        <f t="shared" si="23"/>
        <v>0.13197336327176806</v>
      </c>
    </row>
    <row r="28" spans="1:42" s="1" customFormat="1" x14ac:dyDescent="0.25">
      <c r="A28" s="1">
        <v>27</v>
      </c>
      <c r="B28" s="1">
        <v>29</v>
      </c>
      <c r="C28" s="1">
        <v>11</v>
      </c>
      <c r="D28" s="1">
        <v>33</v>
      </c>
      <c r="E28" s="1">
        <v>7</v>
      </c>
      <c r="G28" s="1">
        <f t="shared" si="2"/>
        <v>0.72499999999999998</v>
      </c>
      <c r="H28" s="1">
        <f t="shared" si="3"/>
        <v>0.17499999999999999</v>
      </c>
      <c r="I28" s="1" t="str">
        <f t="shared" si="4"/>
        <v>.</v>
      </c>
      <c r="J28" s="1">
        <f t="shared" si="5"/>
        <v>0.77499999999999991</v>
      </c>
      <c r="K28" s="1" t="str">
        <f t="shared" si="4"/>
        <v>.</v>
      </c>
      <c r="L28" s="1">
        <f t="shared" si="0"/>
        <v>0.83937499999999998</v>
      </c>
      <c r="M28" s="1">
        <f t="shared" si="1"/>
        <v>0.21130909366720696</v>
      </c>
      <c r="N28" s="3"/>
      <c r="O28" s="1">
        <v>20</v>
      </c>
      <c r="P28" s="1">
        <v>0</v>
      </c>
      <c r="Q28" s="1" t="str">
        <f t="shared" si="6"/>
        <v>.</v>
      </c>
      <c r="R28" s="1">
        <f t="shared" si="7"/>
        <v>1</v>
      </c>
      <c r="S28" s="3">
        <f t="shared" si="8"/>
        <v>0.9375</v>
      </c>
      <c r="T28" s="1">
        <v>9</v>
      </c>
      <c r="U28" s="1">
        <v>11</v>
      </c>
      <c r="V28" s="1" t="str">
        <f t="shared" si="9"/>
        <v>.</v>
      </c>
      <c r="W28" s="1">
        <f t="shared" si="10"/>
        <v>0.45</v>
      </c>
      <c r="X28" s="3">
        <f t="shared" si="24"/>
        <v>0.78194444444444444</v>
      </c>
      <c r="Y28" s="1">
        <v>15</v>
      </c>
      <c r="Z28" s="1">
        <v>5</v>
      </c>
      <c r="AA28" s="1" t="str">
        <f t="shared" si="12"/>
        <v>.</v>
      </c>
      <c r="AB28" s="1">
        <f t="shared" si="13"/>
        <v>0.25</v>
      </c>
      <c r="AC28" s="3">
        <f t="shared" si="14"/>
        <v>0.875</v>
      </c>
      <c r="AD28" s="1">
        <v>18</v>
      </c>
      <c r="AE28" s="1">
        <v>2</v>
      </c>
      <c r="AF28" s="1" t="str">
        <f t="shared" si="15"/>
        <v>.</v>
      </c>
      <c r="AG28" s="1">
        <f t="shared" si="16"/>
        <v>0.1</v>
      </c>
      <c r="AH28" s="3">
        <f t="shared" si="17"/>
        <v>0.67500000000000004</v>
      </c>
      <c r="AJ28" s="1">
        <f t="shared" si="18"/>
        <v>0.97499999999999998</v>
      </c>
      <c r="AK28" s="1">
        <f t="shared" si="19"/>
        <v>0.25</v>
      </c>
      <c r="AL28" s="1">
        <f t="shared" si="20"/>
        <v>2.6344537347361356</v>
      </c>
      <c r="AN28" s="1">
        <f t="shared" si="21"/>
        <v>0.45</v>
      </c>
      <c r="AO28" s="1">
        <f t="shared" si="22"/>
        <v>0.1</v>
      </c>
      <c r="AP28" s="1">
        <f t="shared" si="23"/>
        <v>1.1558902186895266</v>
      </c>
    </row>
    <row r="29" spans="1:42" s="1" customFormat="1" x14ac:dyDescent="0.25">
      <c r="A29" s="1">
        <v>28</v>
      </c>
      <c r="B29" s="1">
        <v>31</v>
      </c>
      <c r="C29" s="1">
        <v>9</v>
      </c>
      <c r="D29" s="1">
        <v>29</v>
      </c>
      <c r="E29" s="1">
        <v>11</v>
      </c>
      <c r="G29" s="1">
        <f t="shared" si="2"/>
        <v>0.77500000000000002</v>
      </c>
      <c r="H29" s="1">
        <f t="shared" si="3"/>
        <v>0.27500000000000002</v>
      </c>
      <c r="I29" s="1" t="str">
        <f t="shared" si="4"/>
        <v>.</v>
      </c>
      <c r="J29" s="1">
        <f t="shared" si="5"/>
        <v>0.75</v>
      </c>
      <c r="K29" s="1" t="str">
        <f t="shared" si="4"/>
        <v>.</v>
      </c>
      <c r="L29" s="1">
        <f t="shared" si="0"/>
        <v>0.81312499999999999</v>
      </c>
      <c r="M29" s="1">
        <f t="shared" si="1"/>
        <v>-0.10008345855698265</v>
      </c>
      <c r="N29" s="3"/>
      <c r="O29" s="1">
        <v>17</v>
      </c>
      <c r="P29" s="1">
        <v>3</v>
      </c>
      <c r="Q29" s="1" t="str">
        <f t="shared" si="6"/>
        <v>.</v>
      </c>
      <c r="R29" s="1">
        <f t="shared" si="7"/>
        <v>0.85</v>
      </c>
      <c r="S29" s="3">
        <f t="shared" si="8"/>
        <v>0.76249999999999996</v>
      </c>
      <c r="T29" s="1">
        <v>14</v>
      </c>
      <c r="U29" s="1">
        <v>6</v>
      </c>
      <c r="V29" s="1" t="str">
        <f t="shared" si="9"/>
        <v>.</v>
      </c>
      <c r="W29" s="1">
        <f t="shared" si="10"/>
        <v>0.7</v>
      </c>
      <c r="X29" s="3">
        <f t="shared" si="24"/>
        <v>0.89749999999999996</v>
      </c>
      <c r="Y29" s="1">
        <v>10</v>
      </c>
      <c r="Z29" s="1">
        <v>10</v>
      </c>
      <c r="AA29" s="1" t="str">
        <f t="shared" si="12"/>
        <v>.</v>
      </c>
      <c r="AB29" s="1">
        <f t="shared" si="13"/>
        <v>0.5</v>
      </c>
      <c r="AC29" s="3">
        <f t="shared" si="14"/>
        <v>0.67500000000000004</v>
      </c>
      <c r="AD29" s="1">
        <v>19</v>
      </c>
      <c r="AE29" s="1">
        <v>1</v>
      </c>
      <c r="AF29" s="1" t="str">
        <f t="shared" si="15"/>
        <v>.</v>
      </c>
      <c r="AG29" s="1">
        <f t="shared" si="16"/>
        <v>0.05</v>
      </c>
      <c r="AH29" s="3">
        <f t="shared" si="17"/>
        <v>0.82499999999999996</v>
      </c>
      <c r="AJ29" s="1">
        <f t="shared" si="18"/>
        <v>0.85</v>
      </c>
      <c r="AK29" s="1">
        <f t="shared" si="19"/>
        <v>0.5</v>
      </c>
      <c r="AL29" s="1">
        <f t="shared" si="20"/>
        <v>1.0364333894937898</v>
      </c>
      <c r="AN29" s="1">
        <f t="shared" si="21"/>
        <v>0.7</v>
      </c>
      <c r="AO29" s="1">
        <f t="shared" si="22"/>
        <v>0.05</v>
      </c>
      <c r="AP29" s="1">
        <f t="shared" si="23"/>
        <v>2.1692541396595133</v>
      </c>
    </row>
    <row r="30" spans="1:42" s="1" customFormat="1" x14ac:dyDescent="0.25">
      <c r="A30" s="1">
        <v>29</v>
      </c>
      <c r="B30" s="1">
        <v>23</v>
      </c>
      <c r="C30" s="1">
        <v>17</v>
      </c>
      <c r="D30" s="1">
        <v>36</v>
      </c>
      <c r="E30" s="1">
        <v>4</v>
      </c>
      <c r="G30" s="1">
        <f t="shared" si="2"/>
        <v>0.57499999999999996</v>
      </c>
      <c r="H30" s="1">
        <f t="shared" si="3"/>
        <v>0.1</v>
      </c>
      <c r="I30" s="1" t="str">
        <f t="shared" si="4"/>
        <v>.</v>
      </c>
      <c r="J30">
        <f t="shared" si="5"/>
        <v>0.73750000000000004</v>
      </c>
      <c r="K30" s="1" t="str">
        <f t="shared" si="4"/>
        <v>.</v>
      </c>
      <c r="L30" s="1">
        <f t="shared" si="0"/>
        <v>0.82625000000000004</v>
      </c>
      <c r="M30" s="1">
        <f t="shared" si="1"/>
        <v>0.65677953638907061</v>
      </c>
      <c r="N30" s="3"/>
      <c r="O30" s="1">
        <v>14</v>
      </c>
      <c r="P30" s="1">
        <v>6</v>
      </c>
      <c r="Q30" s="1" t="str">
        <f t="shared" si="6"/>
        <v>.</v>
      </c>
      <c r="R30" s="1">
        <f t="shared" si="7"/>
        <v>0.7</v>
      </c>
      <c r="S30" s="3">
        <f t="shared" si="8"/>
        <v>0.89749999999999996</v>
      </c>
      <c r="T30" s="1">
        <v>9</v>
      </c>
      <c r="U30" s="1">
        <v>11</v>
      </c>
      <c r="V30" s="1" t="str">
        <f t="shared" si="9"/>
        <v>.</v>
      </c>
      <c r="W30" s="1">
        <f t="shared" si="10"/>
        <v>0.45</v>
      </c>
      <c r="X30" s="3">
        <f t="shared" si="24"/>
        <v>0.74166666666666659</v>
      </c>
      <c r="Y30" s="1">
        <v>19</v>
      </c>
      <c r="Z30" s="1">
        <v>1</v>
      </c>
      <c r="AA30" s="1" t="str">
        <f t="shared" si="12"/>
        <v>.</v>
      </c>
      <c r="AB30" s="1">
        <f t="shared" si="13"/>
        <v>0.05</v>
      </c>
      <c r="AC30" s="3">
        <f t="shared" si="14"/>
        <v>0.82499999999999996</v>
      </c>
      <c r="AD30" s="1">
        <v>17</v>
      </c>
      <c r="AE30" s="1">
        <v>3</v>
      </c>
      <c r="AF30" s="1" t="str">
        <f t="shared" si="15"/>
        <v>.</v>
      </c>
      <c r="AG30" s="1">
        <f t="shared" si="16"/>
        <v>0.15</v>
      </c>
      <c r="AH30" s="3">
        <f t="shared" si="17"/>
        <v>0.65</v>
      </c>
      <c r="AJ30" s="1">
        <f t="shared" si="18"/>
        <v>0.7</v>
      </c>
      <c r="AK30" s="1">
        <f t="shared" si="19"/>
        <v>0.05</v>
      </c>
      <c r="AL30" s="1">
        <f t="shared" si="20"/>
        <v>2.1692541396595133</v>
      </c>
      <c r="AN30" s="1">
        <f t="shared" si="21"/>
        <v>0.45</v>
      </c>
      <c r="AO30" s="1">
        <f t="shared" si="22"/>
        <v>0.15</v>
      </c>
      <c r="AP30" s="1">
        <f t="shared" si="23"/>
        <v>0.91077204263871581</v>
      </c>
    </row>
    <row r="31" spans="1:42" s="1" customFormat="1" x14ac:dyDescent="0.25">
      <c r="A31" s="1">
        <v>30</v>
      </c>
      <c r="B31" s="1">
        <v>24</v>
      </c>
      <c r="C31" s="1">
        <v>16</v>
      </c>
      <c r="D31" s="1">
        <v>31</v>
      </c>
      <c r="E31" s="1">
        <v>9</v>
      </c>
      <c r="G31" s="1">
        <f t="shared" si="2"/>
        <v>0.6</v>
      </c>
      <c r="H31" s="1">
        <f t="shared" si="3"/>
        <v>0.22500000000000001</v>
      </c>
      <c r="I31" s="1" t="str">
        <f t="shared" si="4"/>
        <v>.</v>
      </c>
      <c r="J31">
        <f t="shared" si="5"/>
        <v>0.6875</v>
      </c>
      <c r="K31" s="1" t="str">
        <f t="shared" si="4"/>
        <v>.</v>
      </c>
      <c r="L31" s="1">
        <f t="shared" si="0"/>
        <v>0.75375000000000003</v>
      </c>
      <c r="M31" s="1">
        <f t="shared" si="1"/>
        <v>0.3136575588550416</v>
      </c>
      <c r="N31" s="3"/>
      <c r="O31" s="1">
        <v>13</v>
      </c>
      <c r="P31" s="1">
        <v>7</v>
      </c>
      <c r="Q31" s="1" t="str">
        <f t="shared" si="6"/>
        <v>.</v>
      </c>
      <c r="R31" s="1">
        <f t="shared" ref="R31" si="25">O31/(O31+P31)</f>
        <v>0.65</v>
      </c>
      <c r="S31" s="3">
        <f>IF(AND(AB31&lt;=0.5,R31&gt;=0.5),3/4+(R31-AB31)/4-AB31*(1-R31),IF(AND(AB31&lt;=R31,R31&lt;0.5),3/4+(R31-AB31)/4-AB31/(4*R31),IF(AND(AB31&gt;0.5,R31&gt;=AB31),3/4+(R31-AB31)/4-(1-R31)/(4*(1-AB31)),0)))</f>
        <v>0.85249999999999992</v>
      </c>
      <c r="T31" s="1">
        <v>11</v>
      </c>
      <c r="U31" s="1">
        <v>9</v>
      </c>
      <c r="V31" s="1" t="str">
        <f t="shared" si="9"/>
        <v>.</v>
      </c>
      <c r="W31" s="1">
        <f t="shared" ref="W31" si="26">T31/(T31+U31)</f>
        <v>0.55000000000000004</v>
      </c>
      <c r="X31" s="3">
        <f t="shared" si="24"/>
        <v>0.64250000000000007</v>
      </c>
      <c r="Y31" s="1">
        <v>18</v>
      </c>
      <c r="Z31" s="1">
        <v>2</v>
      </c>
      <c r="AA31" s="1" t="str">
        <f t="shared" si="12"/>
        <v>.</v>
      </c>
      <c r="AB31" s="1">
        <f t="shared" si="13"/>
        <v>0.1</v>
      </c>
      <c r="AC31" s="3">
        <f t="shared" si="14"/>
        <v>0.77500000000000002</v>
      </c>
      <c r="AD31" s="1">
        <v>13</v>
      </c>
      <c r="AE31" s="1">
        <v>7</v>
      </c>
      <c r="AF31" s="1" t="str">
        <f t="shared" si="15"/>
        <v>.</v>
      </c>
      <c r="AG31" s="1">
        <f t="shared" si="16"/>
        <v>0.35</v>
      </c>
      <c r="AH31" s="3">
        <f t="shared" si="17"/>
        <v>0.60000000000000009</v>
      </c>
      <c r="AJ31" s="1">
        <f t="shared" si="18"/>
        <v>0.65</v>
      </c>
      <c r="AK31" s="1">
        <f t="shared" si="19"/>
        <v>0.1</v>
      </c>
      <c r="AL31" s="1">
        <f t="shared" si="20"/>
        <v>1.6668720319521684</v>
      </c>
      <c r="AN31" s="1">
        <f t="shared" si="21"/>
        <v>0.55000000000000004</v>
      </c>
      <c r="AO31" s="1">
        <f t="shared" si="22"/>
        <v>0.35</v>
      </c>
      <c r="AP31" s="1">
        <f t="shared" si="23"/>
        <v>0.51098181326264203</v>
      </c>
    </row>
  </sheetData>
  <pageMargins left="0.7" right="0.7" top="0.75" bottom="0.75" header="0.3" footer="0.3"/>
  <pageSetup orientation="portrait" r:id="rId1"/>
  <ignoredErrors>
    <ignoredError sqref="J2:J31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zoomScale="75" zoomScaleNormal="75" workbookViewId="0">
      <selection activeCell="A31" activeCellId="3" sqref="A3:XFD3 A19:XFD19 A25:XFD25 A31:XFD31"/>
    </sheetView>
  </sheetViews>
  <sheetFormatPr defaultRowHeight="15" x14ac:dyDescent="0.25"/>
  <cols>
    <col min="36" max="42" width="9.140625" style="1"/>
  </cols>
  <sheetData>
    <row r="1" spans="1:42" s="1" customFormat="1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G1" s="1" t="s">
        <v>1</v>
      </c>
      <c r="H1" s="1" t="s">
        <v>2</v>
      </c>
      <c r="J1" s="1" t="s">
        <v>24</v>
      </c>
      <c r="L1" s="1" t="s">
        <v>4</v>
      </c>
      <c r="M1" s="1" t="s">
        <v>5</v>
      </c>
      <c r="N1" s="3"/>
      <c r="O1" s="1" t="s">
        <v>8</v>
      </c>
      <c r="P1" s="1" t="s">
        <v>9</v>
      </c>
      <c r="R1" s="1" t="s">
        <v>6</v>
      </c>
      <c r="S1" s="3" t="s">
        <v>16</v>
      </c>
      <c r="T1" s="1" t="s">
        <v>10</v>
      </c>
      <c r="U1" s="1" t="s">
        <v>11</v>
      </c>
      <c r="W1" s="1" t="s">
        <v>7</v>
      </c>
      <c r="X1" s="3" t="s">
        <v>17</v>
      </c>
      <c r="Y1" s="1" t="s">
        <v>18</v>
      </c>
      <c r="Z1" s="1" t="s">
        <v>19</v>
      </c>
      <c r="AA1" s="10"/>
      <c r="AB1" s="1" t="s">
        <v>22</v>
      </c>
      <c r="AC1" s="3" t="s">
        <v>25</v>
      </c>
      <c r="AD1" s="1" t="s">
        <v>20</v>
      </c>
      <c r="AE1" s="1" t="s">
        <v>21</v>
      </c>
      <c r="AF1" s="10"/>
      <c r="AG1" s="1" t="s">
        <v>23</v>
      </c>
      <c r="AH1" s="3" t="s">
        <v>26</v>
      </c>
      <c r="AJ1" s="1" t="s">
        <v>29</v>
      </c>
      <c r="AK1" s="1" t="s">
        <v>30</v>
      </c>
      <c r="AL1" s="1" t="s">
        <v>27</v>
      </c>
      <c r="AN1" s="1" t="s">
        <v>31</v>
      </c>
      <c r="AO1" s="1" t="s">
        <v>32</v>
      </c>
      <c r="AP1" s="1" t="s">
        <v>28</v>
      </c>
    </row>
    <row r="2" spans="1:42" s="1" customFormat="1" x14ac:dyDescent="0.25">
      <c r="A2" s="1">
        <v>1</v>
      </c>
      <c r="B2" s="1">
        <v>30</v>
      </c>
      <c r="C2" s="1">
        <v>10</v>
      </c>
      <c r="D2" s="1">
        <v>29</v>
      </c>
      <c r="E2" s="1">
        <v>11</v>
      </c>
      <c r="G2" s="1">
        <f>B2/(B2+C2)</f>
        <v>0.75</v>
      </c>
      <c r="H2" s="1">
        <f>E2/(D2+E2)</f>
        <v>0.27500000000000002</v>
      </c>
      <c r="I2" s="1" t="str">
        <f>IF(J2&lt;0.5,"REJECT", ".")</f>
        <v>.</v>
      </c>
      <c r="J2" s="1">
        <f>(G2+(1-H2))/2</f>
        <v>0.73750000000000004</v>
      </c>
      <c r="K2" s="1" t="str">
        <f>IF(L2&lt;0.5,"REJECT", ".")</f>
        <v>.</v>
      </c>
      <c r="L2" s="1">
        <f t="shared" ref="L2:L31" si="0">IF(AND(H2&lt;=0.5,G2&gt;=0.5),3/4+(G2-H2)/4-H2*(1-G2),IF(AND(H2&lt;=G2,G2&lt;0.5),3/4+(G2-H2)/4-H2/(4*G2),IF(AND(H2&gt;0.5,G2&gt;=H2),3/4+(G2-H2)/4-(1-G2)/(4*(1-H2)),0)))</f>
        <v>0.8</v>
      </c>
      <c r="M2" s="1">
        <f t="shared" ref="M2:M31" si="1">LN(IF(AND(H2&lt;=0.5,G2&gt;=0.5),(5-4*G2)/(1+4*H2),IF(AND(H2&lt;=G2,G2&lt;0.5),(G2^2+G2)/(G2^2+H2),IF(AND(H2&gt;0.5,G2&gt;H2),((1-H2)^2+(1-G2))/((1-H2)^2+(1-H2)),0))))</f>
        <v>-4.8790164169432056E-2</v>
      </c>
      <c r="N2" s="3"/>
      <c r="O2" s="1">
        <v>20</v>
      </c>
      <c r="P2" s="1">
        <v>0</v>
      </c>
      <c r="Q2" s="1" t="str">
        <f>IF(S2&lt;0.5,"REJECT", ".")</f>
        <v>.</v>
      </c>
      <c r="R2" s="1">
        <f>O2/(O2+P2)</f>
        <v>1</v>
      </c>
      <c r="S2" s="3">
        <f>IF(AND(AB2&lt;=0.5,R2&gt;=0.5),3/4+(R2-AB2)/4-AB2*(1-R2),IF(AND(AB2&lt;=R2,R2&lt;0.5),3/4+(R2-AB2)/4-AB2/(4*R2),IF(AND(AB2&gt;0.5,R2&gt;=AB2),3/4+(R2-AB2)/4-(1-R2)/(4*(1-AB2)),0)))</f>
        <v>0.96250000000000002</v>
      </c>
      <c r="T2" s="1">
        <v>10</v>
      </c>
      <c r="U2" s="1">
        <v>10</v>
      </c>
      <c r="V2" s="1" t="str">
        <f>IF(X2&lt;0.5,"REJECT", ".")</f>
        <v>.</v>
      </c>
      <c r="W2" s="1">
        <f>T2/(T2+U2)</f>
        <v>0.5</v>
      </c>
      <c r="X2" s="3">
        <f>IF(AND(AG2&lt;=0.5,W2&gt;=0.5),3/4+(W2-AG2)/4-AG2*(1-W2),IF(AND(AG2&lt;=W2,W2&lt;0.5),3/4+(W2-AG2)/4-AG2/(4*W2),IF(AND(AG2&gt;0.5,W2&gt;=AG2),3/4+(W2-AG2)/4-(1-W2)/(4*(1-AG2)),0)))</f>
        <v>0.57499999999999996</v>
      </c>
      <c r="Y2" s="1">
        <v>17</v>
      </c>
      <c r="Z2" s="1">
        <v>3</v>
      </c>
      <c r="AA2" s="1" t="str">
        <f>IF(AC2&lt;0.5,"REJECT", ".")</f>
        <v>.</v>
      </c>
      <c r="AB2" s="1">
        <f>Z2/(Y2+Z2)</f>
        <v>0.15</v>
      </c>
      <c r="AC2" s="3">
        <f>(R2+(1-AB2))/2</f>
        <v>0.92500000000000004</v>
      </c>
      <c r="AD2" s="1">
        <v>12</v>
      </c>
      <c r="AE2" s="1">
        <v>8</v>
      </c>
      <c r="AF2" s="1" t="str">
        <f>IF(AH2&lt;0.5,"REJECT", ".")</f>
        <v>.</v>
      </c>
      <c r="AG2" s="1">
        <f>AE2/(AD2+AE2)</f>
        <v>0.4</v>
      </c>
      <c r="AH2" s="3">
        <f>(W2+(1-AG2))/2</f>
        <v>0.55000000000000004</v>
      </c>
      <c r="AJ2" s="1">
        <f>IF(R2=1,0.975,R2)</f>
        <v>0.97499999999999998</v>
      </c>
      <c r="AK2" s="1">
        <f>IF(AB2=0,0.025,AB2)</f>
        <v>0.15</v>
      </c>
      <c r="AL2" s="1">
        <f>NORMSINV(AJ2)-NORMSINV(AK2)</f>
        <v>2.9963973740338434</v>
      </c>
      <c r="AN2" s="1">
        <f>IF(W2=1,0.975,W2)</f>
        <v>0.5</v>
      </c>
      <c r="AO2" s="1">
        <f>IF(AG2=0,0.025,AG2)</f>
        <v>0.4</v>
      </c>
      <c r="AP2" s="1">
        <f>NORMSINV(AN2)-NORMSINV(AO2)</f>
        <v>0.25334710313579978</v>
      </c>
    </row>
    <row r="3" spans="1:42" s="15" customFormat="1" x14ac:dyDescent="0.25">
      <c r="A3" s="15">
        <v>2</v>
      </c>
      <c r="B3" s="15">
        <v>24</v>
      </c>
      <c r="C3" s="15">
        <v>16</v>
      </c>
      <c r="D3" s="15">
        <v>27</v>
      </c>
      <c r="E3" s="15">
        <v>13</v>
      </c>
      <c r="G3" s="15">
        <f t="shared" ref="G3:G31" si="2">B3/(B3+C3)</f>
        <v>0.6</v>
      </c>
      <c r="H3" s="15">
        <f t="shared" ref="H3:H31" si="3">E3/(D3+E3)</f>
        <v>0.32500000000000001</v>
      </c>
      <c r="I3" s="15" t="str">
        <f t="shared" ref="I3:K31" si="4">IF(J3&lt;0.5,"REJECT", ".")</f>
        <v>.</v>
      </c>
      <c r="J3" s="15">
        <f t="shared" ref="J3:J31" si="5">(G3+(1-H3))/2</f>
        <v>0.63749999999999996</v>
      </c>
      <c r="K3" s="15" t="str">
        <f t="shared" si="4"/>
        <v>.</v>
      </c>
      <c r="L3" s="15">
        <f t="shared" si="0"/>
        <v>0.68874999999999997</v>
      </c>
      <c r="M3" s="15">
        <f t="shared" si="1"/>
        <v>0.12260232209233247</v>
      </c>
      <c r="N3" s="16"/>
      <c r="O3" s="15">
        <v>17</v>
      </c>
      <c r="P3" s="15">
        <v>3</v>
      </c>
      <c r="Q3" s="15" t="str">
        <f t="shared" ref="Q3:Q31" si="6">IF(S3&lt;0.5,"REJECT", ".")</f>
        <v>.</v>
      </c>
      <c r="R3" s="15">
        <f t="shared" ref="R3:R31" si="7">O3/(O3+P3)</f>
        <v>0.85</v>
      </c>
      <c r="S3" s="16">
        <f t="shared" ref="S3:S30" si="8">IF(AND(AB3&lt;=0.5,R3&gt;=0.5),3/4+(R3-AB3)/4-AB3*(1-R3),IF(AND(AB3&lt;=R3,R3&lt;0.5),3/4+(R3-AB3)/4-AB3/(4*R3),IF(AND(AB3&gt;0.5,R3&gt;=AB3),3/4+(R3-AB3)/4-(1-R3)/(4*(1-AB3)),0)))</f>
        <v>0.78249999999999997</v>
      </c>
      <c r="T3" s="15">
        <v>7</v>
      </c>
      <c r="U3" s="15">
        <v>13</v>
      </c>
      <c r="V3" s="15" t="str">
        <f t="shared" ref="V3:V31" si="9">IF(X3&lt;0.5,"REJECT", ".")</f>
        <v>.</v>
      </c>
      <c r="W3" s="15">
        <f t="shared" ref="W3:W31" si="10">T3/(T3+U3)</f>
        <v>0.35</v>
      </c>
      <c r="X3" s="16">
        <f t="shared" ref="X3:X4" si="11">IF(AND(AG3&lt;=0.5,W3&gt;=0.5),3/4+(W3-AG3)/4-AG3*(1-W3),IF(AND(AG3&lt;=W3,W3&lt;0.5),3/4+(W3-AG3)/4-AG3/(4*W3),IF(AND(AG3&gt;0.5,W3&gt;=AG3),3/4+(W3-AG3)/4-(1-W3)/(4*(1-AG3)),0)))</f>
        <v>0.64464285714285707</v>
      </c>
      <c r="Y3" s="15">
        <v>11</v>
      </c>
      <c r="Z3" s="15">
        <v>9</v>
      </c>
      <c r="AA3" s="15" t="str">
        <f t="shared" ref="AA3:AA31" si="12">IF(AC3&lt;0.5,"REJECT", ".")</f>
        <v>.</v>
      </c>
      <c r="AB3" s="15">
        <f t="shared" ref="AB3:AB31" si="13">Z3/(Y3+Z3)</f>
        <v>0.45</v>
      </c>
      <c r="AC3" s="16">
        <f t="shared" ref="AC3:AC31" si="14">(R3+(1-AB3))/2</f>
        <v>0.7</v>
      </c>
      <c r="AD3" s="15">
        <v>16</v>
      </c>
      <c r="AE3" s="15">
        <v>4</v>
      </c>
      <c r="AF3" s="15" t="str">
        <f t="shared" ref="AF3:AF31" si="15">IF(AH3&lt;0.5,"REJECT", ".")</f>
        <v>.</v>
      </c>
      <c r="AG3" s="15">
        <f t="shared" ref="AG3:AG31" si="16">AE3/(AD3+AE3)</f>
        <v>0.2</v>
      </c>
      <c r="AH3" s="16">
        <f t="shared" ref="AH3:AH31" si="17">(W3+(1-AG3))/2</f>
        <v>0.57499999999999996</v>
      </c>
      <c r="AJ3" s="15">
        <f t="shared" ref="AJ3:AJ31" si="18">IF(R3=1,0.975,R3)</f>
        <v>0.85</v>
      </c>
      <c r="AK3" s="15">
        <f t="shared" ref="AK3:AK31" si="19">IF(AB3=0,0.025,AB3)</f>
        <v>0.45</v>
      </c>
      <c r="AL3" s="15">
        <f t="shared" ref="AL3:AL31" si="20">NORMSINV(AJ3)-NORMSINV(AK3)</f>
        <v>1.1620947363488638</v>
      </c>
      <c r="AN3" s="15">
        <f t="shared" ref="AN3:AN31" si="21">IF(W3=1,0.975,W3)</f>
        <v>0.35</v>
      </c>
      <c r="AO3" s="15">
        <f t="shared" ref="AO3:AO31" si="22">IF(AG3=0,0.025,AG3)</f>
        <v>0.2</v>
      </c>
      <c r="AP3" s="15">
        <f t="shared" ref="AP3:AP31" si="23">NORMSINV(AN3)-NORMSINV(AO3)</f>
        <v>0.45630076716534668</v>
      </c>
    </row>
    <row r="4" spans="1:42" s="1" customFormat="1" x14ac:dyDescent="0.25">
      <c r="A4" s="1">
        <v>3</v>
      </c>
      <c r="B4" s="1">
        <v>28</v>
      </c>
      <c r="C4" s="1">
        <v>12</v>
      </c>
      <c r="D4" s="1">
        <v>25</v>
      </c>
      <c r="E4" s="1">
        <v>15</v>
      </c>
      <c r="G4" s="1">
        <f t="shared" si="2"/>
        <v>0.7</v>
      </c>
      <c r="H4" s="1">
        <f t="shared" si="3"/>
        <v>0.375</v>
      </c>
      <c r="I4" s="1" t="str">
        <f t="shared" si="4"/>
        <v>.</v>
      </c>
      <c r="J4" s="1">
        <f t="shared" si="5"/>
        <v>0.66249999999999998</v>
      </c>
      <c r="K4" s="1" t="str">
        <f t="shared" si="4"/>
        <v>.</v>
      </c>
      <c r="L4" s="1">
        <f t="shared" si="0"/>
        <v>0.71875</v>
      </c>
      <c r="M4" s="1">
        <f t="shared" si="1"/>
        <v>-0.12783337150988477</v>
      </c>
      <c r="N4" s="3"/>
      <c r="O4" s="1">
        <v>18</v>
      </c>
      <c r="P4" s="1">
        <v>2</v>
      </c>
      <c r="Q4" s="1" t="str">
        <f t="shared" si="6"/>
        <v>.</v>
      </c>
      <c r="R4" s="1">
        <f t="shared" si="7"/>
        <v>0.9</v>
      </c>
      <c r="S4" s="3">
        <f t="shared" si="8"/>
        <v>0.83499999999999996</v>
      </c>
      <c r="T4" s="1">
        <v>10</v>
      </c>
      <c r="U4" s="1">
        <v>10</v>
      </c>
      <c r="V4" s="1" t="str">
        <f t="shared" si="9"/>
        <v>.</v>
      </c>
      <c r="W4" s="1">
        <f t="shared" si="10"/>
        <v>0.5</v>
      </c>
      <c r="X4" s="3">
        <f t="shared" si="11"/>
        <v>0.61250000000000004</v>
      </c>
      <c r="Y4" s="1">
        <v>12</v>
      </c>
      <c r="Z4" s="1">
        <v>8</v>
      </c>
      <c r="AA4" s="1" t="str">
        <f t="shared" si="12"/>
        <v>.</v>
      </c>
      <c r="AB4" s="1">
        <f t="shared" si="13"/>
        <v>0.4</v>
      </c>
      <c r="AC4" s="3">
        <f t="shared" si="14"/>
        <v>0.75</v>
      </c>
      <c r="AD4" s="1">
        <v>13</v>
      </c>
      <c r="AE4" s="1">
        <v>7</v>
      </c>
      <c r="AF4" s="1" t="str">
        <f t="shared" si="15"/>
        <v>.</v>
      </c>
      <c r="AG4" s="1">
        <f t="shared" si="16"/>
        <v>0.35</v>
      </c>
      <c r="AH4" s="3">
        <f t="shared" si="17"/>
        <v>0.57499999999999996</v>
      </c>
      <c r="AJ4" s="1">
        <f t="shared" si="18"/>
        <v>0.9</v>
      </c>
      <c r="AK4" s="1">
        <f t="shared" si="19"/>
        <v>0.4</v>
      </c>
      <c r="AL4" s="1">
        <f t="shared" si="20"/>
        <v>1.5348986686804005</v>
      </c>
      <c r="AN4" s="1">
        <f t="shared" si="21"/>
        <v>0.5</v>
      </c>
      <c r="AO4" s="1">
        <f t="shared" si="22"/>
        <v>0.35</v>
      </c>
      <c r="AP4" s="1">
        <f t="shared" si="23"/>
        <v>0.38532046640756784</v>
      </c>
    </row>
    <row r="5" spans="1:42" s="7" customFormat="1" x14ac:dyDescent="0.25">
      <c r="A5" s="7">
        <v>4</v>
      </c>
      <c r="B5" s="7">
        <v>25</v>
      </c>
      <c r="C5" s="7">
        <v>15</v>
      </c>
      <c r="D5" s="7">
        <v>22</v>
      </c>
      <c r="E5" s="7">
        <v>18</v>
      </c>
      <c r="G5" s="7">
        <f t="shared" si="2"/>
        <v>0.625</v>
      </c>
      <c r="H5" s="7">
        <f t="shared" si="3"/>
        <v>0.45</v>
      </c>
      <c r="I5" s="7" t="str">
        <f t="shared" si="4"/>
        <v>.</v>
      </c>
      <c r="J5" s="7">
        <f t="shared" si="5"/>
        <v>0.58750000000000002</v>
      </c>
      <c r="K5" s="7" t="str">
        <f t="shared" si="4"/>
        <v>.</v>
      </c>
      <c r="L5" s="7">
        <f t="shared" si="0"/>
        <v>0.625</v>
      </c>
      <c r="M5" s="7">
        <f t="shared" si="1"/>
        <v>-0.11332868530700312</v>
      </c>
      <c r="N5" s="8"/>
      <c r="O5" s="7">
        <v>17</v>
      </c>
      <c r="P5" s="7">
        <v>3</v>
      </c>
      <c r="Q5" s="7" t="str">
        <f t="shared" si="6"/>
        <v>.</v>
      </c>
      <c r="R5" s="7">
        <f t="shared" si="7"/>
        <v>0.85</v>
      </c>
      <c r="S5" s="8">
        <f t="shared" si="8"/>
        <v>0.78249999999999997</v>
      </c>
      <c r="T5" s="7">
        <v>8</v>
      </c>
      <c r="U5" s="7">
        <v>12</v>
      </c>
      <c r="V5" s="7" t="str">
        <f t="shared" si="9"/>
        <v>REJECT</v>
      </c>
      <c r="W5" s="7">
        <f t="shared" si="10"/>
        <v>0.4</v>
      </c>
      <c r="X5" s="8">
        <f>IF(AND(AG5&lt;=0.5,W5&gt;=0.5),3/4+(W5-AG5)/4-AG5*(1-W5),IF(AND(AG5&lt;=W5,W5&lt;0.5),3/4+(W5-AG5)/4-AG5/(4*W5),IF(AND(AG5&gt;0.5,W5&gt;=AG5),3/4+(W5-AG5)/4-(1-W5)/(4*(1-AG5)),0)))</f>
        <v>0</v>
      </c>
      <c r="Y5" s="7">
        <v>11</v>
      </c>
      <c r="Z5" s="7">
        <v>9</v>
      </c>
      <c r="AA5" s="7" t="str">
        <f t="shared" si="12"/>
        <v>.</v>
      </c>
      <c r="AB5" s="7">
        <f t="shared" si="13"/>
        <v>0.45</v>
      </c>
      <c r="AC5" s="8">
        <f t="shared" si="14"/>
        <v>0.7</v>
      </c>
      <c r="AD5" s="7">
        <v>11</v>
      </c>
      <c r="AE5" s="7">
        <v>9</v>
      </c>
      <c r="AF5" s="7" t="str">
        <f t="shared" si="15"/>
        <v>REJECT</v>
      </c>
      <c r="AG5" s="7">
        <f t="shared" si="16"/>
        <v>0.45</v>
      </c>
      <c r="AH5" s="8">
        <f t="shared" si="17"/>
        <v>0.47500000000000003</v>
      </c>
      <c r="AJ5" s="7">
        <f t="shared" si="18"/>
        <v>0.85</v>
      </c>
      <c r="AK5" s="7">
        <f t="shared" si="19"/>
        <v>0.45</v>
      </c>
      <c r="AL5" s="7">
        <f t="shared" si="20"/>
        <v>1.1620947363488638</v>
      </c>
      <c r="AN5" s="7">
        <f t="shared" si="21"/>
        <v>0.4</v>
      </c>
      <c r="AO5" s="7">
        <f t="shared" si="22"/>
        <v>0.45</v>
      </c>
      <c r="AP5" s="7">
        <f t="shared" si="23"/>
        <v>-0.12768575628072576</v>
      </c>
    </row>
    <row r="6" spans="1:42" s="1" customFormat="1" x14ac:dyDescent="0.25">
      <c r="A6" s="1">
        <v>5</v>
      </c>
      <c r="B6" s="1">
        <v>34</v>
      </c>
      <c r="C6" s="1">
        <v>6</v>
      </c>
      <c r="D6" s="1">
        <v>34</v>
      </c>
      <c r="E6" s="1">
        <v>6</v>
      </c>
      <c r="G6" s="1">
        <f t="shared" si="2"/>
        <v>0.85</v>
      </c>
      <c r="H6" s="1">
        <f t="shared" si="3"/>
        <v>0.15</v>
      </c>
      <c r="I6" s="1" t="str">
        <f t="shared" si="4"/>
        <v>.</v>
      </c>
      <c r="J6" s="1">
        <f t="shared" si="5"/>
        <v>0.85</v>
      </c>
      <c r="K6" s="1" t="str">
        <f t="shared" si="4"/>
        <v>.</v>
      </c>
      <c r="L6" s="1">
        <f t="shared" si="0"/>
        <v>0.90250000000000008</v>
      </c>
      <c r="M6" s="1">
        <f t="shared" si="1"/>
        <v>0</v>
      </c>
      <c r="N6" s="3"/>
      <c r="O6" s="1">
        <v>19</v>
      </c>
      <c r="P6" s="1">
        <v>1</v>
      </c>
      <c r="Q6" s="1" t="str">
        <f t="shared" si="6"/>
        <v>.</v>
      </c>
      <c r="R6" s="1">
        <f t="shared" si="7"/>
        <v>0.95</v>
      </c>
      <c r="S6" s="3">
        <f t="shared" si="8"/>
        <v>0.91250000000000009</v>
      </c>
      <c r="T6" s="1">
        <v>15</v>
      </c>
      <c r="U6" s="1">
        <v>5</v>
      </c>
      <c r="V6" s="1" t="str">
        <f t="shared" si="9"/>
        <v>.</v>
      </c>
      <c r="W6" s="1">
        <f t="shared" si="10"/>
        <v>0.75</v>
      </c>
      <c r="X6" s="3">
        <f t="shared" ref="X6:X31" si="24">IF(AND(AG6&lt;=0.5,W6&gt;=0.5),3/4+(W6-AG6)/4-AG6*(1-W6),IF(AND(AG6&lt;=W6,W6&lt;0.5),3/4+(W6-AG6)/4-AG6/(4*W6),IF(AND(AG6&gt;0.5,W6&gt;=AG6),3/4+(W6-AG6)/4-(1-W6)/(4*(1-AG6)),0)))</f>
        <v>0.91250000000000009</v>
      </c>
      <c r="Y6" s="1">
        <v>15</v>
      </c>
      <c r="Z6" s="1">
        <v>5</v>
      </c>
      <c r="AA6" s="1" t="str">
        <f t="shared" si="12"/>
        <v>.</v>
      </c>
      <c r="AB6" s="1">
        <f t="shared" si="13"/>
        <v>0.25</v>
      </c>
      <c r="AC6" s="3">
        <f t="shared" si="14"/>
        <v>0.85</v>
      </c>
      <c r="AD6" s="1">
        <v>19</v>
      </c>
      <c r="AE6" s="1">
        <v>1</v>
      </c>
      <c r="AF6" s="1" t="str">
        <f t="shared" si="15"/>
        <v>.</v>
      </c>
      <c r="AG6" s="1">
        <f t="shared" si="16"/>
        <v>0.05</v>
      </c>
      <c r="AH6" s="3">
        <f t="shared" si="17"/>
        <v>0.85</v>
      </c>
      <c r="AJ6" s="1">
        <f t="shared" si="18"/>
        <v>0.95</v>
      </c>
      <c r="AK6" s="1">
        <f t="shared" si="19"/>
        <v>0.25</v>
      </c>
      <c r="AL6" s="1">
        <f t="shared" si="20"/>
        <v>2.3193433771475536</v>
      </c>
      <c r="AN6" s="1">
        <f t="shared" si="21"/>
        <v>0.75</v>
      </c>
      <c r="AO6" s="1">
        <f t="shared" si="22"/>
        <v>0.05</v>
      </c>
      <c r="AP6" s="1">
        <f t="shared" si="23"/>
        <v>2.3193433771475545</v>
      </c>
    </row>
    <row r="7" spans="1:42" s="7" customFormat="1" x14ac:dyDescent="0.25">
      <c r="A7" s="7">
        <v>6</v>
      </c>
      <c r="B7" s="7">
        <v>20</v>
      </c>
      <c r="C7" s="7">
        <v>20</v>
      </c>
      <c r="D7" s="7">
        <v>25</v>
      </c>
      <c r="E7" s="7">
        <v>15</v>
      </c>
      <c r="G7" s="7">
        <f t="shared" si="2"/>
        <v>0.5</v>
      </c>
      <c r="H7" s="7">
        <f t="shared" si="3"/>
        <v>0.375</v>
      </c>
      <c r="I7" s="7" t="str">
        <f t="shared" si="4"/>
        <v>.</v>
      </c>
      <c r="J7" s="7">
        <f t="shared" si="5"/>
        <v>0.5625</v>
      </c>
      <c r="K7" s="7" t="str">
        <f t="shared" si="4"/>
        <v>.</v>
      </c>
      <c r="L7" s="7">
        <f t="shared" si="0"/>
        <v>0.59375</v>
      </c>
      <c r="M7" s="7">
        <f t="shared" si="1"/>
        <v>0.18232155679395459</v>
      </c>
      <c r="N7" s="8"/>
      <c r="O7" s="7">
        <v>15</v>
      </c>
      <c r="P7" s="7">
        <v>5</v>
      </c>
      <c r="Q7" s="7" t="str">
        <f t="shared" si="6"/>
        <v>.</v>
      </c>
      <c r="R7" s="7">
        <f t="shared" si="7"/>
        <v>0.75</v>
      </c>
      <c r="S7" s="8">
        <f t="shared" si="8"/>
        <v>0.76249999999999996</v>
      </c>
      <c r="T7" s="7">
        <v>5</v>
      </c>
      <c r="U7" s="7">
        <v>15</v>
      </c>
      <c r="V7" s="7" t="str">
        <f t="shared" si="9"/>
        <v>REJECT</v>
      </c>
      <c r="W7" s="7">
        <f t="shared" si="10"/>
        <v>0.25</v>
      </c>
      <c r="X7" s="8">
        <f t="shared" si="24"/>
        <v>0</v>
      </c>
      <c r="Y7" s="7">
        <v>13</v>
      </c>
      <c r="Z7" s="7">
        <v>7</v>
      </c>
      <c r="AA7" s="7" t="str">
        <f t="shared" si="12"/>
        <v>.</v>
      </c>
      <c r="AB7" s="7">
        <f t="shared" si="13"/>
        <v>0.35</v>
      </c>
      <c r="AC7" s="8">
        <f t="shared" si="14"/>
        <v>0.7</v>
      </c>
      <c r="AD7" s="7">
        <v>12</v>
      </c>
      <c r="AE7" s="7">
        <v>8</v>
      </c>
      <c r="AF7" s="7" t="str">
        <f t="shared" si="15"/>
        <v>REJECT</v>
      </c>
      <c r="AG7" s="7">
        <f t="shared" si="16"/>
        <v>0.4</v>
      </c>
      <c r="AH7" s="8">
        <f t="shared" si="17"/>
        <v>0.42499999999999999</v>
      </c>
      <c r="AJ7" s="7">
        <f t="shared" si="18"/>
        <v>0.75</v>
      </c>
      <c r="AK7" s="7">
        <f t="shared" si="19"/>
        <v>0.35</v>
      </c>
      <c r="AL7" s="7">
        <f t="shared" si="20"/>
        <v>1.0598102166036498</v>
      </c>
      <c r="AN7" s="7">
        <f t="shared" si="21"/>
        <v>0.25</v>
      </c>
      <c r="AO7" s="7">
        <f t="shared" si="22"/>
        <v>0.4</v>
      </c>
      <c r="AP7" s="7">
        <f t="shared" si="23"/>
        <v>-0.42114264706028215</v>
      </c>
    </row>
    <row r="8" spans="1:42" s="1" customFormat="1" x14ac:dyDescent="0.25">
      <c r="A8" s="1">
        <v>7</v>
      </c>
      <c r="B8" s="1">
        <v>30</v>
      </c>
      <c r="C8" s="1">
        <v>10</v>
      </c>
      <c r="D8" s="1">
        <v>36</v>
      </c>
      <c r="E8" s="1">
        <v>4</v>
      </c>
      <c r="G8" s="1">
        <f t="shared" si="2"/>
        <v>0.75</v>
      </c>
      <c r="H8" s="1">
        <f t="shared" si="3"/>
        <v>0.1</v>
      </c>
      <c r="I8" s="1" t="str">
        <f t="shared" si="4"/>
        <v>.</v>
      </c>
      <c r="J8" s="1">
        <f t="shared" si="5"/>
        <v>0.82499999999999996</v>
      </c>
      <c r="K8" s="1" t="str">
        <f t="shared" si="4"/>
        <v>.</v>
      </c>
      <c r="L8" s="1">
        <f t="shared" si="0"/>
        <v>0.88749999999999996</v>
      </c>
      <c r="M8" s="1">
        <f t="shared" si="1"/>
        <v>0.35667494393873239</v>
      </c>
      <c r="N8" s="3"/>
      <c r="O8" s="1">
        <v>19</v>
      </c>
      <c r="P8" s="1">
        <v>1</v>
      </c>
      <c r="Q8" s="1" t="str">
        <f t="shared" si="6"/>
        <v>.</v>
      </c>
      <c r="R8" s="1">
        <f t="shared" si="7"/>
        <v>0.95</v>
      </c>
      <c r="S8" s="3">
        <f t="shared" si="8"/>
        <v>0.95750000000000002</v>
      </c>
      <c r="T8" s="1">
        <v>11</v>
      </c>
      <c r="U8" s="1">
        <v>9</v>
      </c>
      <c r="V8" s="1" t="str">
        <f t="shared" si="9"/>
        <v>.</v>
      </c>
      <c r="W8" s="1">
        <f t="shared" si="10"/>
        <v>0.55000000000000004</v>
      </c>
      <c r="X8" s="3">
        <f t="shared" si="24"/>
        <v>0.8175</v>
      </c>
      <c r="Y8" s="1">
        <v>18</v>
      </c>
      <c r="Z8" s="1">
        <v>2</v>
      </c>
      <c r="AA8" s="1" t="str">
        <f t="shared" si="12"/>
        <v>.</v>
      </c>
      <c r="AB8" s="1">
        <f t="shared" si="13"/>
        <v>0.1</v>
      </c>
      <c r="AC8" s="3">
        <f t="shared" si="14"/>
        <v>0.92500000000000004</v>
      </c>
      <c r="AD8" s="1">
        <v>18</v>
      </c>
      <c r="AE8" s="1">
        <v>2</v>
      </c>
      <c r="AF8" s="1" t="str">
        <f t="shared" si="15"/>
        <v>.</v>
      </c>
      <c r="AG8" s="1">
        <f t="shared" si="16"/>
        <v>0.1</v>
      </c>
      <c r="AH8" s="3">
        <f t="shared" si="17"/>
        <v>0.72500000000000009</v>
      </c>
      <c r="AJ8" s="1">
        <f t="shared" si="18"/>
        <v>0.95</v>
      </c>
      <c r="AK8" s="1">
        <f t="shared" si="19"/>
        <v>0.1</v>
      </c>
      <c r="AL8" s="1">
        <f t="shared" si="20"/>
        <v>2.9264051924960723</v>
      </c>
      <c r="AN8" s="1">
        <f t="shared" si="21"/>
        <v>0.55000000000000004</v>
      </c>
      <c r="AO8" s="1">
        <f t="shared" si="22"/>
        <v>0.1</v>
      </c>
      <c r="AP8" s="1">
        <f t="shared" si="23"/>
        <v>1.4072129123996748</v>
      </c>
    </row>
    <row r="9" spans="1:42" s="1" customFormat="1" x14ac:dyDescent="0.25">
      <c r="A9" s="1">
        <v>8</v>
      </c>
      <c r="B9" s="1">
        <v>30</v>
      </c>
      <c r="C9" s="1">
        <v>10</v>
      </c>
      <c r="D9" s="1">
        <v>22</v>
      </c>
      <c r="E9" s="1">
        <v>18</v>
      </c>
      <c r="G9" s="1">
        <f t="shared" si="2"/>
        <v>0.75</v>
      </c>
      <c r="H9" s="1">
        <f t="shared" si="3"/>
        <v>0.45</v>
      </c>
      <c r="I9" s="1" t="str">
        <f t="shared" si="4"/>
        <v>.</v>
      </c>
      <c r="J9" s="1">
        <f t="shared" si="5"/>
        <v>0.65</v>
      </c>
      <c r="K9" s="1" t="str">
        <f t="shared" si="4"/>
        <v>.</v>
      </c>
      <c r="L9" s="1">
        <f t="shared" si="0"/>
        <v>0.71249999999999991</v>
      </c>
      <c r="M9" s="1">
        <f t="shared" si="1"/>
        <v>-0.33647223662121289</v>
      </c>
      <c r="N9" s="3"/>
      <c r="O9" s="1">
        <v>16</v>
      </c>
      <c r="P9" s="1">
        <v>4</v>
      </c>
      <c r="Q9" s="1" t="str">
        <f t="shared" si="6"/>
        <v>.</v>
      </c>
      <c r="R9" s="1">
        <f t="shared" si="7"/>
        <v>0.8</v>
      </c>
      <c r="S9" s="3">
        <f t="shared" si="8"/>
        <v>0.86</v>
      </c>
      <c r="T9" s="1">
        <v>14</v>
      </c>
      <c r="U9" s="1">
        <v>6</v>
      </c>
      <c r="V9" s="1" t="str">
        <f t="shared" si="9"/>
        <v>.</v>
      </c>
      <c r="W9" s="1">
        <f t="shared" si="10"/>
        <v>0.7</v>
      </c>
      <c r="X9" s="3">
        <f t="shared" si="24"/>
        <v>0.5</v>
      </c>
      <c r="Y9" s="1">
        <v>16</v>
      </c>
      <c r="Z9" s="1">
        <v>4</v>
      </c>
      <c r="AA9" s="1" t="str">
        <f t="shared" si="12"/>
        <v>.</v>
      </c>
      <c r="AB9" s="1">
        <f t="shared" si="13"/>
        <v>0.2</v>
      </c>
      <c r="AC9" s="3">
        <f t="shared" si="14"/>
        <v>0.8</v>
      </c>
      <c r="AD9" s="1">
        <v>6</v>
      </c>
      <c r="AE9" s="1">
        <v>14</v>
      </c>
      <c r="AF9" s="1" t="str">
        <f t="shared" si="15"/>
        <v>.</v>
      </c>
      <c r="AG9" s="1">
        <f t="shared" si="16"/>
        <v>0.7</v>
      </c>
      <c r="AH9" s="3">
        <f t="shared" si="17"/>
        <v>0.5</v>
      </c>
      <c r="AJ9" s="1">
        <f t="shared" si="18"/>
        <v>0.8</v>
      </c>
      <c r="AK9" s="1">
        <f t="shared" si="19"/>
        <v>0.2</v>
      </c>
      <c r="AL9" s="1">
        <f t="shared" si="20"/>
        <v>1.6832424671458293</v>
      </c>
      <c r="AN9" s="1">
        <f t="shared" si="21"/>
        <v>0.7</v>
      </c>
      <c r="AO9" s="1">
        <f t="shared" si="22"/>
        <v>0.7</v>
      </c>
      <c r="AP9" s="1">
        <f t="shared" si="23"/>
        <v>0</v>
      </c>
    </row>
    <row r="10" spans="1:42" s="1" customFormat="1" x14ac:dyDescent="0.25">
      <c r="A10" s="1">
        <v>9</v>
      </c>
      <c r="B10" s="1">
        <v>31</v>
      </c>
      <c r="C10" s="1">
        <v>9</v>
      </c>
      <c r="D10" s="1">
        <v>40</v>
      </c>
      <c r="E10" s="1">
        <v>0</v>
      </c>
      <c r="G10" s="1">
        <f t="shared" si="2"/>
        <v>0.77500000000000002</v>
      </c>
      <c r="H10" s="1">
        <f t="shared" si="3"/>
        <v>0</v>
      </c>
      <c r="I10" s="1" t="str">
        <f t="shared" si="4"/>
        <v>.</v>
      </c>
      <c r="J10" s="1">
        <f t="shared" si="5"/>
        <v>0.88749999999999996</v>
      </c>
      <c r="K10" s="1" t="str">
        <f t="shared" si="4"/>
        <v>.</v>
      </c>
      <c r="L10" s="1">
        <f t="shared" si="0"/>
        <v>0.94374999999999998</v>
      </c>
      <c r="M10" s="1">
        <f t="shared" si="1"/>
        <v>0.64185388617239469</v>
      </c>
      <c r="N10" s="3"/>
      <c r="O10" s="1">
        <v>20</v>
      </c>
      <c r="P10" s="1">
        <v>0</v>
      </c>
      <c r="Q10" s="1" t="str">
        <f t="shared" si="6"/>
        <v>.</v>
      </c>
      <c r="R10" s="1">
        <f t="shared" si="7"/>
        <v>1</v>
      </c>
      <c r="S10" s="3">
        <f t="shared" si="8"/>
        <v>1</v>
      </c>
      <c r="T10" s="1">
        <v>11</v>
      </c>
      <c r="U10" s="1">
        <v>9</v>
      </c>
      <c r="V10" s="1" t="str">
        <f t="shared" si="9"/>
        <v>.</v>
      </c>
      <c r="W10" s="1">
        <f t="shared" si="10"/>
        <v>0.55000000000000004</v>
      </c>
      <c r="X10" s="3">
        <f t="shared" si="24"/>
        <v>0.88749999999999996</v>
      </c>
      <c r="Y10" s="1">
        <v>20</v>
      </c>
      <c r="Z10" s="1">
        <v>0</v>
      </c>
      <c r="AA10" s="1" t="str">
        <f t="shared" si="12"/>
        <v>.</v>
      </c>
      <c r="AB10" s="1">
        <f t="shared" si="13"/>
        <v>0</v>
      </c>
      <c r="AC10" s="3">
        <f t="shared" si="14"/>
        <v>1</v>
      </c>
      <c r="AD10" s="1">
        <v>20</v>
      </c>
      <c r="AE10" s="1">
        <v>0</v>
      </c>
      <c r="AF10" s="1" t="str">
        <f t="shared" si="15"/>
        <v>.</v>
      </c>
      <c r="AG10" s="1">
        <f t="shared" si="16"/>
        <v>0</v>
      </c>
      <c r="AH10" s="3">
        <f t="shared" si="17"/>
        <v>0.77500000000000002</v>
      </c>
      <c r="AJ10" s="1">
        <f t="shared" si="18"/>
        <v>0.97499999999999998</v>
      </c>
      <c r="AK10" s="1">
        <f t="shared" si="19"/>
        <v>2.5000000000000001E-2</v>
      </c>
      <c r="AL10" s="1">
        <f t="shared" si="20"/>
        <v>3.9199279690801072</v>
      </c>
      <c r="AN10" s="1">
        <f t="shared" si="21"/>
        <v>0.55000000000000004</v>
      </c>
      <c r="AO10" s="1">
        <f t="shared" si="22"/>
        <v>2.5000000000000001E-2</v>
      </c>
      <c r="AP10" s="1">
        <f t="shared" si="23"/>
        <v>2.0856253313951281</v>
      </c>
    </row>
    <row r="11" spans="1:42" s="7" customFormat="1" x14ac:dyDescent="0.25">
      <c r="A11" s="7">
        <v>10</v>
      </c>
      <c r="B11" s="7">
        <v>21</v>
      </c>
      <c r="C11" s="7">
        <v>19</v>
      </c>
      <c r="D11" s="7">
        <v>18</v>
      </c>
      <c r="E11" s="7">
        <v>22</v>
      </c>
      <c r="G11" s="7">
        <f t="shared" si="2"/>
        <v>0.52500000000000002</v>
      </c>
      <c r="H11" s="7">
        <f t="shared" si="3"/>
        <v>0.55000000000000004</v>
      </c>
      <c r="I11" s="7" t="str">
        <f t="shared" si="4"/>
        <v>REJECT</v>
      </c>
      <c r="J11" s="7">
        <f t="shared" si="5"/>
        <v>0.48749999999999999</v>
      </c>
      <c r="K11" s="7" t="str">
        <f t="shared" si="4"/>
        <v>REJECT</v>
      </c>
      <c r="L11" s="7">
        <f t="shared" si="0"/>
        <v>0</v>
      </c>
      <c r="M11" s="7" t="e">
        <f t="shared" si="1"/>
        <v>#NUM!</v>
      </c>
      <c r="N11" s="8"/>
      <c r="O11" s="7">
        <v>14</v>
      </c>
      <c r="P11" s="7">
        <v>6</v>
      </c>
      <c r="Q11" s="7" t="str">
        <f t="shared" si="6"/>
        <v>.</v>
      </c>
      <c r="R11" s="7">
        <f t="shared" si="7"/>
        <v>0.7</v>
      </c>
      <c r="S11" s="8">
        <f t="shared" si="8"/>
        <v>0.54821428571428565</v>
      </c>
      <c r="T11" s="7">
        <v>7</v>
      </c>
      <c r="U11" s="7">
        <v>13</v>
      </c>
      <c r="V11" s="7" t="str">
        <f t="shared" si="9"/>
        <v>REJECT</v>
      </c>
      <c r="W11" s="7">
        <f t="shared" si="10"/>
        <v>0.35</v>
      </c>
      <c r="X11" s="8">
        <f t="shared" si="24"/>
        <v>0</v>
      </c>
      <c r="Y11" s="7">
        <v>7</v>
      </c>
      <c r="Z11" s="7">
        <v>13</v>
      </c>
      <c r="AA11" s="7" t="str">
        <f t="shared" si="12"/>
        <v>.</v>
      </c>
      <c r="AB11" s="7">
        <f t="shared" si="13"/>
        <v>0.65</v>
      </c>
      <c r="AC11" s="8">
        <f t="shared" si="14"/>
        <v>0.52499999999999991</v>
      </c>
      <c r="AD11" s="7">
        <v>11</v>
      </c>
      <c r="AE11" s="7">
        <v>9</v>
      </c>
      <c r="AF11" s="7" t="str">
        <f t="shared" si="15"/>
        <v>REJECT</v>
      </c>
      <c r="AG11" s="7">
        <f t="shared" si="16"/>
        <v>0.45</v>
      </c>
      <c r="AH11" s="8">
        <f t="shared" si="17"/>
        <v>0.45</v>
      </c>
      <c r="AJ11" s="7">
        <f t="shared" si="18"/>
        <v>0.7</v>
      </c>
      <c r="AK11" s="7">
        <f t="shared" si="19"/>
        <v>0.65</v>
      </c>
      <c r="AL11" s="7">
        <f t="shared" si="20"/>
        <v>0.13908004630047294</v>
      </c>
      <c r="AN11" s="7">
        <f t="shared" si="21"/>
        <v>0.35</v>
      </c>
      <c r="AO11" s="7">
        <f t="shared" si="22"/>
        <v>0.45</v>
      </c>
      <c r="AP11" s="7">
        <f t="shared" si="23"/>
        <v>-0.25965911955249382</v>
      </c>
    </row>
    <row r="12" spans="1:42" s="1" customFormat="1" x14ac:dyDescent="0.25">
      <c r="A12" s="1">
        <v>11</v>
      </c>
      <c r="B12" s="1">
        <v>31</v>
      </c>
      <c r="C12" s="1">
        <v>9</v>
      </c>
      <c r="D12" s="1">
        <v>32</v>
      </c>
      <c r="E12" s="1">
        <v>8</v>
      </c>
      <c r="G12" s="1">
        <f t="shared" si="2"/>
        <v>0.77500000000000002</v>
      </c>
      <c r="H12" s="1">
        <f t="shared" si="3"/>
        <v>0.2</v>
      </c>
      <c r="I12" s="1" t="str">
        <f t="shared" si="4"/>
        <v>.</v>
      </c>
      <c r="J12" s="1">
        <f t="shared" si="5"/>
        <v>0.78750000000000009</v>
      </c>
      <c r="K12" s="1" t="str">
        <f t="shared" si="4"/>
        <v>.</v>
      </c>
      <c r="L12" s="1">
        <f t="shared" si="0"/>
        <v>0.84875</v>
      </c>
      <c r="M12" s="1">
        <f t="shared" si="1"/>
        <v>5.4067221270275793E-2</v>
      </c>
      <c r="N12" s="3"/>
      <c r="O12" s="1">
        <v>18</v>
      </c>
      <c r="P12" s="1">
        <v>2</v>
      </c>
      <c r="Q12" s="1" t="str">
        <f t="shared" si="6"/>
        <v>.</v>
      </c>
      <c r="R12" s="1">
        <f t="shared" si="7"/>
        <v>0.9</v>
      </c>
      <c r="S12" s="3">
        <f t="shared" si="8"/>
        <v>0.90500000000000003</v>
      </c>
      <c r="T12" s="1">
        <v>13</v>
      </c>
      <c r="U12" s="1">
        <v>7</v>
      </c>
      <c r="V12" s="1" t="str">
        <f t="shared" si="9"/>
        <v>.</v>
      </c>
      <c r="W12" s="1">
        <f t="shared" si="10"/>
        <v>0.65</v>
      </c>
      <c r="X12" s="3">
        <f t="shared" si="24"/>
        <v>0.79250000000000009</v>
      </c>
      <c r="Y12" s="1">
        <v>16</v>
      </c>
      <c r="Z12" s="1">
        <v>4</v>
      </c>
      <c r="AA12" s="1" t="str">
        <f t="shared" si="12"/>
        <v>.</v>
      </c>
      <c r="AB12" s="1">
        <f t="shared" si="13"/>
        <v>0.2</v>
      </c>
      <c r="AC12" s="3">
        <f t="shared" si="14"/>
        <v>0.85000000000000009</v>
      </c>
      <c r="AD12" s="1">
        <v>16</v>
      </c>
      <c r="AE12" s="1">
        <v>4</v>
      </c>
      <c r="AF12" s="1" t="str">
        <f t="shared" si="15"/>
        <v>.</v>
      </c>
      <c r="AG12" s="1">
        <f t="shared" si="16"/>
        <v>0.2</v>
      </c>
      <c r="AH12" s="3">
        <f t="shared" si="17"/>
        <v>0.72500000000000009</v>
      </c>
      <c r="AJ12" s="1">
        <f t="shared" si="18"/>
        <v>0.9</v>
      </c>
      <c r="AK12" s="1">
        <f t="shared" si="19"/>
        <v>0.2</v>
      </c>
      <c r="AL12" s="1">
        <f t="shared" si="20"/>
        <v>2.1231727991175151</v>
      </c>
      <c r="AN12" s="1">
        <f t="shared" si="21"/>
        <v>0.65</v>
      </c>
      <c r="AO12" s="1">
        <f t="shared" si="22"/>
        <v>0.2</v>
      </c>
      <c r="AP12" s="1">
        <f t="shared" si="23"/>
        <v>1.2269416999804823</v>
      </c>
    </row>
    <row r="13" spans="1:42" s="1" customFormat="1" x14ac:dyDescent="0.25">
      <c r="A13" s="1">
        <v>12</v>
      </c>
      <c r="B13" s="1">
        <v>31</v>
      </c>
      <c r="C13" s="1">
        <v>9</v>
      </c>
      <c r="D13" s="1">
        <v>33</v>
      </c>
      <c r="E13" s="1">
        <v>7</v>
      </c>
      <c r="G13" s="1">
        <f t="shared" si="2"/>
        <v>0.77500000000000002</v>
      </c>
      <c r="H13" s="1">
        <f t="shared" si="3"/>
        <v>0.17499999999999999</v>
      </c>
      <c r="I13" s="1" t="str">
        <f t="shared" si="4"/>
        <v>.</v>
      </c>
      <c r="J13" s="1">
        <f t="shared" si="5"/>
        <v>0.8</v>
      </c>
      <c r="K13" s="1" t="str">
        <f t="shared" si="4"/>
        <v>.</v>
      </c>
      <c r="L13" s="1">
        <f t="shared" si="0"/>
        <v>0.86062499999999997</v>
      </c>
      <c r="M13" s="1">
        <f t="shared" si="1"/>
        <v>0.1112256351102244</v>
      </c>
      <c r="N13" s="3"/>
      <c r="O13" s="1">
        <v>20</v>
      </c>
      <c r="P13" s="1">
        <v>0</v>
      </c>
      <c r="Q13" s="1" t="str">
        <f t="shared" si="6"/>
        <v>.</v>
      </c>
      <c r="R13" s="1">
        <f t="shared" si="7"/>
        <v>1</v>
      </c>
      <c r="S13" s="3">
        <f t="shared" si="8"/>
        <v>0.96250000000000002</v>
      </c>
      <c r="T13" s="1">
        <v>11</v>
      </c>
      <c r="U13" s="1">
        <v>9</v>
      </c>
      <c r="V13" s="1" t="str">
        <f t="shared" si="9"/>
        <v>.</v>
      </c>
      <c r="W13" s="1">
        <f t="shared" si="10"/>
        <v>0.55000000000000004</v>
      </c>
      <c r="X13" s="3">
        <f t="shared" si="24"/>
        <v>0.74750000000000005</v>
      </c>
      <c r="Y13" s="1">
        <v>17</v>
      </c>
      <c r="Z13" s="1">
        <v>3</v>
      </c>
      <c r="AA13" s="1" t="str">
        <f t="shared" si="12"/>
        <v>.</v>
      </c>
      <c r="AB13" s="1">
        <f t="shared" si="13"/>
        <v>0.15</v>
      </c>
      <c r="AC13" s="3">
        <f t="shared" si="14"/>
        <v>0.92500000000000004</v>
      </c>
      <c r="AD13" s="1">
        <v>16</v>
      </c>
      <c r="AE13" s="1">
        <v>4</v>
      </c>
      <c r="AF13" s="1" t="str">
        <f t="shared" si="15"/>
        <v>.</v>
      </c>
      <c r="AG13" s="1">
        <f t="shared" si="16"/>
        <v>0.2</v>
      </c>
      <c r="AH13" s="3">
        <f t="shared" si="17"/>
        <v>0.67500000000000004</v>
      </c>
      <c r="AJ13" s="1">
        <f t="shared" si="18"/>
        <v>0.97499999999999998</v>
      </c>
      <c r="AK13" s="1">
        <f t="shared" si="19"/>
        <v>0.15</v>
      </c>
      <c r="AL13" s="1">
        <f t="shared" si="20"/>
        <v>2.9963973740338434</v>
      </c>
      <c r="AN13" s="1">
        <f t="shared" si="21"/>
        <v>0.55000000000000004</v>
      </c>
      <c r="AO13" s="1">
        <f t="shared" si="22"/>
        <v>0.2</v>
      </c>
      <c r="AP13" s="1">
        <f t="shared" si="23"/>
        <v>0.96728258042798865</v>
      </c>
    </row>
    <row r="14" spans="1:42" s="1" customFormat="1" x14ac:dyDescent="0.25">
      <c r="A14" s="1">
        <v>13</v>
      </c>
      <c r="B14" s="1">
        <v>39</v>
      </c>
      <c r="C14" s="1">
        <v>1</v>
      </c>
      <c r="D14" s="1">
        <v>36</v>
      </c>
      <c r="E14" s="1">
        <v>4</v>
      </c>
      <c r="G14" s="1">
        <f t="shared" si="2"/>
        <v>0.97499999999999998</v>
      </c>
      <c r="H14" s="1">
        <f t="shared" si="3"/>
        <v>0.1</v>
      </c>
      <c r="I14" s="1" t="str">
        <f t="shared" si="4"/>
        <v>.</v>
      </c>
      <c r="J14" s="1">
        <f t="shared" si="5"/>
        <v>0.9375</v>
      </c>
      <c r="K14" s="1" t="str">
        <f t="shared" si="4"/>
        <v>.</v>
      </c>
      <c r="L14" s="1">
        <f t="shared" si="0"/>
        <v>0.96625000000000005</v>
      </c>
      <c r="M14" s="1">
        <f t="shared" si="1"/>
        <v>-0.24116205681688796</v>
      </c>
      <c r="N14" s="3"/>
      <c r="O14" s="1">
        <v>20</v>
      </c>
      <c r="P14" s="1">
        <v>0</v>
      </c>
      <c r="Q14" s="1" t="str">
        <f t="shared" si="6"/>
        <v>.</v>
      </c>
      <c r="R14" s="1">
        <f t="shared" si="7"/>
        <v>1</v>
      </c>
      <c r="S14" s="3">
        <f t="shared" si="8"/>
        <v>0.96250000000000002</v>
      </c>
      <c r="T14" s="1">
        <v>19</v>
      </c>
      <c r="U14" s="1">
        <v>1</v>
      </c>
      <c r="V14" s="1" t="str">
        <f t="shared" si="9"/>
        <v>.</v>
      </c>
      <c r="W14" s="1">
        <f t="shared" si="10"/>
        <v>0.95</v>
      </c>
      <c r="X14" s="3">
        <f t="shared" si="24"/>
        <v>0.97249999999999992</v>
      </c>
      <c r="Y14" s="1">
        <v>17</v>
      </c>
      <c r="Z14" s="1">
        <v>3</v>
      </c>
      <c r="AA14" s="1" t="str">
        <f t="shared" si="12"/>
        <v>.</v>
      </c>
      <c r="AB14" s="1">
        <f t="shared" si="13"/>
        <v>0.15</v>
      </c>
      <c r="AC14" s="3">
        <f t="shared" si="14"/>
        <v>0.92500000000000004</v>
      </c>
      <c r="AD14" s="1">
        <v>19</v>
      </c>
      <c r="AE14" s="1">
        <v>1</v>
      </c>
      <c r="AF14" s="1" t="str">
        <f t="shared" si="15"/>
        <v>.</v>
      </c>
      <c r="AG14" s="1">
        <f t="shared" si="16"/>
        <v>0.05</v>
      </c>
      <c r="AH14" s="3">
        <f t="shared" si="17"/>
        <v>0.95</v>
      </c>
      <c r="AJ14" s="1">
        <f t="shared" si="18"/>
        <v>0.97499999999999998</v>
      </c>
      <c r="AK14" s="1">
        <f t="shared" si="19"/>
        <v>0.15</v>
      </c>
      <c r="AL14" s="1">
        <f t="shared" si="20"/>
        <v>2.9963973740338434</v>
      </c>
      <c r="AN14" s="1">
        <f t="shared" si="21"/>
        <v>0.95</v>
      </c>
      <c r="AO14" s="1">
        <f t="shared" si="22"/>
        <v>0.05</v>
      </c>
      <c r="AP14" s="1">
        <f t="shared" si="23"/>
        <v>3.2897072539029439</v>
      </c>
    </row>
    <row r="15" spans="1:42" s="1" customFormat="1" x14ac:dyDescent="0.25">
      <c r="A15" s="1">
        <v>14</v>
      </c>
      <c r="B15" s="1">
        <v>28</v>
      </c>
      <c r="C15" s="1">
        <v>12</v>
      </c>
      <c r="D15" s="1">
        <v>30</v>
      </c>
      <c r="E15" s="1">
        <v>10</v>
      </c>
      <c r="G15" s="1">
        <f t="shared" si="2"/>
        <v>0.7</v>
      </c>
      <c r="H15" s="1">
        <f t="shared" si="3"/>
        <v>0.25</v>
      </c>
      <c r="I15" s="1" t="str">
        <f t="shared" si="4"/>
        <v>.</v>
      </c>
      <c r="J15" s="1">
        <f t="shared" si="5"/>
        <v>0.72499999999999998</v>
      </c>
      <c r="K15" s="1" t="str">
        <f t="shared" si="4"/>
        <v>.</v>
      </c>
      <c r="L15" s="1">
        <f t="shared" si="0"/>
        <v>0.78750000000000009</v>
      </c>
      <c r="M15" s="1">
        <f t="shared" si="1"/>
        <v>9.5310179804324935E-2</v>
      </c>
      <c r="N15" s="3"/>
      <c r="O15" s="1">
        <v>16</v>
      </c>
      <c r="P15" s="1">
        <v>4</v>
      </c>
      <c r="Q15" s="1" t="str">
        <f t="shared" si="6"/>
        <v>.</v>
      </c>
      <c r="R15" s="1">
        <f t="shared" si="7"/>
        <v>0.8</v>
      </c>
      <c r="S15" s="3">
        <f t="shared" si="8"/>
        <v>0.81500000000000006</v>
      </c>
      <c r="T15" s="1">
        <v>12</v>
      </c>
      <c r="U15" s="1">
        <v>8</v>
      </c>
      <c r="V15" s="1" t="str">
        <f t="shared" si="9"/>
        <v>.</v>
      </c>
      <c r="W15" s="1">
        <f t="shared" si="10"/>
        <v>0.6</v>
      </c>
      <c r="X15" s="3">
        <f t="shared" si="24"/>
        <v>0.77</v>
      </c>
      <c r="Y15" s="1">
        <v>14</v>
      </c>
      <c r="Z15" s="1">
        <v>6</v>
      </c>
      <c r="AA15" s="1" t="str">
        <f t="shared" si="12"/>
        <v>.</v>
      </c>
      <c r="AB15" s="1">
        <f t="shared" si="13"/>
        <v>0.3</v>
      </c>
      <c r="AC15" s="3">
        <f t="shared" si="14"/>
        <v>0.75</v>
      </c>
      <c r="AD15" s="1">
        <v>16</v>
      </c>
      <c r="AE15" s="1">
        <v>4</v>
      </c>
      <c r="AF15" s="1" t="str">
        <f t="shared" si="15"/>
        <v>.</v>
      </c>
      <c r="AG15" s="1">
        <f t="shared" si="16"/>
        <v>0.2</v>
      </c>
      <c r="AH15" s="3">
        <f t="shared" si="17"/>
        <v>0.7</v>
      </c>
      <c r="AJ15" s="1">
        <f t="shared" si="18"/>
        <v>0.8</v>
      </c>
      <c r="AK15" s="1">
        <f t="shared" si="19"/>
        <v>0.3</v>
      </c>
      <c r="AL15" s="1">
        <f t="shared" si="20"/>
        <v>1.3660217462809556</v>
      </c>
      <c r="AN15" s="1">
        <f t="shared" si="21"/>
        <v>0.6</v>
      </c>
      <c r="AO15" s="1">
        <f t="shared" si="22"/>
        <v>0.2</v>
      </c>
      <c r="AP15" s="1">
        <f t="shared" si="23"/>
        <v>1.0949683367087144</v>
      </c>
    </row>
    <row r="16" spans="1:42" s="1" customFormat="1" x14ac:dyDescent="0.25">
      <c r="A16" s="1">
        <v>15</v>
      </c>
      <c r="B16" s="1">
        <v>33</v>
      </c>
      <c r="C16" s="1">
        <v>7</v>
      </c>
      <c r="D16" s="1">
        <v>23</v>
      </c>
      <c r="E16" s="1">
        <v>17</v>
      </c>
      <c r="G16" s="1">
        <f t="shared" si="2"/>
        <v>0.82499999999999996</v>
      </c>
      <c r="H16" s="1">
        <f t="shared" si="3"/>
        <v>0.42499999999999999</v>
      </c>
      <c r="I16" s="1" t="str">
        <f t="shared" si="4"/>
        <v>.</v>
      </c>
      <c r="J16" s="1">
        <f t="shared" si="5"/>
        <v>0.7</v>
      </c>
      <c r="K16" s="1" t="str">
        <f t="shared" si="4"/>
        <v>.</v>
      </c>
      <c r="L16" s="1">
        <f t="shared" si="0"/>
        <v>0.77562500000000001</v>
      </c>
      <c r="M16" s="1">
        <f t="shared" si="1"/>
        <v>-0.46262352194811296</v>
      </c>
      <c r="N16" s="3"/>
      <c r="O16" s="1">
        <v>18</v>
      </c>
      <c r="P16" s="1">
        <v>2</v>
      </c>
      <c r="Q16" s="1" t="str">
        <f t="shared" si="6"/>
        <v>.</v>
      </c>
      <c r="R16" s="1">
        <f t="shared" si="7"/>
        <v>0.9</v>
      </c>
      <c r="S16" s="3">
        <f t="shared" si="8"/>
        <v>0.8</v>
      </c>
      <c r="T16" s="1">
        <v>15</v>
      </c>
      <c r="U16" s="1">
        <v>5</v>
      </c>
      <c r="V16" s="1" t="str">
        <f t="shared" si="9"/>
        <v>.</v>
      </c>
      <c r="W16" s="1">
        <f t="shared" si="10"/>
        <v>0.75</v>
      </c>
      <c r="X16" s="3">
        <f t="shared" si="24"/>
        <v>0.76249999999999996</v>
      </c>
      <c r="Y16" s="1">
        <v>10</v>
      </c>
      <c r="Z16" s="1">
        <v>10</v>
      </c>
      <c r="AA16" s="1" t="str">
        <f t="shared" si="12"/>
        <v>.</v>
      </c>
      <c r="AB16" s="1">
        <f t="shared" si="13"/>
        <v>0.5</v>
      </c>
      <c r="AC16" s="3">
        <f t="shared" si="14"/>
        <v>0.7</v>
      </c>
      <c r="AD16" s="1">
        <v>13</v>
      </c>
      <c r="AE16" s="1">
        <v>7</v>
      </c>
      <c r="AF16" s="1" t="str">
        <f t="shared" si="15"/>
        <v>.</v>
      </c>
      <c r="AG16" s="1">
        <f t="shared" si="16"/>
        <v>0.35</v>
      </c>
      <c r="AH16" s="3">
        <f t="shared" si="17"/>
        <v>0.7</v>
      </c>
      <c r="AJ16" s="1">
        <f t="shared" si="18"/>
        <v>0.9</v>
      </c>
      <c r="AK16" s="1">
        <f t="shared" si="19"/>
        <v>0.5</v>
      </c>
      <c r="AL16" s="1">
        <f t="shared" si="20"/>
        <v>1.2815515655446006</v>
      </c>
      <c r="AN16" s="1">
        <f t="shared" si="21"/>
        <v>0.75</v>
      </c>
      <c r="AO16" s="1">
        <f t="shared" si="22"/>
        <v>0.35</v>
      </c>
      <c r="AP16" s="1">
        <f t="shared" si="23"/>
        <v>1.0598102166036498</v>
      </c>
    </row>
    <row r="17" spans="1:42" s="7" customFormat="1" x14ac:dyDescent="0.25">
      <c r="A17" s="7">
        <v>16</v>
      </c>
      <c r="B17" s="7">
        <v>27</v>
      </c>
      <c r="C17" s="7">
        <v>13</v>
      </c>
      <c r="D17" s="7">
        <v>24</v>
      </c>
      <c r="E17" s="7">
        <v>16</v>
      </c>
      <c r="G17" s="7">
        <f t="shared" si="2"/>
        <v>0.67500000000000004</v>
      </c>
      <c r="H17" s="7">
        <f t="shared" si="3"/>
        <v>0.4</v>
      </c>
      <c r="I17" s="7" t="str">
        <f t="shared" si="4"/>
        <v>.</v>
      </c>
      <c r="J17" s="7">
        <f t="shared" si="5"/>
        <v>0.63749999999999996</v>
      </c>
      <c r="K17" s="7" t="str">
        <f t="shared" si="4"/>
        <v>.</v>
      </c>
      <c r="L17" s="7">
        <f t="shared" si="0"/>
        <v>0.68874999999999997</v>
      </c>
      <c r="M17" s="7">
        <f t="shared" si="1"/>
        <v>-0.12260232209233252</v>
      </c>
      <c r="N17" s="8"/>
      <c r="O17" s="7">
        <v>16</v>
      </c>
      <c r="P17" s="7">
        <v>4</v>
      </c>
      <c r="Q17" s="7" t="str">
        <f t="shared" si="6"/>
        <v>.</v>
      </c>
      <c r="R17" s="7">
        <f t="shared" si="7"/>
        <v>0.8</v>
      </c>
      <c r="S17" s="8">
        <f t="shared" si="8"/>
        <v>0.86</v>
      </c>
      <c r="T17" s="7">
        <v>11</v>
      </c>
      <c r="U17" s="7">
        <v>9</v>
      </c>
      <c r="V17" s="7" t="str">
        <f t="shared" si="9"/>
        <v>REJECT</v>
      </c>
      <c r="W17" s="7">
        <f t="shared" si="10"/>
        <v>0.55000000000000004</v>
      </c>
      <c r="X17" s="8">
        <f t="shared" si="24"/>
        <v>0</v>
      </c>
      <c r="Y17" s="7">
        <v>16</v>
      </c>
      <c r="Z17" s="7">
        <v>4</v>
      </c>
      <c r="AA17" s="7" t="str">
        <f t="shared" si="12"/>
        <v>.</v>
      </c>
      <c r="AB17" s="7">
        <f t="shared" si="13"/>
        <v>0.2</v>
      </c>
      <c r="AC17" s="8">
        <f t="shared" si="14"/>
        <v>0.8</v>
      </c>
      <c r="AD17" s="7">
        <v>8</v>
      </c>
      <c r="AE17" s="7">
        <v>12</v>
      </c>
      <c r="AF17" s="7" t="str">
        <f t="shared" si="15"/>
        <v>REJECT</v>
      </c>
      <c r="AG17" s="7">
        <f t="shared" si="16"/>
        <v>0.6</v>
      </c>
      <c r="AH17" s="8">
        <f t="shared" si="17"/>
        <v>0.47500000000000003</v>
      </c>
      <c r="AJ17" s="7">
        <f t="shared" si="18"/>
        <v>0.8</v>
      </c>
      <c r="AK17" s="7">
        <f t="shared" si="19"/>
        <v>0.2</v>
      </c>
      <c r="AL17" s="7">
        <f t="shared" si="20"/>
        <v>1.6832424671458293</v>
      </c>
      <c r="AN17" s="7">
        <f t="shared" si="21"/>
        <v>0.55000000000000004</v>
      </c>
      <c r="AO17" s="7">
        <f t="shared" si="22"/>
        <v>0.6</v>
      </c>
      <c r="AP17" s="7">
        <f t="shared" si="23"/>
        <v>-0.12768575628072562</v>
      </c>
    </row>
    <row r="18" spans="1:42" s="1" customFormat="1" x14ac:dyDescent="0.25">
      <c r="A18" s="1">
        <v>17</v>
      </c>
      <c r="B18" s="1">
        <v>30</v>
      </c>
      <c r="C18" s="1">
        <v>10</v>
      </c>
      <c r="D18" s="1">
        <v>22</v>
      </c>
      <c r="E18" s="1">
        <v>18</v>
      </c>
      <c r="G18" s="1">
        <f t="shared" si="2"/>
        <v>0.75</v>
      </c>
      <c r="H18" s="1">
        <f t="shared" si="3"/>
        <v>0.45</v>
      </c>
      <c r="I18" s="1" t="str">
        <f t="shared" si="4"/>
        <v>.</v>
      </c>
      <c r="J18" s="1">
        <f t="shared" si="5"/>
        <v>0.65</v>
      </c>
      <c r="K18" s="1" t="str">
        <f t="shared" si="4"/>
        <v>.</v>
      </c>
      <c r="L18" s="1">
        <f t="shared" si="0"/>
        <v>0.71249999999999991</v>
      </c>
      <c r="M18" s="1">
        <f t="shared" si="1"/>
        <v>-0.33647223662121289</v>
      </c>
      <c r="N18" s="3"/>
      <c r="O18" s="1">
        <v>19</v>
      </c>
      <c r="P18" s="1">
        <v>1</v>
      </c>
      <c r="Q18" s="1" t="str">
        <f t="shared" si="6"/>
        <v>.</v>
      </c>
      <c r="R18" s="1">
        <f t="shared" si="7"/>
        <v>0.95</v>
      </c>
      <c r="S18" s="3">
        <f t="shared" si="8"/>
        <v>0.75</v>
      </c>
      <c r="T18" s="1">
        <v>11</v>
      </c>
      <c r="U18" s="1">
        <v>9</v>
      </c>
      <c r="V18" s="1" t="str">
        <f t="shared" si="9"/>
        <v>.</v>
      </c>
      <c r="W18" s="1">
        <f t="shared" si="10"/>
        <v>0.55000000000000004</v>
      </c>
      <c r="X18" s="3">
        <f t="shared" si="24"/>
        <v>0.78249999999999997</v>
      </c>
      <c r="Y18" s="1">
        <v>5</v>
      </c>
      <c r="Z18" s="1">
        <v>15</v>
      </c>
      <c r="AA18" s="1" t="str">
        <f t="shared" si="12"/>
        <v>.</v>
      </c>
      <c r="AB18" s="1">
        <f t="shared" si="13"/>
        <v>0.75</v>
      </c>
      <c r="AC18" s="3">
        <f t="shared" si="14"/>
        <v>0.6</v>
      </c>
      <c r="AD18" s="1">
        <v>17</v>
      </c>
      <c r="AE18" s="1">
        <v>3</v>
      </c>
      <c r="AF18" s="1" t="str">
        <f t="shared" si="15"/>
        <v>.</v>
      </c>
      <c r="AG18" s="1">
        <f t="shared" si="16"/>
        <v>0.15</v>
      </c>
      <c r="AH18" s="3">
        <f t="shared" si="17"/>
        <v>0.7</v>
      </c>
      <c r="AJ18" s="1">
        <f t="shared" si="18"/>
        <v>0.95</v>
      </c>
      <c r="AK18" s="1">
        <f t="shared" si="19"/>
        <v>0.75</v>
      </c>
      <c r="AL18" s="1">
        <f t="shared" si="20"/>
        <v>0.9703638767553896</v>
      </c>
      <c r="AN18" s="1">
        <f t="shared" si="21"/>
        <v>0.55000000000000004</v>
      </c>
      <c r="AO18" s="1">
        <f t="shared" si="22"/>
        <v>0.15</v>
      </c>
      <c r="AP18" s="1">
        <f t="shared" si="23"/>
        <v>1.1620947363488641</v>
      </c>
    </row>
    <row r="19" spans="1:42" s="15" customFormat="1" x14ac:dyDescent="0.25">
      <c r="A19" s="15">
        <v>18</v>
      </c>
      <c r="B19" s="15">
        <v>32</v>
      </c>
      <c r="C19" s="15">
        <v>8</v>
      </c>
      <c r="D19" s="15">
        <v>17</v>
      </c>
      <c r="E19" s="15">
        <v>23</v>
      </c>
      <c r="G19" s="15">
        <f t="shared" si="2"/>
        <v>0.8</v>
      </c>
      <c r="H19" s="15">
        <f t="shared" si="3"/>
        <v>0.57499999999999996</v>
      </c>
      <c r="I19" s="15" t="str">
        <f t="shared" si="4"/>
        <v>.</v>
      </c>
      <c r="J19" s="15">
        <f t="shared" si="5"/>
        <v>0.61250000000000004</v>
      </c>
      <c r="K19" s="15" t="str">
        <f t="shared" si="4"/>
        <v>.</v>
      </c>
      <c r="L19" s="15">
        <f t="shared" si="0"/>
        <v>0.6886029411764707</v>
      </c>
      <c r="M19" s="15">
        <f t="shared" si="1"/>
        <v>-0.46444634418086933</v>
      </c>
      <c r="N19" s="16"/>
      <c r="O19" s="15">
        <v>19</v>
      </c>
      <c r="P19" s="15">
        <v>1</v>
      </c>
      <c r="Q19" s="15" t="str">
        <f t="shared" si="6"/>
        <v>.</v>
      </c>
      <c r="R19" s="15">
        <f t="shared" si="7"/>
        <v>0.95</v>
      </c>
      <c r="S19" s="16">
        <f t="shared" si="8"/>
        <v>0.80625000000000002</v>
      </c>
      <c r="T19" s="15">
        <v>13</v>
      </c>
      <c r="U19" s="15">
        <v>7</v>
      </c>
      <c r="V19" s="15" t="str">
        <f t="shared" si="9"/>
        <v>.</v>
      </c>
      <c r="W19" s="15">
        <f t="shared" si="10"/>
        <v>0.65</v>
      </c>
      <c r="X19" s="16">
        <f t="shared" si="24"/>
        <v>0.5805555555555556</v>
      </c>
      <c r="Y19" s="15">
        <v>8</v>
      </c>
      <c r="Z19" s="15">
        <v>12</v>
      </c>
      <c r="AA19" s="15" t="str">
        <f t="shared" si="12"/>
        <v>.</v>
      </c>
      <c r="AB19" s="15">
        <f t="shared" si="13"/>
        <v>0.6</v>
      </c>
      <c r="AC19" s="16">
        <f t="shared" si="14"/>
        <v>0.67500000000000004</v>
      </c>
      <c r="AD19" s="15">
        <v>9</v>
      </c>
      <c r="AE19" s="15">
        <v>11</v>
      </c>
      <c r="AF19" s="15" t="str">
        <f t="shared" si="15"/>
        <v>.</v>
      </c>
      <c r="AG19" s="15">
        <f t="shared" si="16"/>
        <v>0.55000000000000004</v>
      </c>
      <c r="AH19" s="16">
        <f t="shared" si="17"/>
        <v>0.55000000000000004</v>
      </c>
      <c r="AJ19" s="15">
        <f t="shared" si="18"/>
        <v>0.95</v>
      </c>
      <c r="AK19" s="15">
        <f t="shared" si="19"/>
        <v>0.6</v>
      </c>
      <c r="AL19" s="15">
        <f t="shared" si="20"/>
        <v>1.3915065238156719</v>
      </c>
      <c r="AN19" s="15">
        <f t="shared" si="21"/>
        <v>0.65</v>
      </c>
      <c r="AO19" s="15">
        <f t="shared" si="22"/>
        <v>0.55000000000000004</v>
      </c>
      <c r="AP19" s="15">
        <f t="shared" si="23"/>
        <v>0.25965911955249366</v>
      </c>
    </row>
    <row r="20" spans="1:42" s="1" customFormat="1" x14ac:dyDescent="0.25">
      <c r="A20" s="1">
        <v>19</v>
      </c>
      <c r="B20" s="1">
        <v>28</v>
      </c>
      <c r="C20" s="1">
        <v>12</v>
      </c>
      <c r="D20" s="1">
        <v>25</v>
      </c>
      <c r="E20" s="1">
        <v>15</v>
      </c>
      <c r="G20" s="1">
        <f t="shared" si="2"/>
        <v>0.7</v>
      </c>
      <c r="H20" s="1">
        <f t="shared" si="3"/>
        <v>0.375</v>
      </c>
      <c r="I20" s="1" t="str">
        <f t="shared" si="4"/>
        <v>.</v>
      </c>
      <c r="J20" s="1">
        <f t="shared" si="5"/>
        <v>0.66249999999999998</v>
      </c>
      <c r="K20" s="1" t="str">
        <f t="shared" si="4"/>
        <v>.</v>
      </c>
      <c r="L20" s="1">
        <f t="shared" si="0"/>
        <v>0.71875</v>
      </c>
      <c r="M20" s="1">
        <f t="shared" si="1"/>
        <v>-0.12783337150988477</v>
      </c>
      <c r="N20" s="3"/>
      <c r="O20" s="1">
        <v>17</v>
      </c>
      <c r="P20" s="1">
        <v>3</v>
      </c>
      <c r="Q20" s="1" t="str">
        <f t="shared" si="6"/>
        <v>.</v>
      </c>
      <c r="R20" s="1">
        <f t="shared" si="7"/>
        <v>0.85</v>
      </c>
      <c r="S20" s="3">
        <f t="shared" si="8"/>
        <v>0.84249999999999992</v>
      </c>
      <c r="T20" s="1">
        <v>11</v>
      </c>
      <c r="U20" s="1">
        <v>9</v>
      </c>
      <c r="V20" s="1" t="str">
        <f t="shared" si="9"/>
        <v>.</v>
      </c>
      <c r="W20" s="1">
        <f t="shared" si="10"/>
        <v>0.55000000000000004</v>
      </c>
      <c r="X20" s="3">
        <f t="shared" si="24"/>
        <v>0.57250000000000001</v>
      </c>
      <c r="Y20" s="1">
        <v>14</v>
      </c>
      <c r="Z20" s="1">
        <v>6</v>
      </c>
      <c r="AA20" s="1" t="str">
        <f t="shared" si="12"/>
        <v>.</v>
      </c>
      <c r="AB20" s="1">
        <f t="shared" si="13"/>
        <v>0.3</v>
      </c>
      <c r="AC20" s="3">
        <f t="shared" si="14"/>
        <v>0.77499999999999991</v>
      </c>
      <c r="AD20" s="1">
        <v>11</v>
      </c>
      <c r="AE20" s="1">
        <v>9</v>
      </c>
      <c r="AF20" s="1" t="str">
        <f t="shared" si="15"/>
        <v>.</v>
      </c>
      <c r="AG20" s="1">
        <f t="shared" si="16"/>
        <v>0.45</v>
      </c>
      <c r="AH20" s="3">
        <f t="shared" si="17"/>
        <v>0.55000000000000004</v>
      </c>
      <c r="AJ20" s="1">
        <f t="shared" si="18"/>
        <v>0.85</v>
      </c>
      <c r="AK20" s="1">
        <f t="shared" si="19"/>
        <v>0.3</v>
      </c>
      <c r="AL20" s="1">
        <f t="shared" si="20"/>
        <v>1.5608339022018307</v>
      </c>
      <c r="AN20" s="1">
        <f t="shared" si="21"/>
        <v>0.55000000000000004</v>
      </c>
      <c r="AO20" s="1">
        <f t="shared" si="22"/>
        <v>0.45</v>
      </c>
      <c r="AP20" s="1">
        <f t="shared" si="23"/>
        <v>0.25132269371014815</v>
      </c>
    </row>
    <row r="21" spans="1:42" s="1" customFormat="1" x14ac:dyDescent="0.25">
      <c r="A21" s="1">
        <v>20</v>
      </c>
      <c r="B21" s="1">
        <v>31</v>
      </c>
      <c r="C21" s="1">
        <v>9</v>
      </c>
      <c r="D21" s="1">
        <v>26</v>
      </c>
      <c r="E21" s="1">
        <v>14</v>
      </c>
      <c r="G21" s="1">
        <f t="shared" si="2"/>
        <v>0.77500000000000002</v>
      </c>
      <c r="H21" s="1">
        <f t="shared" si="3"/>
        <v>0.35</v>
      </c>
      <c r="I21" s="1" t="str">
        <f t="shared" si="4"/>
        <v>.</v>
      </c>
      <c r="J21" s="1">
        <f t="shared" si="5"/>
        <v>0.71250000000000002</v>
      </c>
      <c r="K21" s="1" t="str">
        <f t="shared" si="4"/>
        <v>.</v>
      </c>
      <c r="L21" s="1">
        <f t="shared" si="0"/>
        <v>0.77749999999999997</v>
      </c>
      <c r="M21" s="1">
        <f t="shared" si="1"/>
        <v>-0.23361485118150521</v>
      </c>
      <c r="N21" s="3"/>
      <c r="O21" s="1">
        <v>19</v>
      </c>
      <c r="P21" s="1">
        <v>1</v>
      </c>
      <c r="Q21" s="1" t="str">
        <f t="shared" si="6"/>
        <v>.</v>
      </c>
      <c r="R21" s="1">
        <f t="shared" si="7"/>
        <v>0.95</v>
      </c>
      <c r="S21" s="3">
        <f t="shared" si="8"/>
        <v>0.89749999999999996</v>
      </c>
      <c r="T21" s="1">
        <v>12</v>
      </c>
      <c r="U21" s="1">
        <v>8</v>
      </c>
      <c r="V21" s="1" t="str">
        <f t="shared" si="9"/>
        <v>.</v>
      </c>
      <c r="W21" s="1">
        <f t="shared" si="10"/>
        <v>0.6</v>
      </c>
      <c r="X21" s="3">
        <f t="shared" si="24"/>
        <v>0.64</v>
      </c>
      <c r="Y21" s="1">
        <v>14</v>
      </c>
      <c r="Z21" s="1">
        <v>6</v>
      </c>
      <c r="AA21" s="1" t="str">
        <f t="shared" si="12"/>
        <v>.</v>
      </c>
      <c r="AB21" s="1">
        <f t="shared" si="13"/>
        <v>0.3</v>
      </c>
      <c r="AC21" s="3">
        <f t="shared" si="14"/>
        <v>0.82499999999999996</v>
      </c>
      <c r="AD21" s="1">
        <v>12</v>
      </c>
      <c r="AE21" s="1">
        <v>8</v>
      </c>
      <c r="AF21" s="1" t="str">
        <f t="shared" si="15"/>
        <v>.</v>
      </c>
      <c r="AG21" s="1">
        <f t="shared" si="16"/>
        <v>0.4</v>
      </c>
      <c r="AH21" s="3">
        <f t="shared" si="17"/>
        <v>0.6</v>
      </c>
      <c r="AJ21" s="1">
        <f t="shared" si="18"/>
        <v>0.95</v>
      </c>
      <c r="AK21" s="1">
        <f t="shared" si="19"/>
        <v>0.3</v>
      </c>
      <c r="AL21" s="1">
        <f t="shared" si="20"/>
        <v>2.1692541396595124</v>
      </c>
      <c r="AN21" s="1">
        <f t="shared" si="21"/>
        <v>0.6</v>
      </c>
      <c r="AO21" s="1">
        <f t="shared" si="22"/>
        <v>0.4</v>
      </c>
      <c r="AP21" s="1">
        <f t="shared" si="23"/>
        <v>0.50669420627159956</v>
      </c>
    </row>
    <row r="22" spans="1:42" s="1" customFormat="1" x14ac:dyDescent="0.25">
      <c r="A22" s="1">
        <v>21</v>
      </c>
      <c r="B22" s="1">
        <v>32</v>
      </c>
      <c r="C22" s="1">
        <v>9</v>
      </c>
      <c r="D22" s="1">
        <v>34</v>
      </c>
      <c r="E22" s="1">
        <v>6</v>
      </c>
      <c r="G22" s="1">
        <f t="shared" si="2"/>
        <v>0.78048780487804881</v>
      </c>
      <c r="H22" s="1">
        <f t="shared" si="3"/>
        <v>0.15</v>
      </c>
      <c r="I22" s="1" t="str">
        <f t="shared" si="4"/>
        <v>.</v>
      </c>
      <c r="J22" s="1">
        <f t="shared" si="5"/>
        <v>0.81524390243902434</v>
      </c>
      <c r="K22" s="1" t="str">
        <f t="shared" si="4"/>
        <v>.</v>
      </c>
      <c r="L22" s="1">
        <f t="shared" si="0"/>
        <v>0.87469512195121946</v>
      </c>
      <c r="M22" s="1">
        <f t="shared" si="1"/>
        <v>0.16022972590364035</v>
      </c>
      <c r="N22" s="3"/>
      <c r="O22" s="1">
        <v>18</v>
      </c>
      <c r="P22" s="1">
        <v>2</v>
      </c>
      <c r="Q22" s="1" t="str">
        <f t="shared" si="6"/>
        <v>.</v>
      </c>
      <c r="R22" s="1">
        <f t="shared" si="7"/>
        <v>0.9</v>
      </c>
      <c r="S22" s="3">
        <f t="shared" si="8"/>
        <v>0.94</v>
      </c>
      <c r="T22" s="1">
        <v>13</v>
      </c>
      <c r="U22" s="1">
        <v>7</v>
      </c>
      <c r="V22" s="1" t="str">
        <f t="shared" si="9"/>
        <v>.</v>
      </c>
      <c r="W22" s="1">
        <f t="shared" si="10"/>
        <v>0.65</v>
      </c>
      <c r="X22" s="3">
        <f t="shared" si="24"/>
        <v>0.79250000000000009</v>
      </c>
      <c r="Y22" s="1">
        <v>18</v>
      </c>
      <c r="Z22" s="1">
        <v>2</v>
      </c>
      <c r="AA22" s="1" t="str">
        <f t="shared" si="12"/>
        <v>.</v>
      </c>
      <c r="AB22" s="1">
        <f t="shared" si="13"/>
        <v>0.1</v>
      </c>
      <c r="AC22" s="3">
        <f t="shared" si="14"/>
        <v>0.9</v>
      </c>
      <c r="AD22" s="1">
        <v>16</v>
      </c>
      <c r="AE22" s="1">
        <v>4</v>
      </c>
      <c r="AF22" s="1" t="str">
        <f t="shared" si="15"/>
        <v>.</v>
      </c>
      <c r="AG22" s="1">
        <f t="shared" si="16"/>
        <v>0.2</v>
      </c>
      <c r="AH22" s="3">
        <f t="shared" si="17"/>
        <v>0.72500000000000009</v>
      </c>
      <c r="AJ22" s="1">
        <f t="shared" si="18"/>
        <v>0.9</v>
      </c>
      <c r="AK22" s="1">
        <f t="shared" si="19"/>
        <v>0.1</v>
      </c>
      <c r="AL22" s="1">
        <f t="shared" si="20"/>
        <v>2.5631031310892012</v>
      </c>
      <c r="AN22" s="1">
        <f t="shared" si="21"/>
        <v>0.65</v>
      </c>
      <c r="AO22" s="1">
        <f t="shared" si="22"/>
        <v>0.2</v>
      </c>
      <c r="AP22" s="1">
        <f t="shared" si="23"/>
        <v>1.2269416999804823</v>
      </c>
    </row>
    <row r="23" spans="1:42" s="1" customFormat="1" x14ac:dyDescent="0.25">
      <c r="A23" s="1">
        <v>22</v>
      </c>
      <c r="B23" s="1">
        <v>37</v>
      </c>
      <c r="C23" s="1">
        <v>3</v>
      </c>
      <c r="D23" s="1">
        <v>23</v>
      </c>
      <c r="E23" s="1">
        <v>17</v>
      </c>
      <c r="G23" s="1">
        <f t="shared" si="2"/>
        <v>0.92500000000000004</v>
      </c>
      <c r="H23" s="1">
        <f t="shared" si="3"/>
        <v>0.42499999999999999</v>
      </c>
      <c r="I23" s="1" t="str">
        <f t="shared" si="4"/>
        <v>.</v>
      </c>
      <c r="J23" s="1">
        <f t="shared" si="5"/>
        <v>0.75</v>
      </c>
      <c r="K23" s="1" t="str">
        <f t="shared" si="4"/>
        <v>.</v>
      </c>
      <c r="L23" s="1">
        <f t="shared" si="0"/>
        <v>0.84312500000000001</v>
      </c>
      <c r="M23" s="1">
        <f t="shared" si="1"/>
        <v>-0.7308875085427925</v>
      </c>
      <c r="N23" s="3"/>
      <c r="O23" s="1">
        <v>20</v>
      </c>
      <c r="P23" s="1">
        <v>0</v>
      </c>
      <c r="Q23" s="1" t="str">
        <f t="shared" si="6"/>
        <v>.</v>
      </c>
      <c r="R23" s="1">
        <f t="shared" si="7"/>
        <v>1</v>
      </c>
      <c r="S23" s="3">
        <f t="shared" si="8"/>
        <v>0.875</v>
      </c>
      <c r="T23" s="1">
        <v>17</v>
      </c>
      <c r="U23" s="1">
        <v>3</v>
      </c>
      <c r="V23" s="1" t="str">
        <f t="shared" si="9"/>
        <v>.</v>
      </c>
      <c r="W23" s="1">
        <f t="shared" si="10"/>
        <v>0.85</v>
      </c>
      <c r="X23" s="3">
        <f t="shared" si="24"/>
        <v>0.82250000000000001</v>
      </c>
      <c r="Y23" s="1">
        <v>10</v>
      </c>
      <c r="Z23" s="1">
        <v>10</v>
      </c>
      <c r="AA23" s="1" t="str">
        <f t="shared" si="12"/>
        <v>.</v>
      </c>
      <c r="AB23" s="1">
        <f t="shared" si="13"/>
        <v>0.5</v>
      </c>
      <c r="AC23" s="3">
        <f t="shared" si="14"/>
        <v>0.75</v>
      </c>
      <c r="AD23" s="1">
        <v>13</v>
      </c>
      <c r="AE23" s="1">
        <v>7</v>
      </c>
      <c r="AF23" s="1" t="str">
        <f t="shared" si="15"/>
        <v>.</v>
      </c>
      <c r="AG23" s="1">
        <f t="shared" si="16"/>
        <v>0.35</v>
      </c>
      <c r="AH23" s="3">
        <f t="shared" si="17"/>
        <v>0.75</v>
      </c>
      <c r="AJ23" s="1">
        <f t="shared" si="18"/>
        <v>0.97499999999999998</v>
      </c>
      <c r="AK23" s="1">
        <f t="shared" si="19"/>
        <v>0.5</v>
      </c>
      <c r="AL23" s="1">
        <f t="shared" si="20"/>
        <v>1.9599639845400536</v>
      </c>
      <c r="AN23" s="1">
        <f t="shared" si="21"/>
        <v>0.85</v>
      </c>
      <c r="AO23" s="1">
        <f t="shared" si="22"/>
        <v>0.35</v>
      </c>
      <c r="AP23" s="1">
        <f t="shared" si="23"/>
        <v>1.4217538559013576</v>
      </c>
    </row>
    <row r="24" spans="1:42" s="1" customFormat="1" x14ac:dyDescent="0.25">
      <c r="A24" s="1">
        <v>23</v>
      </c>
      <c r="B24" s="1">
        <v>28</v>
      </c>
      <c r="C24" s="1">
        <v>12</v>
      </c>
      <c r="D24" s="1">
        <v>28</v>
      </c>
      <c r="E24" s="1">
        <v>12</v>
      </c>
      <c r="G24" s="1">
        <f t="shared" si="2"/>
        <v>0.7</v>
      </c>
      <c r="H24" s="1">
        <f t="shared" si="3"/>
        <v>0.3</v>
      </c>
      <c r="I24" s="1" t="str">
        <f t="shared" si="4"/>
        <v>.</v>
      </c>
      <c r="J24" s="1">
        <f t="shared" si="5"/>
        <v>0.7</v>
      </c>
      <c r="K24" s="1" t="str">
        <f t="shared" si="4"/>
        <v>.</v>
      </c>
      <c r="L24" s="1">
        <f t="shared" si="0"/>
        <v>0.76</v>
      </c>
      <c r="M24" s="1">
        <f t="shared" si="1"/>
        <v>0</v>
      </c>
      <c r="N24" s="3"/>
      <c r="O24" s="1">
        <v>19</v>
      </c>
      <c r="P24" s="1">
        <v>1</v>
      </c>
      <c r="Q24" s="1" t="str">
        <f t="shared" si="6"/>
        <v>.</v>
      </c>
      <c r="R24" s="1">
        <f t="shared" si="7"/>
        <v>0.95</v>
      </c>
      <c r="S24" s="3">
        <f t="shared" si="8"/>
        <v>0.83750000000000002</v>
      </c>
      <c r="T24" s="1">
        <v>9</v>
      </c>
      <c r="U24" s="1">
        <v>11</v>
      </c>
      <c r="V24" s="1" t="str">
        <f t="shared" si="9"/>
        <v>.</v>
      </c>
      <c r="W24" s="1">
        <f t="shared" si="10"/>
        <v>0.45</v>
      </c>
      <c r="X24" s="3">
        <f t="shared" si="24"/>
        <v>0.78194444444444444</v>
      </c>
      <c r="Y24" s="1">
        <v>10</v>
      </c>
      <c r="Z24" s="1">
        <v>10</v>
      </c>
      <c r="AA24" s="1" t="str">
        <f t="shared" si="12"/>
        <v>.</v>
      </c>
      <c r="AB24" s="1">
        <f t="shared" si="13"/>
        <v>0.5</v>
      </c>
      <c r="AC24" s="3">
        <f t="shared" si="14"/>
        <v>0.72499999999999998</v>
      </c>
      <c r="AD24" s="1">
        <v>18</v>
      </c>
      <c r="AE24" s="1">
        <v>2</v>
      </c>
      <c r="AF24" s="1" t="str">
        <f t="shared" si="15"/>
        <v>.</v>
      </c>
      <c r="AG24" s="1">
        <f t="shared" si="16"/>
        <v>0.1</v>
      </c>
      <c r="AH24" s="3">
        <f t="shared" si="17"/>
        <v>0.67500000000000004</v>
      </c>
      <c r="AJ24" s="1">
        <f t="shared" si="18"/>
        <v>0.95</v>
      </c>
      <c r="AK24" s="1">
        <f t="shared" si="19"/>
        <v>0.5</v>
      </c>
      <c r="AL24" s="1">
        <f t="shared" si="20"/>
        <v>1.6448536269514715</v>
      </c>
      <c r="AN24" s="1">
        <f t="shared" si="21"/>
        <v>0.45</v>
      </c>
      <c r="AO24" s="1">
        <f t="shared" si="22"/>
        <v>0.1</v>
      </c>
      <c r="AP24" s="1">
        <f t="shared" si="23"/>
        <v>1.1558902186895266</v>
      </c>
    </row>
    <row r="25" spans="1:42" s="15" customFormat="1" x14ac:dyDescent="0.25">
      <c r="A25" s="15">
        <v>24</v>
      </c>
      <c r="B25" s="15">
        <v>32</v>
      </c>
      <c r="C25" s="15">
        <v>8</v>
      </c>
      <c r="D25" s="15">
        <v>22</v>
      </c>
      <c r="E25" s="15">
        <v>18</v>
      </c>
      <c r="G25" s="15">
        <f t="shared" si="2"/>
        <v>0.8</v>
      </c>
      <c r="H25" s="15">
        <f t="shared" si="3"/>
        <v>0.45</v>
      </c>
      <c r="I25" s="15" t="str">
        <f t="shared" si="4"/>
        <v>.</v>
      </c>
      <c r="J25" s="15">
        <f t="shared" si="5"/>
        <v>0.67500000000000004</v>
      </c>
      <c r="K25" s="15" t="str">
        <f t="shared" si="4"/>
        <v>.</v>
      </c>
      <c r="L25" s="15">
        <f t="shared" si="0"/>
        <v>0.74750000000000005</v>
      </c>
      <c r="M25" s="15">
        <f t="shared" si="1"/>
        <v>-0.44183275227903934</v>
      </c>
      <c r="N25" s="16"/>
      <c r="O25" s="15">
        <v>20</v>
      </c>
      <c r="P25" s="15">
        <v>0</v>
      </c>
      <c r="Q25" s="15" t="str">
        <f t="shared" si="6"/>
        <v>.</v>
      </c>
      <c r="R25" s="15">
        <f t="shared" si="7"/>
        <v>1</v>
      </c>
      <c r="S25" s="16">
        <f t="shared" si="8"/>
        <v>0.9</v>
      </c>
      <c r="T25" s="15">
        <v>12</v>
      </c>
      <c r="U25" s="15">
        <v>8</v>
      </c>
      <c r="V25" s="15" t="str">
        <f t="shared" si="9"/>
        <v>.</v>
      </c>
      <c r="W25" s="15">
        <f t="shared" si="10"/>
        <v>0.6</v>
      </c>
      <c r="X25" s="16">
        <f t="shared" si="24"/>
        <v>0.57499999999999996</v>
      </c>
      <c r="Y25" s="15">
        <v>12</v>
      </c>
      <c r="Z25" s="15">
        <v>8</v>
      </c>
      <c r="AA25" s="15" t="str">
        <f t="shared" si="12"/>
        <v>.</v>
      </c>
      <c r="AB25" s="15">
        <f t="shared" si="13"/>
        <v>0.4</v>
      </c>
      <c r="AC25" s="16">
        <f t="shared" si="14"/>
        <v>0.8</v>
      </c>
      <c r="AD25" s="15">
        <v>10</v>
      </c>
      <c r="AE25" s="15">
        <v>10</v>
      </c>
      <c r="AF25" s="15" t="str">
        <f t="shared" si="15"/>
        <v>.</v>
      </c>
      <c r="AG25" s="15">
        <f t="shared" si="16"/>
        <v>0.5</v>
      </c>
      <c r="AH25" s="16">
        <f t="shared" si="17"/>
        <v>0.55000000000000004</v>
      </c>
      <c r="AJ25" s="15">
        <f t="shared" si="18"/>
        <v>0.97499999999999998</v>
      </c>
      <c r="AK25" s="15">
        <f t="shared" si="19"/>
        <v>0.4</v>
      </c>
      <c r="AL25" s="15">
        <f t="shared" si="20"/>
        <v>2.2133110876758533</v>
      </c>
      <c r="AN25" s="15">
        <f t="shared" si="21"/>
        <v>0.6</v>
      </c>
      <c r="AO25" s="15">
        <f t="shared" si="22"/>
        <v>0.5</v>
      </c>
      <c r="AP25" s="15">
        <f t="shared" si="23"/>
        <v>0.25334710313579978</v>
      </c>
    </row>
    <row r="26" spans="1:42" s="1" customFormat="1" x14ac:dyDescent="0.25">
      <c r="A26" s="1">
        <v>25</v>
      </c>
      <c r="B26" s="1">
        <v>32</v>
      </c>
      <c r="C26" s="1">
        <v>8</v>
      </c>
      <c r="D26" s="1">
        <v>32</v>
      </c>
      <c r="E26" s="1">
        <v>8</v>
      </c>
      <c r="G26" s="1">
        <f t="shared" si="2"/>
        <v>0.8</v>
      </c>
      <c r="H26" s="1">
        <f t="shared" si="3"/>
        <v>0.2</v>
      </c>
      <c r="I26" s="1" t="str">
        <f t="shared" si="4"/>
        <v>.</v>
      </c>
      <c r="J26" s="1">
        <f t="shared" si="5"/>
        <v>0.8</v>
      </c>
      <c r="K26" s="1" t="str">
        <f t="shared" si="4"/>
        <v>.</v>
      </c>
      <c r="L26" s="1">
        <f t="shared" si="0"/>
        <v>0.86</v>
      </c>
      <c r="M26" s="1">
        <f t="shared" si="1"/>
        <v>-1.1102230246251565E-16</v>
      </c>
      <c r="N26" s="3"/>
      <c r="O26" s="1">
        <v>18</v>
      </c>
      <c r="P26" s="1">
        <v>2</v>
      </c>
      <c r="Q26" s="1" t="str">
        <f t="shared" si="6"/>
        <v>.</v>
      </c>
      <c r="R26" s="1">
        <f t="shared" si="7"/>
        <v>0.9</v>
      </c>
      <c r="S26" s="3">
        <f t="shared" si="8"/>
        <v>0.88749999999999996</v>
      </c>
      <c r="T26" s="1">
        <v>14</v>
      </c>
      <c r="U26" s="1">
        <v>6</v>
      </c>
      <c r="V26" s="1" t="str">
        <f t="shared" si="9"/>
        <v>.</v>
      </c>
      <c r="W26" s="1">
        <f t="shared" si="10"/>
        <v>0.7</v>
      </c>
      <c r="X26" s="3">
        <f t="shared" si="24"/>
        <v>0.84249999999999992</v>
      </c>
      <c r="Y26" s="1">
        <v>15</v>
      </c>
      <c r="Z26" s="1">
        <v>5</v>
      </c>
      <c r="AA26" s="1" t="str">
        <f t="shared" si="12"/>
        <v>.</v>
      </c>
      <c r="AB26" s="1">
        <f t="shared" si="13"/>
        <v>0.25</v>
      </c>
      <c r="AC26" s="3">
        <f t="shared" si="14"/>
        <v>0.82499999999999996</v>
      </c>
      <c r="AD26" s="1">
        <v>17</v>
      </c>
      <c r="AE26" s="1">
        <v>3</v>
      </c>
      <c r="AF26" s="1" t="str">
        <f t="shared" si="15"/>
        <v>.</v>
      </c>
      <c r="AG26" s="1">
        <f t="shared" si="16"/>
        <v>0.15</v>
      </c>
      <c r="AH26" s="3">
        <f t="shared" si="17"/>
        <v>0.77499999999999991</v>
      </c>
      <c r="AJ26" s="1">
        <f t="shared" si="18"/>
        <v>0.9</v>
      </c>
      <c r="AK26" s="1">
        <f t="shared" si="19"/>
        <v>0.25</v>
      </c>
      <c r="AL26" s="1">
        <f t="shared" si="20"/>
        <v>1.9560413157406824</v>
      </c>
      <c r="AN26" s="1">
        <f t="shared" si="21"/>
        <v>0.7</v>
      </c>
      <c r="AO26" s="1">
        <f t="shared" si="22"/>
        <v>0.15</v>
      </c>
      <c r="AP26" s="1">
        <f t="shared" si="23"/>
        <v>1.5608339022018307</v>
      </c>
    </row>
    <row r="27" spans="1:42" s="1" customFormat="1" x14ac:dyDescent="0.25">
      <c r="A27" s="1">
        <v>26</v>
      </c>
      <c r="B27" s="1">
        <v>28</v>
      </c>
      <c r="C27" s="1">
        <v>12</v>
      </c>
      <c r="D27" s="1">
        <v>28</v>
      </c>
      <c r="E27" s="1">
        <v>12</v>
      </c>
      <c r="G27" s="1">
        <f t="shared" si="2"/>
        <v>0.7</v>
      </c>
      <c r="H27" s="1">
        <f t="shared" si="3"/>
        <v>0.3</v>
      </c>
      <c r="I27" s="1" t="str">
        <f t="shared" si="4"/>
        <v>.</v>
      </c>
      <c r="J27" s="1">
        <f t="shared" si="5"/>
        <v>0.7</v>
      </c>
      <c r="K27" s="1" t="str">
        <f t="shared" si="4"/>
        <v>.</v>
      </c>
      <c r="L27" s="1">
        <f t="shared" si="0"/>
        <v>0.76</v>
      </c>
      <c r="M27" s="1">
        <f t="shared" si="1"/>
        <v>0</v>
      </c>
      <c r="N27" s="3"/>
      <c r="O27" s="1">
        <v>16</v>
      </c>
      <c r="P27" s="1">
        <v>4</v>
      </c>
      <c r="Q27" s="1" t="str">
        <f t="shared" si="6"/>
        <v>.</v>
      </c>
      <c r="R27" s="1">
        <f t="shared" si="7"/>
        <v>0.8</v>
      </c>
      <c r="S27" s="3">
        <f t="shared" si="8"/>
        <v>0.79250000000000009</v>
      </c>
      <c r="T27" s="1">
        <v>12</v>
      </c>
      <c r="U27" s="1">
        <v>8</v>
      </c>
      <c r="V27" s="1" t="str">
        <f t="shared" si="9"/>
        <v>.</v>
      </c>
      <c r="W27" s="1">
        <f t="shared" si="10"/>
        <v>0.6</v>
      </c>
      <c r="X27" s="3">
        <f t="shared" si="24"/>
        <v>0.73750000000000004</v>
      </c>
      <c r="Y27" s="1">
        <v>13</v>
      </c>
      <c r="Z27" s="1">
        <v>7</v>
      </c>
      <c r="AA27" s="1" t="str">
        <f t="shared" si="12"/>
        <v>.</v>
      </c>
      <c r="AB27" s="1">
        <f t="shared" si="13"/>
        <v>0.35</v>
      </c>
      <c r="AC27" s="3">
        <f t="shared" si="14"/>
        <v>0.72500000000000009</v>
      </c>
      <c r="AD27" s="1">
        <v>15</v>
      </c>
      <c r="AE27" s="1">
        <v>5</v>
      </c>
      <c r="AF27" s="1" t="str">
        <f t="shared" si="15"/>
        <v>.</v>
      </c>
      <c r="AG27" s="1">
        <f t="shared" si="16"/>
        <v>0.25</v>
      </c>
      <c r="AH27" s="3">
        <f t="shared" si="17"/>
        <v>0.67500000000000004</v>
      </c>
      <c r="AJ27" s="1">
        <f t="shared" si="18"/>
        <v>0.8</v>
      </c>
      <c r="AK27" s="1">
        <f t="shared" si="19"/>
        <v>0.35</v>
      </c>
      <c r="AL27" s="1">
        <f t="shared" si="20"/>
        <v>1.2269416999804825</v>
      </c>
      <c r="AN27" s="1">
        <f t="shared" si="21"/>
        <v>0.6</v>
      </c>
      <c r="AO27" s="1">
        <f t="shared" si="22"/>
        <v>0.25</v>
      </c>
      <c r="AP27" s="1">
        <f t="shared" si="23"/>
        <v>0.92783685333188171</v>
      </c>
    </row>
    <row r="28" spans="1:42" s="1" customFormat="1" x14ac:dyDescent="0.25">
      <c r="A28" s="1">
        <v>27</v>
      </c>
      <c r="B28" s="1">
        <v>28</v>
      </c>
      <c r="C28" s="1">
        <v>12</v>
      </c>
      <c r="D28" s="1">
        <v>34</v>
      </c>
      <c r="E28" s="1">
        <v>6</v>
      </c>
      <c r="G28" s="1">
        <f t="shared" si="2"/>
        <v>0.7</v>
      </c>
      <c r="H28" s="1">
        <f t="shared" si="3"/>
        <v>0.15</v>
      </c>
      <c r="I28" s="1" t="str">
        <f t="shared" si="4"/>
        <v>.</v>
      </c>
      <c r="J28" s="1">
        <f t="shared" si="5"/>
        <v>0.77499999999999991</v>
      </c>
      <c r="K28" s="1" t="str">
        <f t="shared" si="4"/>
        <v>.</v>
      </c>
      <c r="L28" s="1">
        <f t="shared" si="0"/>
        <v>0.84249999999999992</v>
      </c>
      <c r="M28" s="1">
        <f t="shared" si="1"/>
        <v>0.31845373111853459</v>
      </c>
      <c r="N28" s="3"/>
      <c r="O28" s="1">
        <v>18</v>
      </c>
      <c r="P28" s="1">
        <v>2</v>
      </c>
      <c r="Q28" s="1" t="str">
        <f t="shared" si="6"/>
        <v>.</v>
      </c>
      <c r="R28" s="1">
        <f t="shared" si="7"/>
        <v>0.9</v>
      </c>
      <c r="S28" s="3">
        <f t="shared" si="8"/>
        <v>0.90500000000000003</v>
      </c>
      <c r="T28" s="1">
        <v>10</v>
      </c>
      <c r="U28" s="1">
        <v>10</v>
      </c>
      <c r="V28" s="1" t="str">
        <f t="shared" si="9"/>
        <v>.</v>
      </c>
      <c r="W28" s="1">
        <f t="shared" si="10"/>
        <v>0.5</v>
      </c>
      <c r="X28" s="3">
        <f t="shared" si="24"/>
        <v>0.79999999999999993</v>
      </c>
      <c r="Y28" s="1">
        <v>16</v>
      </c>
      <c r="Z28" s="1">
        <v>4</v>
      </c>
      <c r="AA28" s="1" t="str">
        <f t="shared" si="12"/>
        <v>.</v>
      </c>
      <c r="AB28" s="1">
        <f t="shared" si="13"/>
        <v>0.2</v>
      </c>
      <c r="AC28" s="3">
        <f t="shared" si="14"/>
        <v>0.85000000000000009</v>
      </c>
      <c r="AD28" s="1">
        <v>18</v>
      </c>
      <c r="AE28" s="1">
        <v>2</v>
      </c>
      <c r="AF28" s="1" t="str">
        <f t="shared" si="15"/>
        <v>.</v>
      </c>
      <c r="AG28" s="1">
        <f t="shared" si="16"/>
        <v>0.1</v>
      </c>
      <c r="AH28" s="3">
        <f t="shared" si="17"/>
        <v>0.7</v>
      </c>
      <c r="AJ28" s="1">
        <f t="shared" si="18"/>
        <v>0.9</v>
      </c>
      <c r="AK28" s="1">
        <f t="shared" si="19"/>
        <v>0.2</v>
      </c>
      <c r="AL28" s="1">
        <f t="shared" si="20"/>
        <v>2.1231727991175151</v>
      </c>
      <c r="AN28" s="1">
        <f t="shared" si="21"/>
        <v>0.5</v>
      </c>
      <c r="AO28" s="1">
        <f t="shared" si="22"/>
        <v>0.1</v>
      </c>
      <c r="AP28" s="1">
        <f t="shared" si="23"/>
        <v>1.2815515655446006</v>
      </c>
    </row>
    <row r="29" spans="1:42" s="7" customFormat="1" x14ac:dyDescent="0.25">
      <c r="A29" s="7">
        <v>28</v>
      </c>
      <c r="B29" s="7">
        <v>27</v>
      </c>
      <c r="C29" s="7">
        <v>13</v>
      </c>
      <c r="D29" s="7">
        <v>23</v>
      </c>
      <c r="E29" s="7">
        <v>17</v>
      </c>
      <c r="G29" s="7">
        <f t="shared" si="2"/>
        <v>0.67500000000000004</v>
      </c>
      <c r="H29" s="7">
        <f t="shared" si="3"/>
        <v>0.42499999999999999</v>
      </c>
      <c r="I29" s="7" t="str">
        <f t="shared" si="4"/>
        <v>.</v>
      </c>
      <c r="J29" s="7">
        <f t="shared" si="5"/>
        <v>0.625</v>
      </c>
      <c r="K29" s="7" t="str">
        <f t="shared" si="4"/>
        <v>.</v>
      </c>
      <c r="L29" s="7">
        <f t="shared" si="0"/>
        <v>0.67437500000000006</v>
      </c>
      <c r="M29" s="7">
        <f t="shared" si="1"/>
        <v>-0.1603426500751795</v>
      </c>
      <c r="N29" s="8"/>
      <c r="O29" s="7">
        <v>18</v>
      </c>
      <c r="P29" s="7">
        <v>2</v>
      </c>
      <c r="Q29" s="7" t="str">
        <f t="shared" si="6"/>
        <v>.</v>
      </c>
      <c r="R29" s="7">
        <f t="shared" si="7"/>
        <v>0.9</v>
      </c>
      <c r="S29" s="8">
        <f t="shared" si="8"/>
        <v>0.87</v>
      </c>
      <c r="T29" s="7">
        <v>9</v>
      </c>
      <c r="U29" s="7">
        <v>11</v>
      </c>
      <c r="V29" s="7" t="str">
        <f t="shared" si="9"/>
        <v>REJECT</v>
      </c>
      <c r="W29" s="7">
        <f t="shared" si="10"/>
        <v>0.45</v>
      </c>
      <c r="X29" s="8">
        <f t="shared" si="24"/>
        <v>0</v>
      </c>
      <c r="Y29" s="7">
        <v>14</v>
      </c>
      <c r="Z29" s="7">
        <v>6</v>
      </c>
      <c r="AA29" s="7" t="str">
        <f t="shared" si="12"/>
        <v>.</v>
      </c>
      <c r="AB29" s="7">
        <f t="shared" si="13"/>
        <v>0.3</v>
      </c>
      <c r="AC29" s="8">
        <f t="shared" si="14"/>
        <v>0.8</v>
      </c>
      <c r="AD29" s="7">
        <v>9</v>
      </c>
      <c r="AE29" s="7">
        <v>11</v>
      </c>
      <c r="AF29" s="7" t="str">
        <f t="shared" si="15"/>
        <v>REJECT</v>
      </c>
      <c r="AG29" s="7">
        <f t="shared" si="16"/>
        <v>0.55000000000000004</v>
      </c>
      <c r="AH29" s="8">
        <f t="shared" si="17"/>
        <v>0.44999999999999996</v>
      </c>
      <c r="AJ29" s="7">
        <f t="shared" si="18"/>
        <v>0.9</v>
      </c>
      <c r="AK29" s="7">
        <f t="shared" si="19"/>
        <v>0.3</v>
      </c>
      <c r="AL29" s="7">
        <f t="shared" si="20"/>
        <v>1.8059520782526415</v>
      </c>
      <c r="AN29" s="7">
        <f t="shared" si="21"/>
        <v>0.45</v>
      </c>
      <c r="AO29" s="7">
        <f t="shared" si="22"/>
        <v>0.55000000000000004</v>
      </c>
      <c r="AP29" s="7">
        <f t="shared" si="23"/>
        <v>-0.25132269371014815</v>
      </c>
    </row>
    <row r="30" spans="1:42" s="1" customFormat="1" x14ac:dyDescent="0.25">
      <c r="A30" s="1">
        <v>29</v>
      </c>
      <c r="B30" s="1">
        <v>37</v>
      </c>
      <c r="C30" s="1">
        <v>3</v>
      </c>
      <c r="D30" s="1">
        <v>34</v>
      </c>
      <c r="E30" s="1">
        <v>6</v>
      </c>
      <c r="G30" s="1">
        <f t="shared" si="2"/>
        <v>0.92500000000000004</v>
      </c>
      <c r="H30" s="1">
        <f t="shared" si="3"/>
        <v>0.15</v>
      </c>
      <c r="I30" s="1" t="str">
        <f t="shared" si="4"/>
        <v>.</v>
      </c>
      <c r="J30" s="1">
        <f t="shared" si="5"/>
        <v>0.88749999999999996</v>
      </c>
      <c r="K30" s="1" t="str">
        <f t="shared" si="4"/>
        <v>.</v>
      </c>
      <c r="L30" s="1">
        <f t="shared" si="0"/>
        <v>0.9325</v>
      </c>
      <c r="M30" s="1">
        <f t="shared" si="1"/>
        <v>-0.20763936477824463</v>
      </c>
      <c r="N30" s="3"/>
      <c r="O30" s="1">
        <v>20</v>
      </c>
      <c r="P30" s="1">
        <v>0</v>
      </c>
      <c r="Q30" s="1" t="str">
        <f t="shared" si="6"/>
        <v>.</v>
      </c>
      <c r="R30" s="1">
        <f t="shared" si="7"/>
        <v>1</v>
      </c>
      <c r="S30" s="3">
        <f t="shared" si="8"/>
        <v>0.95</v>
      </c>
      <c r="T30" s="1">
        <v>17</v>
      </c>
      <c r="U30" s="1">
        <v>3</v>
      </c>
      <c r="V30" s="1" t="str">
        <f t="shared" si="9"/>
        <v>.</v>
      </c>
      <c r="W30" s="1">
        <f t="shared" si="10"/>
        <v>0.85</v>
      </c>
      <c r="X30" s="3">
        <f t="shared" si="24"/>
        <v>0.92249999999999999</v>
      </c>
      <c r="Y30" s="1">
        <v>16</v>
      </c>
      <c r="Z30" s="1">
        <v>4</v>
      </c>
      <c r="AA30" s="1" t="str">
        <f t="shared" si="12"/>
        <v>.</v>
      </c>
      <c r="AB30" s="1">
        <f t="shared" si="13"/>
        <v>0.2</v>
      </c>
      <c r="AC30" s="3">
        <f t="shared" si="14"/>
        <v>0.9</v>
      </c>
      <c r="AD30" s="1">
        <v>18</v>
      </c>
      <c r="AE30" s="1">
        <v>2</v>
      </c>
      <c r="AF30" s="1" t="str">
        <f t="shared" si="15"/>
        <v>.</v>
      </c>
      <c r="AG30" s="1">
        <f t="shared" si="16"/>
        <v>0.1</v>
      </c>
      <c r="AH30" s="3">
        <f t="shared" si="17"/>
        <v>0.875</v>
      </c>
      <c r="AJ30" s="1">
        <f t="shared" si="18"/>
        <v>0.97499999999999998</v>
      </c>
      <c r="AK30" s="1">
        <f t="shared" si="19"/>
        <v>0.2</v>
      </c>
      <c r="AL30" s="1">
        <f t="shared" si="20"/>
        <v>2.8015852181129679</v>
      </c>
      <c r="AN30" s="1">
        <f t="shared" si="21"/>
        <v>0.85</v>
      </c>
      <c r="AO30" s="1">
        <f t="shared" si="22"/>
        <v>0.1</v>
      </c>
      <c r="AP30" s="1">
        <f t="shared" si="23"/>
        <v>2.3179849550383906</v>
      </c>
    </row>
    <row r="31" spans="1:42" s="15" customFormat="1" x14ac:dyDescent="0.25">
      <c r="A31" s="15">
        <v>30</v>
      </c>
      <c r="B31" s="15">
        <v>33</v>
      </c>
      <c r="C31" s="15">
        <v>7</v>
      </c>
      <c r="D31" s="15">
        <v>19</v>
      </c>
      <c r="E31" s="15">
        <v>21</v>
      </c>
      <c r="G31" s="15">
        <f t="shared" si="2"/>
        <v>0.82499999999999996</v>
      </c>
      <c r="H31" s="15">
        <f t="shared" si="3"/>
        <v>0.52500000000000002</v>
      </c>
      <c r="I31" s="15" t="str">
        <f t="shared" si="4"/>
        <v>.</v>
      </c>
      <c r="J31" s="15">
        <f t="shared" si="5"/>
        <v>0.64999999999999991</v>
      </c>
      <c r="K31" s="15" t="str">
        <f t="shared" si="4"/>
        <v>.</v>
      </c>
      <c r="L31" s="15">
        <f t="shared" si="0"/>
        <v>0.73289473684210515</v>
      </c>
      <c r="M31" s="15">
        <f t="shared" si="1"/>
        <v>-0.55894696615148975</v>
      </c>
      <c r="N31" s="16"/>
      <c r="O31" s="15">
        <v>19</v>
      </c>
      <c r="P31" s="15">
        <v>1</v>
      </c>
      <c r="Q31" s="15" t="str">
        <f t="shared" si="6"/>
        <v>.</v>
      </c>
      <c r="R31" s="15">
        <f t="shared" si="7"/>
        <v>0.95</v>
      </c>
      <c r="S31" s="16">
        <f>IF(AND(AB31&lt;=0.5,R31&gt;=0.5),3/4+(R31-AB31)/4-AB31*(1-R31),IF(AND(AB31&lt;=R31,R31&lt;0.5),3/4+(R31-AB31)/4-AB31/(4*R31),IF(AND(AB31&gt;0.5,R31&gt;=AB31),3/4+(R31-AB31)/4-(1-R31)/(4*(1-AB31)),0)))</f>
        <v>0.85250000000000004</v>
      </c>
      <c r="T31" s="15">
        <v>14</v>
      </c>
      <c r="U31" s="15">
        <v>6</v>
      </c>
      <c r="V31" s="15" t="str">
        <f t="shared" si="9"/>
        <v>.</v>
      </c>
      <c r="W31" s="15">
        <f t="shared" si="10"/>
        <v>0.7</v>
      </c>
      <c r="X31" s="16">
        <f t="shared" si="24"/>
        <v>0.58750000000000002</v>
      </c>
      <c r="Y31" s="15">
        <v>11</v>
      </c>
      <c r="Z31" s="15">
        <v>9</v>
      </c>
      <c r="AA31" s="15" t="str">
        <f t="shared" si="12"/>
        <v>.</v>
      </c>
      <c r="AB31" s="15">
        <f t="shared" si="13"/>
        <v>0.45</v>
      </c>
      <c r="AC31" s="16">
        <f t="shared" si="14"/>
        <v>0.75</v>
      </c>
      <c r="AD31" s="15">
        <v>8</v>
      </c>
      <c r="AE31" s="15">
        <v>12</v>
      </c>
      <c r="AF31" s="15" t="str">
        <f t="shared" si="15"/>
        <v>.</v>
      </c>
      <c r="AG31" s="15">
        <f t="shared" si="16"/>
        <v>0.6</v>
      </c>
      <c r="AH31" s="16">
        <f t="shared" si="17"/>
        <v>0.55000000000000004</v>
      </c>
      <c r="AJ31" s="15">
        <f t="shared" si="18"/>
        <v>0.95</v>
      </c>
      <c r="AK31" s="15">
        <f t="shared" si="19"/>
        <v>0.45</v>
      </c>
      <c r="AL31" s="15">
        <f t="shared" si="20"/>
        <v>1.7705149738065455</v>
      </c>
      <c r="AN31" s="15">
        <f t="shared" si="21"/>
        <v>0.7</v>
      </c>
      <c r="AO31" s="15">
        <f t="shared" si="22"/>
        <v>0.6</v>
      </c>
      <c r="AP31" s="15">
        <f t="shared" si="23"/>
        <v>0.271053409572241</v>
      </c>
    </row>
  </sheetData>
  <pageMargins left="0.7" right="0.7" top="0.75" bottom="0.75" header="0.3" footer="0.3"/>
  <pageSetup orientation="portrait" r:id="rId1"/>
  <ignoredErrors>
    <ignoredError sqref="J2:J31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zoomScale="75" zoomScaleNormal="75" workbookViewId="0">
      <selection activeCell="A31" activeCellId="6" sqref="A3:XFD3 A11:XFD11 A17:XFD17 A19:XFD19 A25:XFD25 A29:XFD29 A31:XFD31"/>
    </sheetView>
  </sheetViews>
  <sheetFormatPr defaultRowHeight="15" x14ac:dyDescent="0.25"/>
  <cols>
    <col min="36" max="42" width="9.140625" style="1"/>
  </cols>
  <sheetData>
    <row r="1" spans="1:42" s="1" customFormat="1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G1" s="1" t="s">
        <v>1</v>
      </c>
      <c r="H1" s="1" t="s">
        <v>2</v>
      </c>
      <c r="J1" t="s">
        <v>24</v>
      </c>
      <c r="L1" s="1" t="s">
        <v>4</v>
      </c>
      <c r="M1" s="1" t="s">
        <v>5</v>
      </c>
      <c r="N1" s="3"/>
      <c r="O1" s="1" t="s">
        <v>8</v>
      </c>
      <c r="P1" s="1" t="s">
        <v>9</v>
      </c>
      <c r="R1" s="1" t="s">
        <v>6</v>
      </c>
      <c r="S1" s="3" t="s">
        <v>16</v>
      </c>
      <c r="T1" s="1" t="s">
        <v>10</v>
      </c>
      <c r="U1" s="1" t="s">
        <v>11</v>
      </c>
      <c r="W1" s="1" t="s">
        <v>7</v>
      </c>
      <c r="X1" s="3" t="s">
        <v>17</v>
      </c>
      <c r="Y1" s="1" t="s">
        <v>18</v>
      </c>
      <c r="Z1" s="1" t="s">
        <v>19</v>
      </c>
      <c r="AA1" s="10"/>
      <c r="AB1" s="1" t="s">
        <v>22</v>
      </c>
      <c r="AC1" s="3" t="s">
        <v>25</v>
      </c>
      <c r="AD1" s="1" t="s">
        <v>20</v>
      </c>
      <c r="AE1" s="1" t="s">
        <v>21</v>
      </c>
      <c r="AF1" s="10"/>
      <c r="AG1" s="1" t="s">
        <v>23</v>
      </c>
      <c r="AH1" s="3" t="s">
        <v>26</v>
      </c>
      <c r="AJ1" s="1" t="s">
        <v>29</v>
      </c>
      <c r="AK1" s="1" t="s">
        <v>30</v>
      </c>
      <c r="AL1" s="1" t="s">
        <v>27</v>
      </c>
      <c r="AN1" s="1" t="s">
        <v>31</v>
      </c>
      <c r="AO1" s="1" t="s">
        <v>32</v>
      </c>
      <c r="AP1" s="1" t="s">
        <v>28</v>
      </c>
    </row>
    <row r="2" spans="1:42" s="1" customFormat="1" x14ac:dyDescent="0.25">
      <c r="A2" s="1">
        <v>1</v>
      </c>
      <c r="B2" s="1">
        <v>28</v>
      </c>
      <c r="C2" s="1">
        <v>12</v>
      </c>
      <c r="D2" s="1">
        <v>26</v>
      </c>
      <c r="E2" s="1">
        <v>14</v>
      </c>
      <c r="G2" s="1">
        <f>B2/(B2+C2)</f>
        <v>0.7</v>
      </c>
      <c r="H2" s="1">
        <f>E2/(D2+E2)</f>
        <v>0.35</v>
      </c>
      <c r="I2" s="1" t="str">
        <f>IF(J2&lt;0.5,"REJECT", ".")</f>
        <v>.</v>
      </c>
      <c r="J2">
        <f>(G2+(1-H2))/2</f>
        <v>0.67500000000000004</v>
      </c>
      <c r="K2" s="1" t="str">
        <f>IF(L2&lt;0.5,"REJECT", ".")</f>
        <v>.</v>
      </c>
      <c r="L2" s="1">
        <f t="shared" ref="L2:L31" si="0">IF(AND(H2&lt;=0.5,G2&gt;=0.5),3/4+(G2-H2)/4-H2*(1-G2),IF(AND(H2&lt;=G2,G2&lt;0.5),3/4+(G2-H2)/4-H2/(4*G2),IF(AND(H2&gt;0.5,G2&gt;=H2),3/4+(G2-H2)/4-(1-G2)/(4*(1-H2)),0)))</f>
        <v>0.73250000000000004</v>
      </c>
      <c r="M2" s="1">
        <f t="shared" ref="M2:M31" si="1">LN(IF(AND(H2&lt;=0.5,G2&gt;=0.5),(5-4*G2)/(1+4*H2),IF(AND(H2&lt;=G2,G2&lt;0.5),(G2^2+G2)/(G2^2+H2),IF(AND(H2&gt;0.5,G2&gt;H2),((1-H2)^2+(1-G2))/((1-H2)^2+(1-H2)),0))))</f>
        <v>-8.7011376989629685E-2</v>
      </c>
      <c r="N2" s="3"/>
      <c r="O2" s="1">
        <v>20</v>
      </c>
      <c r="P2" s="1">
        <v>0</v>
      </c>
      <c r="Q2" s="1" t="str">
        <f>IF(S2&lt;0.5,"REJECT", ".")</f>
        <v>.</v>
      </c>
      <c r="R2" s="1">
        <f>O2/(O2+P2)</f>
        <v>1</v>
      </c>
      <c r="S2" s="3">
        <f>IF(AND(AB2&lt;=0.5,R2&gt;=0.5),3/4+(R2-AB2)/4-AB2*(1-R2),IF(AND(AB2&lt;=R2,R2&lt;0.5),3/4+(R2-AB2)/4-AB2/(4*R2),IF(AND(AB2&gt;0.5,R2&gt;=AB2),3/4+(R2-AB2)/4-(1-R2)/(4*(1-AB2)),0)))</f>
        <v>0.9</v>
      </c>
      <c r="T2" s="1">
        <v>8</v>
      </c>
      <c r="U2" s="1">
        <v>12</v>
      </c>
      <c r="V2" s="1" t="str">
        <f>IF(X2&lt;0.5,"REJECT", ".")</f>
        <v>.</v>
      </c>
      <c r="W2" s="1">
        <f>T2/(T2+U2)</f>
        <v>0.4</v>
      </c>
      <c r="X2" s="3">
        <f>IF(AND(AG2&lt;=0.5,W2&gt;=0.5),3/4+(W2-AG2)/4-AG2*(1-W2),IF(AND(AG2&lt;=W2,W2&lt;0.5),3/4+(W2-AG2)/4-AG2/(4*W2),IF(AND(AG2&gt;0.5,W2&gt;=AG2),3/4+(W2-AG2)/4-(1-W2)/(4*(1-AG2)),0)))</f>
        <v>0.58750000000000002</v>
      </c>
      <c r="Y2" s="1">
        <v>12</v>
      </c>
      <c r="Z2" s="1">
        <v>8</v>
      </c>
      <c r="AA2" s="1" t="str">
        <f>IF(AC2&lt;0.5,"REJECT", ".")</f>
        <v>.</v>
      </c>
      <c r="AB2" s="1">
        <f>Z2/(Y2+Z2)</f>
        <v>0.4</v>
      </c>
      <c r="AC2" s="3">
        <f>(R2+(1-AB2))/2</f>
        <v>0.8</v>
      </c>
      <c r="AD2" s="1">
        <v>14</v>
      </c>
      <c r="AE2" s="1">
        <v>6</v>
      </c>
      <c r="AF2" s="1" t="str">
        <f>IF(AH2&lt;0.5,"REJECT", ".")</f>
        <v>.</v>
      </c>
      <c r="AG2" s="1">
        <f>AE2/(AD2+AE2)</f>
        <v>0.3</v>
      </c>
      <c r="AH2" s="3">
        <f>(W2+(1-AG2))/2</f>
        <v>0.55000000000000004</v>
      </c>
      <c r="AJ2" s="1">
        <f>IF(R2=1,0.975,R2)</f>
        <v>0.97499999999999998</v>
      </c>
      <c r="AK2" s="1">
        <f>IF(AB2=0,0.025,AB2)</f>
        <v>0.4</v>
      </c>
      <c r="AL2" s="1">
        <f>NORMSINV(AJ2)-NORMSINV(AK2)</f>
        <v>2.2133110876758533</v>
      </c>
      <c r="AN2" s="1">
        <f>IF(W2=1,0.975,W2)</f>
        <v>0.4</v>
      </c>
      <c r="AO2" s="1">
        <f>IF(AG2=0,0.025,AG2)</f>
        <v>0.3</v>
      </c>
      <c r="AP2" s="1">
        <f>NORMSINV(AN2)-NORMSINV(AO2)</f>
        <v>0.27105340957224111</v>
      </c>
    </row>
    <row r="3" spans="1:42" s="15" customFormat="1" x14ac:dyDescent="0.25">
      <c r="A3" s="15">
        <v>2</v>
      </c>
      <c r="B3" s="15">
        <v>26</v>
      </c>
      <c r="C3" s="15">
        <v>14</v>
      </c>
      <c r="D3" s="15">
        <v>26</v>
      </c>
      <c r="E3" s="15">
        <v>14</v>
      </c>
      <c r="G3" s="15">
        <f t="shared" ref="G3:G31" si="2">B3/(B3+C3)</f>
        <v>0.65</v>
      </c>
      <c r="H3" s="15">
        <f t="shared" ref="H3:H31" si="3">E3/(D3+E3)</f>
        <v>0.35</v>
      </c>
      <c r="I3" s="15" t="str">
        <f t="shared" ref="I3:K31" si="4">IF(J3&lt;0.5,"REJECT", ".")</f>
        <v>.</v>
      </c>
      <c r="J3" s="15">
        <f t="shared" ref="J3:J31" si="5">(G3+(1-H3))/2</f>
        <v>0.65</v>
      </c>
      <c r="K3" s="15" t="str">
        <f t="shared" si="4"/>
        <v>.</v>
      </c>
      <c r="L3" s="15">
        <f t="shared" si="0"/>
        <v>0.70250000000000001</v>
      </c>
      <c r="M3" s="15">
        <f t="shared" si="1"/>
        <v>0</v>
      </c>
      <c r="N3" s="16"/>
      <c r="O3" s="15">
        <v>20</v>
      </c>
      <c r="P3" s="15">
        <v>0</v>
      </c>
      <c r="Q3" s="15" t="str">
        <f t="shared" ref="Q3:Q31" si="6">IF(S3&lt;0.5,"REJECT", ".")</f>
        <v>.</v>
      </c>
      <c r="R3" s="15">
        <f t="shared" ref="R3:R31" si="7">O3/(O3+P3)</f>
        <v>1</v>
      </c>
      <c r="S3" s="16">
        <f t="shared" ref="S3:S30" si="8">IF(AND(AB3&lt;=0.5,R3&gt;=0.5),3/4+(R3-AB3)/4-AB3*(1-R3),IF(AND(AB3&lt;=R3,R3&lt;0.5),3/4+(R3-AB3)/4-AB3/(4*R3),IF(AND(AB3&gt;0.5,R3&gt;=AB3),3/4+(R3-AB3)/4-(1-R3)/(4*(1-AB3)),0)))</f>
        <v>0.88749999999999996</v>
      </c>
      <c r="T3" s="15">
        <v>6</v>
      </c>
      <c r="U3" s="15">
        <v>14</v>
      </c>
      <c r="V3" s="15" t="str">
        <f t="shared" ref="V3:V31" si="9">IF(X3&lt;0.5,"REJECT", ".")</f>
        <v>.</v>
      </c>
      <c r="W3" s="15">
        <f t="shared" ref="W3:W31" si="10">T3/(T3+U3)</f>
        <v>0.3</v>
      </c>
      <c r="X3" s="16">
        <f t="shared" ref="X3:X4" si="11">IF(AND(AG3&lt;=0.5,W3&gt;=0.5),3/4+(W3-AG3)/4-AG3*(1-W3),IF(AND(AG3&lt;=W3,W3&lt;0.5),3/4+(W3-AG3)/4-AG3/(4*W3),IF(AND(AG3&gt;0.5,W3&gt;=AG3),3/4+(W3-AG3)/4-(1-W3)/(4*(1-AG3)),0)))</f>
        <v>0.55416666666666659</v>
      </c>
      <c r="Y3" s="15">
        <v>11</v>
      </c>
      <c r="Z3" s="15">
        <v>9</v>
      </c>
      <c r="AA3" s="15" t="str">
        <f t="shared" ref="AA3:AA31" si="12">IF(AC3&lt;0.5,"REJECT", ".")</f>
        <v>.</v>
      </c>
      <c r="AB3" s="15">
        <f t="shared" ref="AB3:AB31" si="13">Z3/(Y3+Z3)</f>
        <v>0.45</v>
      </c>
      <c r="AC3" s="16">
        <f t="shared" ref="AC3:AC31" si="14">(R3+(1-AB3))/2</f>
        <v>0.77500000000000002</v>
      </c>
      <c r="AD3" s="15">
        <v>15</v>
      </c>
      <c r="AE3" s="15">
        <v>5</v>
      </c>
      <c r="AF3" s="15" t="str">
        <f t="shared" ref="AF3:AF31" si="15">IF(AH3&lt;0.5,"REJECT", ".")</f>
        <v>.</v>
      </c>
      <c r="AG3" s="15">
        <f t="shared" ref="AG3:AG31" si="16">AE3/(AD3+AE3)</f>
        <v>0.25</v>
      </c>
      <c r="AH3" s="16">
        <f t="shared" ref="AH3:AH31" si="17">(W3+(1-AG3))/2</f>
        <v>0.52500000000000002</v>
      </c>
      <c r="AJ3" s="15">
        <f t="shared" ref="AJ3:AJ31" si="18">IF(R3=1,0.975,R3)</f>
        <v>0.97499999999999998</v>
      </c>
      <c r="AK3" s="15">
        <f t="shared" ref="AK3:AK31" si="19">IF(AB3=0,0.025,AB3)</f>
        <v>0.45</v>
      </c>
      <c r="AL3" s="15">
        <f t="shared" ref="AL3:AL31" si="20">NORMSINV(AJ3)-NORMSINV(AK3)</f>
        <v>2.0856253313951276</v>
      </c>
      <c r="AN3" s="15">
        <f t="shared" ref="AN3:AN31" si="21">IF(W3=1,0.975,W3)</f>
        <v>0.3</v>
      </c>
      <c r="AO3" s="15">
        <f t="shared" ref="AO3:AO31" si="22">IF(AG3=0,0.025,AG3)</f>
        <v>0.25</v>
      </c>
      <c r="AP3" s="15">
        <f t="shared" ref="AP3:AP31" si="23">NORMSINV(AN3)-NORMSINV(AO3)</f>
        <v>0.15008923748804104</v>
      </c>
    </row>
    <row r="4" spans="1:42" s="1" customFormat="1" x14ac:dyDescent="0.25">
      <c r="A4" s="1">
        <v>3</v>
      </c>
      <c r="B4" s="1">
        <v>32</v>
      </c>
      <c r="C4" s="1">
        <v>8</v>
      </c>
      <c r="D4" s="1">
        <v>25</v>
      </c>
      <c r="E4" s="1">
        <v>15</v>
      </c>
      <c r="G4" s="1">
        <f t="shared" si="2"/>
        <v>0.8</v>
      </c>
      <c r="H4" s="1">
        <f t="shared" si="3"/>
        <v>0.375</v>
      </c>
      <c r="I4" s="1" t="str">
        <f t="shared" si="4"/>
        <v>.</v>
      </c>
      <c r="J4">
        <f t="shared" si="5"/>
        <v>0.71250000000000002</v>
      </c>
      <c r="K4" s="1" t="str">
        <f t="shared" si="4"/>
        <v>.</v>
      </c>
      <c r="L4" s="1">
        <f t="shared" si="0"/>
        <v>0.78125</v>
      </c>
      <c r="M4" s="1">
        <f t="shared" si="1"/>
        <v>-0.3285040669720361</v>
      </c>
      <c r="N4" s="3"/>
      <c r="O4" s="1">
        <v>18</v>
      </c>
      <c r="P4" s="1">
        <v>2</v>
      </c>
      <c r="Q4" s="1" t="str">
        <f t="shared" si="6"/>
        <v>.</v>
      </c>
      <c r="R4" s="1">
        <f t="shared" si="7"/>
        <v>0.9</v>
      </c>
      <c r="S4" s="3">
        <f t="shared" si="8"/>
        <v>0.87</v>
      </c>
      <c r="T4" s="1">
        <v>14</v>
      </c>
      <c r="U4" s="1">
        <v>6</v>
      </c>
      <c r="V4" s="1" t="str">
        <f t="shared" si="9"/>
        <v>.</v>
      </c>
      <c r="W4" s="1">
        <f t="shared" si="10"/>
        <v>0.7</v>
      </c>
      <c r="X4" s="3">
        <f t="shared" si="11"/>
        <v>0.67749999999999999</v>
      </c>
      <c r="Y4" s="1">
        <v>14</v>
      </c>
      <c r="Z4" s="1">
        <v>6</v>
      </c>
      <c r="AA4" s="1" t="str">
        <f t="shared" si="12"/>
        <v>.</v>
      </c>
      <c r="AB4" s="1">
        <f t="shared" si="13"/>
        <v>0.3</v>
      </c>
      <c r="AC4" s="3">
        <f t="shared" si="14"/>
        <v>0.8</v>
      </c>
      <c r="AD4" s="1">
        <v>11</v>
      </c>
      <c r="AE4" s="1">
        <v>9</v>
      </c>
      <c r="AF4" s="1" t="str">
        <f t="shared" si="15"/>
        <v>.</v>
      </c>
      <c r="AG4" s="1">
        <f t="shared" si="16"/>
        <v>0.45</v>
      </c>
      <c r="AH4" s="3">
        <f t="shared" si="17"/>
        <v>0.625</v>
      </c>
      <c r="AJ4" s="1">
        <f t="shared" si="18"/>
        <v>0.9</v>
      </c>
      <c r="AK4" s="1">
        <f t="shared" si="19"/>
        <v>0.3</v>
      </c>
      <c r="AL4" s="1">
        <f t="shared" si="20"/>
        <v>1.8059520782526415</v>
      </c>
      <c r="AN4" s="1">
        <f t="shared" si="21"/>
        <v>0.7</v>
      </c>
      <c r="AO4" s="1">
        <f t="shared" si="22"/>
        <v>0.45</v>
      </c>
      <c r="AP4" s="1">
        <f t="shared" si="23"/>
        <v>0.6500618595631148</v>
      </c>
    </row>
    <row r="5" spans="1:42" s="7" customFormat="1" x14ac:dyDescent="0.25">
      <c r="A5" s="7">
        <v>4</v>
      </c>
      <c r="B5" s="7">
        <v>24</v>
      </c>
      <c r="C5" s="7">
        <v>16</v>
      </c>
      <c r="D5" s="7">
        <v>25</v>
      </c>
      <c r="E5" s="7">
        <v>15</v>
      </c>
      <c r="G5" s="7">
        <f t="shared" si="2"/>
        <v>0.6</v>
      </c>
      <c r="H5" s="7">
        <f t="shared" si="3"/>
        <v>0.375</v>
      </c>
      <c r="I5" s="7" t="str">
        <f t="shared" si="4"/>
        <v>.</v>
      </c>
      <c r="J5" s="7">
        <f t="shared" si="5"/>
        <v>0.61250000000000004</v>
      </c>
      <c r="K5" s="7" t="str">
        <f t="shared" si="4"/>
        <v>.</v>
      </c>
      <c r="L5" s="7">
        <f t="shared" si="0"/>
        <v>0.65625</v>
      </c>
      <c r="M5" s="7">
        <f t="shared" si="1"/>
        <v>3.9220713153281329E-2</v>
      </c>
      <c r="N5" s="8"/>
      <c r="O5" s="7">
        <v>15</v>
      </c>
      <c r="P5" s="7">
        <v>5</v>
      </c>
      <c r="Q5" s="7" t="str">
        <f t="shared" si="6"/>
        <v>.</v>
      </c>
      <c r="R5" s="7">
        <f t="shared" si="7"/>
        <v>0.75</v>
      </c>
      <c r="S5" s="8">
        <f t="shared" si="8"/>
        <v>0.8125</v>
      </c>
      <c r="T5" s="7">
        <v>9</v>
      </c>
      <c r="U5" s="7">
        <v>11</v>
      </c>
      <c r="V5" s="7" t="str">
        <f t="shared" si="9"/>
        <v>REJECT</v>
      </c>
      <c r="W5" s="7">
        <f t="shared" si="10"/>
        <v>0.45</v>
      </c>
      <c r="X5" s="8">
        <f>IF(AND(AG5&lt;=0.5,W5&gt;=0.5),3/4+(W5-AG5)/4-AG5*(1-W5),IF(AND(AG5&lt;=W5,W5&lt;0.5),3/4+(W5-AG5)/4-AG5/(4*W5),IF(AND(AG5&gt;0.5,W5&gt;=AG5),3/4+(W5-AG5)/4-(1-W5)/(4*(1-AG5)),0)))</f>
        <v>0</v>
      </c>
      <c r="Y5" s="7">
        <v>15</v>
      </c>
      <c r="Z5" s="7">
        <v>5</v>
      </c>
      <c r="AA5" s="7" t="str">
        <f t="shared" si="12"/>
        <v>.</v>
      </c>
      <c r="AB5" s="7">
        <f t="shared" si="13"/>
        <v>0.25</v>
      </c>
      <c r="AC5" s="8">
        <f t="shared" si="14"/>
        <v>0.75</v>
      </c>
      <c r="AD5" s="7">
        <v>10</v>
      </c>
      <c r="AE5" s="7">
        <v>10</v>
      </c>
      <c r="AF5" s="7" t="str">
        <f t="shared" si="15"/>
        <v>REJECT</v>
      </c>
      <c r="AG5" s="7">
        <f t="shared" si="16"/>
        <v>0.5</v>
      </c>
      <c r="AH5" s="8">
        <f t="shared" si="17"/>
        <v>0.47499999999999998</v>
      </c>
      <c r="AJ5" s="7">
        <f t="shared" si="18"/>
        <v>0.75</v>
      </c>
      <c r="AK5" s="7">
        <f t="shared" si="19"/>
        <v>0.25</v>
      </c>
      <c r="AL5" s="7">
        <f t="shared" si="20"/>
        <v>1.3489795003921639</v>
      </c>
      <c r="AN5" s="7">
        <f t="shared" si="21"/>
        <v>0.45</v>
      </c>
      <c r="AO5" s="7">
        <f t="shared" si="22"/>
        <v>0.5</v>
      </c>
      <c r="AP5" s="7">
        <f t="shared" si="23"/>
        <v>-0.12566134685507402</v>
      </c>
    </row>
    <row r="6" spans="1:42" s="1" customFormat="1" x14ac:dyDescent="0.25">
      <c r="A6" s="1">
        <v>5</v>
      </c>
      <c r="B6" s="1">
        <v>29</v>
      </c>
      <c r="C6" s="1">
        <v>11</v>
      </c>
      <c r="D6" s="1">
        <v>30</v>
      </c>
      <c r="E6" s="1">
        <v>10</v>
      </c>
      <c r="G6" s="1">
        <f t="shared" si="2"/>
        <v>0.72499999999999998</v>
      </c>
      <c r="H6" s="1">
        <f t="shared" si="3"/>
        <v>0.25</v>
      </c>
      <c r="I6" s="1" t="str">
        <f t="shared" si="4"/>
        <v>.</v>
      </c>
      <c r="J6">
        <f t="shared" si="5"/>
        <v>0.73750000000000004</v>
      </c>
      <c r="K6" s="1" t="str">
        <f t="shared" si="4"/>
        <v>.</v>
      </c>
      <c r="L6" s="1">
        <f t="shared" si="0"/>
        <v>0.8</v>
      </c>
      <c r="M6" s="1">
        <f t="shared" si="1"/>
        <v>4.8790164169432049E-2</v>
      </c>
      <c r="N6" s="3"/>
      <c r="O6" s="1">
        <v>20</v>
      </c>
      <c r="P6" s="1">
        <v>0</v>
      </c>
      <c r="Q6" s="1" t="str">
        <f t="shared" si="6"/>
        <v>.</v>
      </c>
      <c r="R6" s="1">
        <f t="shared" si="7"/>
        <v>1</v>
      </c>
      <c r="S6" s="3">
        <f t="shared" si="8"/>
        <v>0.92500000000000004</v>
      </c>
      <c r="T6" s="1">
        <v>9</v>
      </c>
      <c r="U6" s="1">
        <v>11</v>
      </c>
      <c r="V6" s="1" t="str">
        <f t="shared" si="9"/>
        <v>.</v>
      </c>
      <c r="W6" s="1">
        <f t="shared" si="10"/>
        <v>0.45</v>
      </c>
      <c r="X6" s="3">
        <f t="shared" ref="X6:X31" si="24">IF(AND(AG6&lt;=0.5,W6&gt;=0.5),3/4+(W6-AG6)/4-AG6*(1-W6),IF(AND(AG6&lt;=W6,W6&lt;0.5),3/4+(W6-AG6)/4-AG6/(4*W6),IF(AND(AG6&gt;0.5,W6&gt;=AG6),3/4+(W6-AG6)/4-(1-W6)/(4*(1-AG6)),0)))</f>
        <v>0.70138888888888884</v>
      </c>
      <c r="Y6" s="1">
        <v>14</v>
      </c>
      <c r="Z6" s="1">
        <v>6</v>
      </c>
      <c r="AA6" s="1" t="str">
        <f t="shared" si="12"/>
        <v>.</v>
      </c>
      <c r="AB6" s="1">
        <f t="shared" si="13"/>
        <v>0.3</v>
      </c>
      <c r="AC6" s="3">
        <f t="shared" si="14"/>
        <v>0.85</v>
      </c>
      <c r="AD6" s="1">
        <v>16</v>
      </c>
      <c r="AE6" s="1">
        <v>4</v>
      </c>
      <c r="AF6" s="1" t="str">
        <f t="shared" si="15"/>
        <v>.</v>
      </c>
      <c r="AG6" s="1">
        <f t="shared" si="16"/>
        <v>0.2</v>
      </c>
      <c r="AH6" s="3">
        <f t="shared" si="17"/>
        <v>0.625</v>
      </c>
      <c r="AJ6" s="1">
        <f t="shared" si="18"/>
        <v>0.97499999999999998</v>
      </c>
      <c r="AK6" s="1">
        <f t="shared" si="19"/>
        <v>0.3</v>
      </c>
      <c r="AL6" s="1">
        <f t="shared" si="20"/>
        <v>2.4843644972480945</v>
      </c>
      <c r="AN6" s="1">
        <f t="shared" si="21"/>
        <v>0.45</v>
      </c>
      <c r="AO6" s="1">
        <f t="shared" si="22"/>
        <v>0.2</v>
      </c>
      <c r="AP6" s="1">
        <f t="shared" si="23"/>
        <v>0.7159598867178405</v>
      </c>
    </row>
    <row r="7" spans="1:42" s="7" customFormat="1" x14ac:dyDescent="0.25">
      <c r="A7" s="7">
        <v>6</v>
      </c>
      <c r="B7" s="7">
        <v>30</v>
      </c>
      <c r="C7" s="7">
        <v>10</v>
      </c>
      <c r="D7" s="7">
        <v>22</v>
      </c>
      <c r="E7" s="7">
        <v>18</v>
      </c>
      <c r="G7" s="7">
        <f t="shared" si="2"/>
        <v>0.75</v>
      </c>
      <c r="H7" s="7">
        <f t="shared" si="3"/>
        <v>0.45</v>
      </c>
      <c r="I7" s="7" t="str">
        <f t="shared" si="4"/>
        <v>.</v>
      </c>
      <c r="J7" s="7">
        <f t="shared" si="5"/>
        <v>0.65</v>
      </c>
      <c r="K7" s="7" t="str">
        <f t="shared" si="4"/>
        <v>.</v>
      </c>
      <c r="L7" s="7">
        <f t="shared" si="0"/>
        <v>0.71249999999999991</v>
      </c>
      <c r="M7" s="7">
        <f t="shared" si="1"/>
        <v>-0.33647223662121289</v>
      </c>
      <c r="N7" s="8"/>
      <c r="O7" s="7">
        <v>19</v>
      </c>
      <c r="P7" s="7">
        <v>1</v>
      </c>
      <c r="Q7" s="7" t="str">
        <f t="shared" si="6"/>
        <v>.</v>
      </c>
      <c r="R7" s="7">
        <f t="shared" si="7"/>
        <v>0.95</v>
      </c>
      <c r="S7" s="8">
        <f t="shared" si="8"/>
        <v>0.91250000000000009</v>
      </c>
      <c r="T7" s="7">
        <v>11</v>
      </c>
      <c r="U7" s="7">
        <v>9</v>
      </c>
      <c r="V7" s="7" t="str">
        <f t="shared" si="9"/>
        <v>REJECT</v>
      </c>
      <c r="W7" s="7">
        <f t="shared" si="10"/>
        <v>0.55000000000000004</v>
      </c>
      <c r="X7" s="8">
        <f t="shared" si="24"/>
        <v>0</v>
      </c>
      <c r="Y7" s="7">
        <v>15</v>
      </c>
      <c r="Z7" s="7">
        <v>5</v>
      </c>
      <c r="AA7" s="7" t="str">
        <f t="shared" si="12"/>
        <v>.</v>
      </c>
      <c r="AB7" s="7">
        <f t="shared" si="13"/>
        <v>0.25</v>
      </c>
      <c r="AC7" s="8">
        <f t="shared" si="14"/>
        <v>0.85</v>
      </c>
      <c r="AD7" s="7">
        <v>7</v>
      </c>
      <c r="AE7" s="7">
        <v>13</v>
      </c>
      <c r="AF7" s="7" t="str">
        <f t="shared" si="15"/>
        <v>REJECT</v>
      </c>
      <c r="AG7" s="7">
        <f t="shared" si="16"/>
        <v>0.65</v>
      </c>
      <c r="AH7" s="8">
        <f t="shared" si="17"/>
        <v>0.45</v>
      </c>
      <c r="AJ7" s="7">
        <f t="shared" si="18"/>
        <v>0.95</v>
      </c>
      <c r="AK7" s="7">
        <f t="shared" si="19"/>
        <v>0.25</v>
      </c>
      <c r="AL7" s="7">
        <f t="shared" si="20"/>
        <v>2.3193433771475536</v>
      </c>
      <c r="AN7" s="7">
        <f t="shared" si="21"/>
        <v>0.55000000000000004</v>
      </c>
      <c r="AO7" s="7">
        <f t="shared" si="22"/>
        <v>0.65</v>
      </c>
      <c r="AP7" s="7">
        <f t="shared" si="23"/>
        <v>-0.25965911955249366</v>
      </c>
    </row>
    <row r="8" spans="1:42" s="1" customFormat="1" x14ac:dyDescent="0.25">
      <c r="A8" s="1">
        <v>7</v>
      </c>
      <c r="B8" s="1">
        <v>31</v>
      </c>
      <c r="C8" s="1">
        <v>9</v>
      </c>
      <c r="D8" s="1">
        <v>29</v>
      </c>
      <c r="E8" s="1">
        <v>11</v>
      </c>
      <c r="G8" s="1">
        <f t="shared" si="2"/>
        <v>0.77500000000000002</v>
      </c>
      <c r="H8" s="1">
        <f t="shared" si="3"/>
        <v>0.27500000000000002</v>
      </c>
      <c r="I8" s="1" t="str">
        <f t="shared" si="4"/>
        <v>.</v>
      </c>
      <c r="J8">
        <f t="shared" si="5"/>
        <v>0.75</v>
      </c>
      <c r="K8" s="1" t="str">
        <f t="shared" si="4"/>
        <v>.</v>
      </c>
      <c r="L8" s="1">
        <f t="shared" si="0"/>
        <v>0.81312499999999999</v>
      </c>
      <c r="M8" s="1">
        <f t="shared" si="1"/>
        <v>-0.10008345855698265</v>
      </c>
      <c r="N8" s="3"/>
      <c r="O8" s="1">
        <v>19</v>
      </c>
      <c r="P8" s="1">
        <v>1</v>
      </c>
      <c r="Q8" s="1" t="str">
        <f t="shared" si="6"/>
        <v>.</v>
      </c>
      <c r="R8" s="1">
        <f t="shared" si="7"/>
        <v>0.95</v>
      </c>
      <c r="S8" s="3">
        <f t="shared" si="8"/>
        <v>0.83750000000000002</v>
      </c>
      <c r="T8" s="1">
        <v>12</v>
      </c>
      <c r="U8" s="1">
        <v>8</v>
      </c>
      <c r="V8" s="1" t="str">
        <f t="shared" si="9"/>
        <v>.</v>
      </c>
      <c r="W8" s="1">
        <f t="shared" si="10"/>
        <v>0.6</v>
      </c>
      <c r="X8" s="3">
        <f t="shared" si="24"/>
        <v>0.86749999999999994</v>
      </c>
      <c r="Y8" s="1">
        <v>10</v>
      </c>
      <c r="Z8" s="1">
        <v>10</v>
      </c>
      <c r="AA8" s="1" t="str">
        <f t="shared" si="12"/>
        <v>.</v>
      </c>
      <c r="AB8" s="1">
        <f t="shared" si="13"/>
        <v>0.5</v>
      </c>
      <c r="AC8" s="3">
        <f t="shared" si="14"/>
        <v>0.72499999999999998</v>
      </c>
      <c r="AD8" s="1">
        <v>19</v>
      </c>
      <c r="AE8" s="1">
        <v>1</v>
      </c>
      <c r="AF8" s="1" t="str">
        <f t="shared" si="15"/>
        <v>.</v>
      </c>
      <c r="AG8" s="1">
        <f t="shared" si="16"/>
        <v>0.05</v>
      </c>
      <c r="AH8" s="3">
        <f t="shared" si="17"/>
        <v>0.77499999999999991</v>
      </c>
      <c r="AJ8" s="1">
        <f t="shared" si="18"/>
        <v>0.95</v>
      </c>
      <c r="AK8" s="1">
        <f t="shared" si="19"/>
        <v>0.5</v>
      </c>
      <c r="AL8" s="1">
        <f t="shared" si="20"/>
        <v>1.6448536269514715</v>
      </c>
      <c r="AN8" s="1">
        <f t="shared" si="21"/>
        <v>0.6</v>
      </c>
      <c r="AO8" s="1">
        <f t="shared" si="22"/>
        <v>0.05</v>
      </c>
      <c r="AP8" s="1">
        <f t="shared" si="23"/>
        <v>1.8982007300872725</v>
      </c>
    </row>
    <row r="9" spans="1:42" s="1" customFormat="1" x14ac:dyDescent="0.25">
      <c r="A9" s="1">
        <v>8</v>
      </c>
      <c r="B9" s="1">
        <v>26</v>
      </c>
      <c r="C9" s="1">
        <v>14</v>
      </c>
      <c r="D9" s="1">
        <v>31</v>
      </c>
      <c r="E9" s="1">
        <v>9</v>
      </c>
      <c r="G9" s="1">
        <f t="shared" si="2"/>
        <v>0.65</v>
      </c>
      <c r="H9" s="1">
        <f t="shared" si="3"/>
        <v>0.22500000000000001</v>
      </c>
      <c r="I9" s="1" t="str">
        <f t="shared" si="4"/>
        <v>.</v>
      </c>
      <c r="J9">
        <f t="shared" si="5"/>
        <v>0.71250000000000002</v>
      </c>
      <c r="K9" s="1" t="str">
        <f t="shared" si="4"/>
        <v>.</v>
      </c>
      <c r="L9" s="1">
        <f t="shared" si="0"/>
        <v>0.77749999999999997</v>
      </c>
      <c r="M9" s="1">
        <f t="shared" si="1"/>
        <v>0.2336148511815051</v>
      </c>
      <c r="N9" s="3"/>
      <c r="O9" s="1">
        <v>15</v>
      </c>
      <c r="P9" s="1">
        <v>5</v>
      </c>
      <c r="Q9" s="1" t="str">
        <f t="shared" si="6"/>
        <v>.</v>
      </c>
      <c r="R9" s="1">
        <f t="shared" si="7"/>
        <v>0.75</v>
      </c>
      <c r="S9" s="3">
        <f t="shared" si="8"/>
        <v>0.86250000000000004</v>
      </c>
      <c r="T9" s="1">
        <v>11</v>
      </c>
      <c r="U9" s="1">
        <v>9</v>
      </c>
      <c r="V9" s="1" t="str">
        <f t="shared" si="9"/>
        <v>.</v>
      </c>
      <c r="W9" s="1">
        <f t="shared" si="10"/>
        <v>0.55000000000000004</v>
      </c>
      <c r="X9" s="3">
        <f t="shared" si="24"/>
        <v>0.67749999999999999</v>
      </c>
      <c r="Y9" s="1">
        <v>17</v>
      </c>
      <c r="Z9" s="1">
        <v>3</v>
      </c>
      <c r="AA9" s="1" t="str">
        <f t="shared" si="12"/>
        <v>.</v>
      </c>
      <c r="AB9" s="1">
        <f t="shared" si="13"/>
        <v>0.15</v>
      </c>
      <c r="AC9" s="3">
        <f t="shared" si="14"/>
        <v>0.8</v>
      </c>
      <c r="AD9" s="1">
        <v>14</v>
      </c>
      <c r="AE9" s="1">
        <v>6</v>
      </c>
      <c r="AF9" s="1" t="str">
        <f t="shared" si="15"/>
        <v>.</v>
      </c>
      <c r="AG9" s="1">
        <f t="shared" si="16"/>
        <v>0.3</v>
      </c>
      <c r="AH9" s="3">
        <f t="shared" si="17"/>
        <v>0.625</v>
      </c>
      <c r="AJ9" s="1">
        <f t="shared" si="18"/>
        <v>0.75</v>
      </c>
      <c r="AK9" s="1">
        <f t="shared" si="19"/>
        <v>0.15</v>
      </c>
      <c r="AL9" s="1">
        <f t="shared" si="20"/>
        <v>1.7109231396898719</v>
      </c>
      <c r="AN9" s="1">
        <f t="shared" si="21"/>
        <v>0.55000000000000004</v>
      </c>
      <c r="AO9" s="1">
        <f t="shared" si="22"/>
        <v>0.3</v>
      </c>
      <c r="AP9" s="1">
        <f t="shared" si="23"/>
        <v>0.65006185956311502</v>
      </c>
    </row>
    <row r="10" spans="1:42" s="1" customFormat="1" x14ac:dyDescent="0.25">
      <c r="A10" s="1">
        <v>9</v>
      </c>
      <c r="B10" s="1">
        <v>36</v>
      </c>
      <c r="C10" s="1">
        <v>4</v>
      </c>
      <c r="D10" s="1">
        <v>37</v>
      </c>
      <c r="E10" s="1">
        <v>3</v>
      </c>
      <c r="G10" s="1">
        <f t="shared" si="2"/>
        <v>0.9</v>
      </c>
      <c r="H10" s="1">
        <f t="shared" si="3"/>
        <v>7.4999999999999997E-2</v>
      </c>
      <c r="I10" s="1" t="str">
        <f t="shared" si="4"/>
        <v>.</v>
      </c>
      <c r="J10">
        <f t="shared" si="5"/>
        <v>0.91250000000000009</v>
      </c>
      <c r="K10" s="1" t="str">
        <f t="shared" si="4"/>
        <v>.</v>
      </c>
      <c r="L10" s="1">
        <f t="shared" si="0"/>
        <v>0.94875000000000009</v>
      </c>
      <c r="M10" s="1">
        <f t="shared" si="1"/>
        <v>7.4107972153721835E-2</v>
      </c>
      <c r="N10" s="3"/>
      <c r="O10" s="1">
        <v>20</v>
      </c>
      <c r="P10" s="1">
        <v>0</v>
      </c>
      <c r="Q10" s="1" t="str">
        <f t="shared" si="6"/>
        <v>.</v>
      </c>
      <c r="R10" s="1">
        <f t="shared" si="7"/>
        <v>1</v>
      </c>
      <c r="S10" s="3">
        <f t="shared" si="8"/>
        <v>1</v>
      </c>
      <c r="T10" s="1">
        <v>16</v>
      </c>
      <c r="U10" s="1">
        <v>4</v>
      </c>
      <c r="V10" s="1" t="str">
        <f t="shared" si="9"/>
        <v>.</v>
      </c>
      <c r="W10" s="1">
        <f t="shared" si="10"/>
        <v>0.8</v>
      </c>
      <c r="X10" s="3">
        <f t="shared" si="24"/>
        <v>0.88249999999999995</v>
      </c>
      <c r="Y10" s="1">
        <v>20</v>
      </c>
      <c r="Z10" s="1">
        <v>0</v>
      </c>
      <c r="AA10" s="1" t="str">
        <f t="shared" si="12"/>
        <v>.</v>
      </c>
      <c r="AB10" s="1">
        <f t="shared" si="13"/>
        <v>0</v>
      </c>
      <c r="AC10" s="3">
        <f t="shared" si="14"/>
        <v>1</v>
      </c>
      <c r="AD10" s="1">
        <v>17</v>
      </c>
      <c r="AE10" s="1">
        <v>3</v>
      </c>
      <c r="AF10" s="1" t="str">
        <f t="shared" si="15"/>
        <v>.</v>
      </c>
      <c r="AG10" s="1">
        <f t="shared" si="16"/>
        <v>0.15</v>
      </c>
      <c r="AH10" s="3">
        <f t="shared" si="17"/>
        <v>0.82499999999999996</v>
      </c>
      <c r="AJ10" s="1">
        <f t="shared" si="18"/>
        <v>0.97499999999999998</v>
      </c>
      <c r="AK10" s="1">
        <f t="shared" si="19"/>
        <v>2.5000000000000001E-2</v>
      </c>
      <c r="AL10" s="1">
        <f t="shared" si="20"/>
        <v>3.9199279690801072</v>
      </c>
      <c r="AN10" s="1">
        <f t="shared" si="21"/>
        <v>0.8</v>
      </c>
      <c r="AO10" s="1">
        <f t="shared" si="22"/>
        <v>0.15</v>
      </c>
      <c r="AP10" s="1">
        <f t="shared" si="23"/>
        <v>1.8780546230667046</v>
      </c>
    </row>
    <row r="11" spans="1:42" s="15" customFormat="1" x14ac:dyDescent="0.25">
      <c r="A11" s="15">
        <v>10</v>
      </c>
      <c r="B11" s="15">
        <v>26</v>
      </c>
      <c r="C11" s="15">
        <v>14</v>
      </c>
      <c r="D11" s="15">
        <v>32</v>
      </c>
      <c r="E11" s="15">
        <v>8</v>
      </c>
      <c r="G11" s="15">
        <f t="shared" si="2"/>
        <v>0.65</v>
      </c>
      <c r="H11" s="15">
        <f t="shared" si="3"/>
        <v>0.2</v>
      </c>
      <c r="I11" s="15" t="str">
        <f t="shared" si="4"/>
        <v>.</v>
      </c>
      <c r="J11" s="15">
        <f t="shared" si="5"/>
        <v>0.72500000000000009</v>
      </c>
      <c r="K11" s="15" t="str">
        <f t="shared" si="4"/>
        <v>.</v>
      </c>
      <c r="L11" s="15">
        <f t="shared" si="0"/>
        <v>0.79250000000000009</v>
      </c>
      <c r="M11" s="15">
        <f t="shared" si="1"/>
        <v>0.28768207245178085</v>
      </c>
      <c r="N11" s="16"/>
      <c r="O11" s="15">
        <v>20</v>
      </c>
      <c r="P11" s="15">
        <v>0</v>
      </c>
      <c r="Q11" s="15" t="str">
        <f t="shared" si="6"/>
        <v>.</v>
      </c>
      <c r="R11" s="15">
        <f t="shared" si="7"/>
        <v>1</v>
      </c>
      <c r="S11" s="16">
        <f t="shared" si="8"/>
        <v>0.95</v>
      </c>
      <c r="T11" s="15">
        <v>6</v>
      </c>
      <c r="U11" s="15">
        <v>14</v>
      </c>
      <c r="V11" s="15" t="str">
        <f t="shared" si="9"/>
        <v>.</v>
      </c>
      <c r="W11" s="15">
        <f t="shared" si="10"/>
        <v>0.3</v>
      </c>
      <c r="X11" s="16">
        <f t="shared" si="24"/>
        <v>0.60833333333333339</v>
      </c>
      <c r="Y11" s="15">
        <v>16</v>
      </c>
      <c r="Z11" s="15">
        <v>4</v>
      </c>
      <c r="AA11" s="15" t="str">
        <f t="shared" si="12"/>
        <v>.</v>
      </c>
      <c r="AB11" s="15">
        <f t="shared" si="13"/>
        <v>0.2</v>
      </c>
      <c r="AC11" s="16">
        <f t="shared" si="14"/>
        <v>0.9</v>
      </c>
      <c r="AD11" s="15">
        <v>16</v>
      </c>
      <c r="AE11" s="15">
        <v>4</v>
      </c>
      <c r="AF11" s="15" t="str">
        <f t="shared" si="15"/>
        <v>.</v>
      </c>
      <c r="AG11" s="15">
        <f t="shared" si="16"/>
        <v>0.2</v>
      </c>
      <c r="AH11" s="16">
        <f t="shared" si="17"/>
        <v>0.55000000000000004</v>
      </c>
      <c r="AJ11" s="15">
        <f t="shared" si="18"/>
        <v>0.97499999999999998</v>
      </c>
      <c r="AK11" s="15">
        <f t="shared" si="19"/>
        <v>0.2</v>
      </c>
      <c r="AL11" s="15">
        <f t="shared" si="20"/>
        <v>2.8015852181129679</v>
      </c>
      <c r="AN11" s="15">
        <f t="shared" si="21"/>
        <v>0.3</v>
      </c>
      <c r="AO11" s="15">
        <f t="shared" si="22"/>
        <v>0.2</v>
      </c>
      <c r="AP11" s="15">
        <f t="shared" si="23"/>
        <v>0.31722072086487363</v>
      </c>
    </row>
    <row r="12" spans="1:42" s="1" customFormat="1" x14ac:dyDescent="0.25">
      <c r="A12" s="1">
        <v>11</v>
      </c>
      <c r="B12" s="1">
        <v>30</v>
      </c>
      <c r="C12" s="1">
        <v>10</v>
      </c>
      <c r="D12" s="1">
        <v>30</v>
      </c>
      <c r="E12" s="1">
        <v>10</v>
      </c>
      <c r="G12" s="1">
        <f t="shared" si="2"/>
        <v>0.75</v>
      </c>
      <c r="H12" s="1">
        <f t="shared" si="3"/>
        <v>0.25</v>
      </c>
      <c r="I12" s="1" t="str">
        <f t="shared" si="4"/>
        <v>.</v>
      </c>
      <c r="J12" s="1">
        <f t="shared" si="5"/>
        <v>0.75</v>
      </c>
      <c r="K12" s="1" t="str">
        <f t="shared" si="4"/>
        <v>.</v>
      </c>
      <c r="L12" s="1">
        <f t="shared" si="0"/>
        <v>0.8125</v>
      </c>
      <c r="M12" s="1">
        <f t="shared" si="1"/>
        <v>0</v>
      </c>
      <c r="N12" s="3"/>
      <c r="O12" s="1">
        <v>17</v>
      </c>
      <c r="P12" s="1">
        <v>3</v>
      </c>
      <c r="Q12" s="1" t="str">
        <f t="shared" si="6"/>
        <v>.</v>
      </c>
      <c r="R12" s="1">
        <f t="shared" si="7"/>
        <v>0.85</v>
      </c>
      <c r="S12" s="3">
        <f t="shared" si="8"/>
        <v>0.82250000000000001</v>
      </c>
      <c r="T12" s="1">
        <v>13</v>
      </c>
      <c r="U12" s="1">
        <v>7</v>
      </c>
      <c r="V12" s="1" t="str">
        <f t="shared" si="9"/>
        <v>.</v>
      </c>
      <c r="W12" s="1">
        <f t="shared" si="10"/>
        <v>0.65</v>
      </c>
      <c r="X12" s="3">
        <f t="shared" si="24"/>
        <v>0.82250000000000001</v>
      </c>
      <c r="Y12" s="1">
        <v>13</v>
      </c>
      <c r="Z12" s="1">
        <v>7</v>
      </c>
      <c r="AA12" s="1" t="str">
        <f t="shared" si="12"/>
        <v>.</v>
      </c>
      <c r="AB12" s="1">
        <f t="shared" si="13"/>
        <v>0.35</v>
      </c>
      <c r="AC12" s="3">
        <f t="shared" si="14"/>
        <v>0.75</v>
      </c>
      <c r="AD12" s="1">
        <v>17</v>
      </c>
      <c r="AE12" s="1">
        <v>3</v>
      </c>
      <c r="AF12" s="1" t="str">
        <f t="shared" si="15"/>
        <v>.</v>
      </c>
      <c r="AG12" s="1">
        <f t="shared" si="16"/>
        <v>0.15</v>
      </c>
      <c r="AH12" s="3">
        <f t="shared" si="17"/>
        <v>0.75</v>
      </c>
      <c r="AJ12" s="1">
        <f t="shared" si="18"/>
        <v>0.85</v>
      </c>
      <c r="AK12" s="1">
        <f t="shared" si="19"/>
        <v>0.35</v>
      </c>
      <c r="AL12" s="1">
        <f t="shared" si="20"/>
        <v>1.4217538559013576</v>
      </c>
      <c r="AN12" s="1">
        <f t="shared" si="21"/>
        <v>0.65</v>
      </c>
      <c r="AO12" s="1">
        <f t="shared" si="22"/>
        <v>0.15</v>
      </c>
      <c r="AP12" s="1">
        <f t="shared" si="23"/>
        <v>1.4217538559013576</v>
      </c>
    </row>
    <row r="13" spans="1:42" s="1" customFormat="1" x14ac:dyDescent="0.25">
      <c r="A13" s="1">
        <v>12</v>
      </c>
      <c r="B13" s="1">
        <v>34</v>
      </c>
      <c r="C13" s="1">
        <v>6</v>
      </c>
      <c r="D13" s="1">
        <v>29</v>
      </c>
      <c r="E13" s="1">
        <v>11</v>
      </c>
      <c r="G13" s="1">
        <f t="shared" si="2"/>
        <v>0.85</v>
      </c>
      <c r="H13" s="1">
        <f t="shared" si="3"/>
        <v>0.27500000000000002</v>
      </c>
      <c r="I13" s="1" t="str">
        <f t="shared" si="4"/>
        <v>.</v>
      </c>
      <c r="J13" s="1">
        <f t="shared" si="5"/>
        <v>0.78749999999999998</v>
      </c>
      <c r="K13" s="1" t="str">
        <f t="shared" si="4"/>
        <v>.</v>
      </c>
      <c r="L13" s="1">
        <f t="shared" si="0"/>
        <v>0.85250000000000004</v>
      </c>
      <c r="M13" s="1">
        <f t="shared" si="1"/>
        <v>-0.27193371548364181</v>
      </c>
      <c r="N13" s="3"/>
      <c r="O13" s="1">
        <v>20</v>
      </c>
      <c r="P13" s="1">
        <v>0</v>
      </c>
      <c r="Q13" s="1" t="str">
        <f t="shared" si="6"/>
        <v>.</v>
      </c>
      <c r="R13" s="1">
        <f t="shared" si="7"/>
        <v>1</v>
      </c>
      <c r="S13" s="3">
        <f t="shared" si="8"/>
        <v>0.97499999999999998</v>
      </c>
      <c r="T13" s="1">
        <v>14</v>
      </c>
      <c r="U13" s="1">
        <v>6</v>
      </c>
      <c r="V13" s="1" t="str">
        <f t="shared" si="9"/>
        <v>.</v>
      </c>
      <c r="W13" s="1">
        <f t="shared" si="10"/>
        <v>0.7</v>
      </c>
      <c r="X13" s="3">
        <f t="shared" si="24"/>
        <v>0.67749999999999999</v>
      </c>
      <c r="Y13" s="1">
        <v>18</v>
      </c>
      <c r="Z13" s="1">
        <v>2</v>
      </c>
      <c r="AA13" s="1" t="str">
        <f t="shared" si="12"/>
        <v>.</v>
      </c>
      <c r="AB13" s="1">
        <f t="shared" si="13"/>
        <v>0.1</v>
      </c>
      <c r="AC13" s="3">
        <f t="shared" si="14"/>
        <v>0.95</v>
      </c>
      <c r="AD13" s="1">
        <v>11</v>
      </c>
      <c r="AE13" s="1">
        <v>9</v>
      </c>
      <c r="AF13" s="1" t="str">
        <f t="shared" si="15"/>
        <v>.</v>
      </c>
      <c r="AG13" s="1">
        <f t="shared" si="16"/>
        <v>0.45</v>
      </c>
      <c r="AH13" s="3">
        <f t="shared" si="17"/>
        <v>0.625</v>
      </c>
      <c r="AJ13" s="1">
        <f t="shared" si="18"/>
        <v>0.97499999999999998</v>
      </c>
      <c r="AK13" s="1">
        <f t="shared" si="19"/>
        <v>0.1</v>
      </c>
      <c r="AL13" s="1">
        <f t="shared" si="20"/>
        <v>3.241515550084654</v>
      </c>
      <c r="AN13" s="1">
        <f t="shared" si="21"/>
        <v>0.7</v>
      </c>
      <c r="AO13" s="1">
        <f t="shared" si="22"/>
        <v>0.45</v>
      </c>
      <c r="AP13" s="1">
        <f t="shared" si="23"/>
        <v>0.6500618595631148</v>
      </c>
    </row>
    <row r="14" spans="1:42" s="1" customFormat="1" x14ac:dyDescent="0.25">
      <c r="A14" s="1">
        <v>13</v>
      </c>
      <c r="B14" s="1">
        <v>36</v>
      </c>
      <c r="C14" s="1">
        <v>4</v>
      </c>
      <c r="D14" s="1">
        <v>35</v>
      </c>
      <c r="E14" s="1">
        <v>5</v>
      </c>
      <c r="G14" s="1">
        <f t="shared" si="2"/>
        <v>0.9</v>
      </c>
      <c r="H14" s="1">
        <f t="shared" si="3"/>
        <v>0.125</v>
      </c>
      <c r="I14" s="1" t="str">
        <f t="shared" si="4"/>
        <v>.</v>
      </c>
      <c r="J14" s="1">
        <f t="shared" si="5"/>
        <v>0.88749999999999996</v>
      </c>
      <c r="K14" s="1" t="str">
        <f t="shared" si="4"/>
        <v>.</v>
      </c>
      <c r="L14" s="1">
        <f t="shared" si="0"/>
        <v>0.93125000000000002</v>
      </c>
      <c r="M14" s="1">
        <f t="shared" si="1"/>
        <v>-6.899287148695156E-2</v>
      </c>
      <c r="N14" s="3"/>
      <c r="O14" s="1">
        <v>20</v>
      </c>
      <c r="P14" s="1">
        <v>0</v>
      </c>
      <c r="Q14" s="1" t="str">
        <f t="shared" si="6"/>
        <v>.</v>
      </c>
      <c r="R14" s="1">
        <f t="shared" si="7"/>
        <v>1</v>
      </c>
      <c r="S14" s="3">
        <f t="shared" si="8"/>
        <v>0.95</v>
      </c>
      <c r="T14" s="1">
        <v>16</v>
      </c>
      <c r="U14" s="1">
        <v>4</v>
      </c>
      <c r="V14" s="1" t="str">
        <f t="shared" si="9"/>
        <v>.</v>
      </c>
      <c r="W14" s="1">
        <f t="shared" si="10"/>
        <v>0.8</v>
      </c>
      <c r="X14" s="3">
        <f t="shared" si="24"/>
        <v>0.92749999999999999</v>
      </c>
      <c r="Y14" s="1">
        <v>16</v>
      </c>
      <c r="Z14" s="1">
        <v>4</v>
      </c>
      <c r="AA14" s="1" t="str">
        <f t="shared" si="12"/>
        <v>.</v>
      </c>
      <c r="AB14" s="1">
        <f t="shared" si="13"/>
        <v>0.2</v>
      </c>
      <c r="AC14" s="3">
        <f t="shared" si="14"/>
        <v>0.9</v>
      </c>
      <c r="AD14" s="1">
        <v>19</v>
      </c>
      <c r="AE14" s="1">
        <v>1</v>
      </c>
      <c r="AF14" s="1" t="str">
        <f t="shared" si="15"/>
        <v>.</v>
      </c>
      <c r="AG14" s="1">
        <f t="shared" si="16"/>
        <v>0.05</v>
      </c>
      <c r="AH14" s="3">
        <f t="shared" si="17"/>
        <v>0.875</v>
      </c>
      <c r="AJ14" s="1">
        <f t="shared" si="18"/>
        <v>0.97499999999999998</v>
      </c>
      <c r="AK14" s="1">
        <f t="shared" si="19"/>
        <v>0.2</v>
      </c>
      <c r="AL14" s="1">
        <f t="shared" si="20"/>
        <v>2.8015852181129679</v>
      </c>
      <c r="AN14" s="1">
        <f t="shared" si="21"/>
        <v>0.8</v>
      </c>
      <c r="AO14" s="1">
        <f t="shared" si="22"/>
        <v>0.05</v>
      </c>
      <c r="AP14" s="1">
        <f t="shared" si="23"/>
        <v>2.4864748605243872</v>
      </c>
    </row>
    <row r="15" spans="1:42" s="1" customFormat="1" x14ac:dyDescent="0.25">
      <c r="A15" s="1">
        <v>14</v>
      </c>
      <c r="B15" s="1">
        <v>31</v>
      </c>
      <c r="C15" s="1">
        <v>9</v>
      </c>
      <c r="D15" s="1">
        <v>31</v>
      </c>
      <c r="E15" s="1">
        <v>9</v>
      </c>
      <c r="G15" s="1">
        <f t="shared" si="2"/>
        <v>0.77500000000000002</v>
      </c>
      <c r="H15" s="1">
        <f t="shared" si="3"/>
        <v>0.22500000000000001</v>
      </c>
      <c r="I15" s="1" t="str">
        <f t="shared" si="4"/>
        <v>.</v>
      </c>
      <c r="J15" s="1">
        <f t="shared" si="5"/>
        <v>0.77500000000000002</v>
      </c>
      <c r="K15" s="1" t="str">
        <f t="shared" si="4"/>
        <v>.</v>
      </c>
      <c r="L15" s="1">
        <f t="shared" si="0"/>
        <v>0.83687499999999992</v>
      </c>
      <c r="M15" s="1">
        <f t="shared" si="1"/>
        <v>0</v>
      </c>
      <c r="N15" s="3"/>
      <c r="O15" s="1">
        <v>20</v>
      </c>
      <c r="P15" s="1">
        <v>0</v>
      </c>
      <c r="Q15" s="1" t="str">
        <f t="shared" si="6"/>
        <v>.</v>
      </c>
      <c r="R15" s="1">
        <f t="shared" si="7"/>
        <v>1</v>
      </c>
      <c r="S15" s="3">
        <f t="shared" si="8"/>
        <v>0.92500000000000004</v>
      </c>
      <c r="T15" s="1">
        <v>11</v>
      </c>
      <c r="U15" s="1">
        <v>9</v>
      </c>
      <c r="V15" s="1" t="str">
        <f t="shared" si="9"/>
        <v>.</v>
      </c>
      <c r="W15" s="1">
        <f t="shared" si="10"/>
        <v>0.55000000000000004</v>
      </c>
      <c r="X15" s="3">
        <f t="shared" si="24"/>
        <v>0.78249999999999997</v>
      </c>
      <c r="Y15" s="1">
        <v>14</v>
      </c>
      <c r="Z15" s="1">
        <v>6</v>
      </c>
      <c r="AA15" s="1" t="str">
        <f t="shared" si="12"/>
        <v>.</v>
      </c>
      <c r="AB15" s="1">
        <f t="shared" si="13"/>
        <v>0.3</v>
      </c>
      <c r="AC15" s="3">
        <f t="shared" si="14"/>
        <v>0.85</v>
      </c>
      <c r="AD15" s="1">
        <v>17</v>
      </c>
      <c r="AE15" s="1">
        <v>3</v>
      </c>
      <c r="AF15" s="1" t="str">
        <f t="shared" si="15"/>
        <v>.</v>
      </c>
      <c r="AG15" s="1">
        <f t="shared" si="16"/>
        <v>0.15</v>
      </c>
      <c r="AH15" s="3">
        <f t="shared" si="17"/>
        <v>0.7</v>
      </c>
      <c r="AJ15" s="1">
        <f t="shared" si="18"/>
        <v>0.97499999999999998</v>
      </c>
      <c r="AK15" s="1">
        <f t="shared" si="19"/>
        <v>0.3</v>
      </c>
      <c r="AL15" s="1">
        <f t="shared" si="20"/>
        <v>2.4843644972480945</v>
      </c>
      <c r="AN15" s="1">
        <f t="shared" si="21"/>
        <v>0.55000000000000004</v>
      </c>
      <c r="AO15" s="1">
        <f t="shared" si="22"/>
        <v>0.15</v>
      </c>
      <c r="AP15" s="1">
        <f t="shared" si="23"/>
        <v>1.1620947363488641</v>
      </c>
    </row>
    <row r="16" spans="1:42" s="1" customFormat="1" x14ac:dyDescent="0.25">
      <c r="A16" s="1">
        <v>15</v>
      </c>
      <c r="B16" s="1">
        <v>28</v>
      </c>
      <c r="C16" s="1">
        <v>12</v>
      </c>
      <c r="D16" s="1">
        <v>20</v>
      </c>
      <c r="E16" s="1">
        <v>20</v>
      </c>
      <c r="G16" s="1">
        <f t="shared" si="2"/>
        <v>0.7</v>
      </c>
      <c r="H16" s="1">
        <f t="shared" si="3"/>
        <v>0.5</v>
      </c>
      <c r="I16" s="1" t="str">
        <f t="shared" si="4"/>
        <v>.</v>
      </c>
      <c r="J16" s="1">
        <f t="shared" si="5"/>
        <v>0.6</v>
      </c>
      <c r="K16" s="1" t="str">
        <f t="shared" si="4"/>
        <v>.</v>
      </c>
      <c r="L16" s="1">
        <f t="shared" si="0"/>
        <v>0.65</v>
      </c>
      <c r="M16" s="1">
        <f t="shared" si="1"/>
        <v>-0.31015492830383945</v>
      </c>
      <c r="N16" s="3"/>
      <c r="O16" s="1">
        <v>15</v>
      </c>
      <c r="P16" s="1">
        <v>5</v>
      </c>
      <c r="Q16" s="1" t="str">
        <f t="shared" si="6"/>
        <v>.</v>
      </c>
      <c r="R16" s="1">
        <f t="shared" si="7"/>
        <v>0.75</v>
      </c>
      <c r="S16" s="3">
        <f t="shared" si="8"/>
        <v>0.6611111111111112</v>
      </c>
      <c r="T16" s="1">
        <v>13</v>
      </c>
      <c r="U16" s="1">
        <v>7</v>
      </c>
      <c r="V16" s="1" t="str">
        <f t="shared" si="9"/>
        <v>.</v>
      </c>
      <c r="W16" s="1">
        <f t="shared" si="10"/>
        <v>0.65</v>
      </c>
      <c r="X16" s="3">
        <f t="shared" si="24"/>
        <v>0.64250000000000007</v>
      </c>
      <c r="Y16" s="1">
        <v>9</v>
      </c>
      <c r="Z16" s="1">
        <v>11</v>
      </c>
      <c r="AA16" s="1" t="str">
        <f t="shared" si="12"/>
        <v>.</v>
      </c>
      <c r="AB16" s="1">
        <f t="shared" si="13"/>
        <v>0.55000000000000004</v>
      </c>
      <c r="AC16" s="3">
        <f t="shared" si="14"/>
        <v>0.6</v>
      </c>
      <c r="AD16" s="1">
        <v>11</v>
      </c>
      <c r="AE16" s="1">
        <v>9</v>
      </c>
      <c r="AF16" s="1" t="str">
        <f t="shared" si="15"/>
        <v>.</v>
      </c>
      <c r="AG16" s="1">
        <f t="shared" si="16"/>
        <v>0.45</v>
      </c>
      <c r="AH16" s="3">
        <f t="shared" si="17"/>
        <v>0.60000000000000009</v>
      </c>
      <c r="AJ16" s="1">
        <f t="shared" si="18"/>
        <v>0.75</v>
      </c>
      <c r="AK16" s="1">
        <f t="shared" si="19"/>
        <v>0.55000000000000004</v>
      </c>
      <c r="AL16" s="1">
        <f t="shared" si="20"/>
        <v>0.5488284033410078</v>
      </c>
      <c r="AN16" s="1">
        <f t="shared" si="21"/>
        <v>0.65</v>
      </c>
      <c r="AO16" s="1">
        <f t="shared" si="22"/>
        <v>0.45</v>
      </c>
      <c r="AP16" s="1">
        <f t="shared" si="23"/>
        <v>0.5109818132626418</v>
      </c>
    </row>
    <row r="17" spans="1:42" s="15" customFormat="1" x14ac:dyDescent="0.25">
      <c r="A17" s="15">
        <v>16</v>
      </c>
      <c r="B17" s="15">
        <v>35</v>
      </c>
      <c r="C17" s="15">
        <v>5</v>
      </c>
      <c r="D17" s="15">
        <v>18</v>
      </c>
      <c r="E17" s="15">
        <v>22</v>
      </c>
      <c r="G17" s="15">
        <f t="shared" si="2"/>
        <v>0.875</v>
      </c>
      <c r="H17" s="15">
        <f t="shared" si="3"/>
        <v>0.55000000000000004</v>
      </c>
      <c r="I17" s="15" t="str">
        <f t="shared" si="4"/>
        <v>.</v>
      </c>
      <c r="J17" s="15">
        <f t="shared" si="5"/>
        <v>0.66249999999999998</v>
      </c>
      <c r="K17" s="15" t="str">
        <f t="shared" si="4"/>
        <v>.</v>
      </c>
      <c r="L17" s="15">
        <f t="shared" si="0"/>
        <v>0.76180555555555562</v>
      </c>
      <c r="M17" s="15">
        <f t="shared" si="1"/>
        <v>-0.68932308412154186</v>
      </c>
      <c r="N17" s="16"/>
      <c r="O17" s="15">
        <v>19</v>
      </c>
      <c r="P17" s="15">
        <v>1</v>
      </c>
      <c r="Q17" s="15" t="str">
        <f t="shared" si="6"/>
        <v>.</v>
      </c>
      <c r="R17" s="15">
        <f t="shared" si="7"/>
        <v>0.95</v>
      </c>
      <c r="S17" s="16">
        <f t="shared" si="8"/>
        <v>0.85250000000000004</v>
      </c>
      <c r="T17" s="15">
        <v>16</v>
      </c>
      <c r="U17" s="15">
        <v>4</v>
      </c>
      <c r="V17" s="15" t="str">
        <f t="shared" si="9"/>
        <v>.</v>
      </c>
      <c r="W17" s="15">
        <f t="shared" si="10"/>
        <v>0.8</v>
      </c>
      <c r="X17" s="16">
        <f t="shared" si="24"/>
        <v>0.64464285714285718</v>
      </c>
      <c r="Y17" s="15">
        <v>11</v>
      </c>
      <c r="Z17" s="15">
        <v>9</v>
      </c>
      <c r="AA17" s="15" t="str">
        <f t="shared" si="12"/>
        <v>.</v>
      </c>
      <c r="AB17" s="15">
        <f t="shared" si="13"/>
        <v>0.45</v>
      </c>
      <c r="AC17" s="16">
        <f t="shared" si="14"/>
        <v>0.75</v>
      </c>
      <c r="AD17" s="15">
        <v>7</v>
      </c>
      <c r="AE17" s="15">
        <v>13</v>
      </c>
      <c r="AF17" s="15" t="str">
        <f t="shared" si="15"/>
        <v>.</v>
      </c>
      <c r="AG17" s="15">
        <f t="shared" si="16"/>
        <v>0.65</v>
      </c>
      <c r="AH17" s="16">
        <f t="shared" si="17"/>
        <v>0.57499999999999996</v>
      </c>
      <c r="AJ17" s="15">
        <f t="shared" si="18"/>
        <v>0.95</v>
      </c>
      <c r="AK17" s="15">
        <f t="shared" si="19"/>
        <v>0.45</v>
      </c>
      <c r="AL17" s="15">
        <f t="shared" si="20"/>
        <v>1.7705149738065455</v>
      </c>
      <c r="AN17" s="15">
        <f t="shared" si="21"/>
        <v>0.8</v>
      </c>
      <c r="AO17" s="15">
        <f t="shared" si="22"/>
        <v>0.65</v>
      </c>
      <c r="AP17" s="15">
        <f t="shared" si="23"/>
        <v>0.4563007671653469</v>
      </c>
    </row>
    <row r="18" spans="1:42" s="1" customFormat="1" x14ac:dyDescent="0.25">
      <c r="A18" s="1">
        <v>17</v>
      </c>
      <c r="B18" s="1">
        <v>30</v>
      </c>
      <c r="C18" s="1">
        <v>10</v>
      </c>
      <c r="D18" s="1">
        <v>25</v>
      </c>
      <c r="E18" s="1">
        <v>15</v>
      </c>
      <c r="G18" s="1">
        <f t="shared" si="2"/>
        <v>0.75</v>
      </c>
      <c r="H18" s="1">
        <f t="shared" si="3"/>
        <v>0.375</v>
      </c>
      <c r="I18" s="1" t="str">
        <f t="shared" si="4"/>
        <v>.</v>
      </c>
      <c r="J18" s="1">
        <f t="shared" si="5"/>
        <v>0.6875</v>
      </c>
      <c r="K18" s="1" t="str">
        <f t="shared" si="4"/>
        <v>.</v>
      </c>
      <c r="L18" s="1">
        <f t="shared" si="0"/>
        <v>0.75</v>
      </c>
      <c r="M18" s="1">
        <f t="shared" si="1"/>
        <v>-0.22314355131420971</v>
      </c>
      <c r="N18" s="3"/>
      <c r="O18" s="1">
        <v>20</v>
      </c>
      <c r="P18" s="1">
        <v>0</v>
      </c>
      <c r="Q18" s="1" t="str">
        <f t="shared" si="6"/>
        <v>.</v>
      </c>
      <c r="R18" s="1">
        <f t="shared" si="7"/>
        <v>1</v>
      </c>
      <c r="S18" s="3">
        <f t="shared" si="8"/>
        <v>0.9</v>
      </c>
      <c r="T18" s="1">
        <v>10</v>
      </c>
      <c r="U18" s="1">
        <v>10</v>
      </c>
      <c r="V18" s="1" t="str">
        <f t="shared" si="9"/>
        <v>.</v>
      </c>
      <c r="W18" s="1">
        <f t="shared" si="10"/>
        <v>0.5</v>
      </c>
      <c r="X18" s="3">
        <f t="shared" si="24"/>
        <v>0.61250000000000004</v>
      </c>
      <c r="Y18" s="1">
        <v>12</v>
      </c>
      <c r="Z18" s="1">
        <v>8</v>
      </c>
      <c r="AA18" s="1" t="str">
        <f t="shared" si="12"/>
        <v>.</v>
      </c>
      <c r="AB18" s="1">
        <f t="shared" si="13"/>
        <v>0.4</v>
      </c>
      <c r="AC18" s="3">
        <f t="shared" si="14"/>
        <v>0.8</v>
      </c>
      <c r="AD18" s="1">
        <v>13</v>
      </c>
      <c r="AE18" s="1">
        <v>7</v>
      </c>
      <c r="AF18" s="1" t="str">
        <f t="shared" si="15"/>
        <v>.</v>
      </c>
      <c r="AG18" s="1">
        <f t="shared" si="16"/>
        <v>0.35</v>
      </c>
      <c r="AH18" s="3">
        <f t="shared" si="17"/>
        <v>0.57499999999999996</v>
      </c>
      <c r="AJ18" s="1">
        <f t="shared" si="18"/>
        <v>0.97499999999999998</v>
      </c>
      <c r="AK18" s="1">
        <f t="shared" si="19"/>
        <v>0.4</v>
      </c>
      <c r="AL18" s="1">
        <f t="shared" si="20"/>
        <v>2.2133110876758533</v>
      </c>
      <c r="AN18" s="1">
        <f t="shared" si="21"/>
        <v>0.5</v>
      </c>
      <c r="AO18" s="1">
        <f t="shared" si="22"/>
        <v>0.35</v>
      </c>
      <c r="AP18" s="1">
        <f t="shared" si="23"/>
        <v>0.38532046640756784</v>
      </c>
    </row>
    <row r="19" spans="1:42" s="15" customFormat="1" x14ac:dyDescent="0.25">
      <c r="A19" s="15">
        <v>18</v>
      </c>
      <c r="B19" s="15">
        <v>32</v>
      </c>
      <c r="C19" s="15">
        <v>8</v>
      </c>
      <c r="D19" s="15">
        <v>25</v>
      </c>
      <c r="E19" s="15">
        <v>15</v>
      </c>
      <c r="G19" s="15">
        <f t="shared" si="2"/>
        <v>0.8</v>
      </c>
      <c r="H19" s="15">
        <f t="shared" si="3"/>
        <v>0.375</v>
      </c>
      <c r="I19" s="15" t="str">
        <f t="shared" si="4"/>
        <v>.</v>
      </c>
      <c r="J19" s="15">
        <f t="shared" si="5"/>
        <v>0.71250000000000002</v>
      </c>
      <c r="K19" s="15" t="str">
        <f t="shared" si="4"/>
        <v>.</v>
      </c>
      <c r="L19" s="15">
        <f t="shared" si="0"/>
        <v>0.78125</v>
      </c>
      <c r="M19" s="15">
        <f t="shared" si="1"/>
        <v>-0.3285040669720361</v>
      </c>
      <c r="N19" s="16"/>
      <c r="O19" s="15">
        <v>20</v>
      </c>
      <c r="P19" s="15">
        <v>0</v>
      </c>
      <c r="Q19" s="15" t="str">
        <f t="shared" si="6"/>
        <v>.</v>
      </c>
      <c r="R19" s="15">
        <f t="shared" si="7"/>
        <v>1</v>
      </c>
      <c r="S19" s="16">
        <f t="shared" si="8"/>
        <v>0.9</v>
      </c>
      <c r="T19" s="15">
        <v>12</v>
      </c>
      <c r="U19" s="15">
        <v>8</v>
      </c>
      <c r="V19" s="15" t="str">
        <f t="shared" si="9"/>
        <v>.</v>
      </c>
      <c r="W19" s="15">
        <f t="shared" si="10"/>
        <v>0.6</v>
      </c>
      <c r="X19" s="16">
        <f t="shared" si="24"/>
        <v>0.67249999999999999</v>
      </c>
      <c r="Y19" s="15">
        <v>12</v>
      </c>
      <c r="Z19" s="15">
        <v>8</v>
      </c>
      <c r="AA19" s="15" t="str">
        <f t="shared" si="12"/>
        <v>.</v>
      </c>
      <c r="AB19" s="15">
        <f t="shared" si="13"/>
        <v>0.4</v>
      </c>
      <c r="AC19" s="16">
        <f t="shared" si="14"/>
        <v>0.8</v>
      </c>
      <c r="AD19" s="15">
        <v>13</v>
      </c>
      <c r="AE19" s="15">
        <v>7</v>
      </c>
      <c r="AF19" s="15" t="str">
        <f t="shared" si="15"/>
        <v>.</v>
      </c>
      <c r="AG19" s="15">
        <f t="shared" si="16"/>
        <v>0.35</v>
      </c>
      <c r="AH19" s="16">
        <f t="shared" si="17"/>
        <v>0.625</v>
      </c>
      <c r="AJ19" s="15">
        <f t="shared" si="18"/>
        <v>0.97499999999999998</v>
      </c>
      <c r="AK19" s="15">
        <f t="shared" si="19"/>
        <v>0.4</v>
      </c>
      <c r="AL19" s="15">
        <f t="shared" si="20"/>
        <v>2.2133110876758533</v>
      </c>
      <c r="AN19" s="15">
        <f t="shared" si="21"/>
        <v>0.6</v>
      </c>
      <c r="AO19" s="15">
        <f t="shared" si="22"/>
        <v>0.35</v>
      </c>
      <c r="AP19" s="15">
        <f t="shared" si="23"/>
        <v>0.63866756954336767</v>
      </c>
    </row>
    <row r="20" spans="1:42" s="1" customFormat="1" x14ac:dyDescent="0.25">
      <c r="A20" s="1">
        <v>19</v>
      </c>
      <c r="B20" s="1">
        <v>34</v>
      </c>
      <c r="C20" s="1">
        <v>6</v>
      </c>
      <c r="D20" s="1">
        <v>31</v>
      </c>
      <c r="E20" s="1">
        <v>9</v>
      </c>
      <c r="G20" s="1">
        <f t="shared" si="2"/>
        <v>0.85</v>
      </c>
      <c r="H20" s="1">
        <f t="shared" si="3"/>
        <v>0.22500000000000001</v>
      </c>
      <c r="I20" s="1" t="str">
        <f t="shared" si="4"/>
        <v>.</v>
      </c>
      <c r="J20" s="1">
        <f t="shared" si="5"/>
        <v>0.8125</v>
      </c>
      <c r="K20" s="1" t="str">
        <f t="shared" si="4"/>
        <v>.</v>
      </c>
      <c r="L20" s="1">
        <f t="shared" si="0"/>
        <v>0.87249999999999994</v>
      </c>
      <c r="M20" s="1">
        <f t="shared" si="1"/>
        <v>-0.17185025692665915</v>
      </c>
      <c r="N20" s="3"/>
      <c r="O20" s="1">
        <v>20</v>
      </c>
      <c r="P20" s="1">
        <v>0</v>
      </c>
      <c r="Q20" s="1" t="str">
        <f t="shared" si="6"/>
        <v>.</v>
      </c>
      <c r="R20" s="1">
        <f t="shared" si="7"/>
        <v>1</v>
      </c>
      <c r="S20" s="3">
        <f t="shared" si="8"/>
        <v>0.97499999999999998</v>
      </c>
      <c r="T20" s="1">
        <v>14</v>
      </c>
      <c r="U20" s="1">
        <v>6</v>
      </c>
      <c r="V20" s="1" t="str">
        <f t="shared" si="9"/>
        <v>.</v>
      </c>
      <c r="W20" s="1">
        <f t="shared" si="10"/>
        <v>0.7</v>
      </c>
      <c r="X20" s="3">
        <f t="shared" si="24"/>
        <v>0.73250000000000004</v>
      </c>
      <c r="Y20" s="1">
        <v>18</v>
      </c>
      <c r="Z20" s="1">
        <v>2</v>
      </c>
      <c r="AA20" s="1" t="str">
        <f t="shared" si="12"/>
        <v>.</v>
      </c>
      <c r="AB20" s="1">
        <f t="shared" si="13"/>
        <v>0.1</v>
      </c>
      <c r="AC20" s="3">
        <f t="shared" si="14"/>
        <v>0.95</v>
      </c>
      <c r="AD20" s="1">
        <v>13</v>
      </c>
      <c r="AE20" s="1">
        <v>7</v>
      </c>
      <c r="AF20" s="1" t="str">
        <f t="shared" si="15"/>
        <v>.</v>
      </c>
      <c r="AG20" s="1">
        <f t="shared" si="16"/>
        <v>0.35</v>
      </c>
      <c r="AH20" s="3">
        <f t="shared" si="17"/>
        <v>0.67500000000000004</v>
      </c>
      <c r="AJ20" s="1">
        <f t="shared" si="18"/>
        <v>0.97499999999999998</v>
      </c>
      <c r="AK20" s="1">
        <f t="shared" si="19"/>
        <v>0.1</v>
      </c>
      <c r="AL20" s="1">
        <f t="shared" si="20"/>
        <v>3.241515550084654</v>
      </c>
      <c r="AN20" s="1">
        <f t="shared" si="21"/>
        <v>0.7</v>
      </c>
      <c r="AO20" s="1">
        <f t="shared" si="22"/>
        <v>0.35</v>
      </c>
      <c r="AP20" s="1">
        <f t="shared" si="23"/>
        <v>0.90972097911560867</v>
      </c>
    </row>
    <row r="21" spans="1:42" s="1" customFormat="1" x14ac:dyDescent="0.25">
      <c r="A21" s="1">
        <v>20</v>
      </c>
      <c r="B21" s="1">
        <v>28</v>
      </c>
      <c r="C21" s="1">
        <v>12</v>
      </c>
      <c r="D21" s="1">
        <v>25</v>
      </c>
      <c r="E21" s="1">
        <v>15</v>
      </c>
      <c r="G21" s="1">
        <f t="shared" si="2"/>
        <v>0.7</v>
      </c>
      <c r="H21" s="1">
        <f t="shared" si="3"/>
        <v>0.375</v>
      </c>
      <c r="I21" s="1" t="str">
        <f t="shared" si="4"/>
        <v>.</v>
      </c>
      <c r="J21" s="1">
        <f t="shared" si="5"/>
        <v>0.66249999999999998</v>
      </c>
      <c r="K21" s="1" t="str">
        <f t="shared" si="4"/>
        <v>.</v>
      </c>
      <c r="L21" s="1">
        <f t="shared" si="0"/>
        <v>0.71875</v>
      </c>
      <c r="M21" s="1">
        <f t="shared" si="1"/>
        <v>-0.12783337150988477</v>
      </c>
      <c r="N21" s="3"/>
      <c r="O21" s="1">
        <v>18</v>
      </c>
      <c r="P21" s="1">
        <v>2</v>
      </c>
      <c r="Q21" s="1" t="str">
        <f t="shared" si="6"/>
        <v>.</v>
      </c>
      <c r="R21" s="1">
        <f t="shared" si="7"/>
        <v>0.9</v>
      </c>
      <c r="S21" s="3">
        <f t="shared" si="8"/>
        <v>0.88749999999999996</v>
      </c>
      <c r="T21" s="1">
        <v>10</v>
      </c>
      <c r="U21" s="1">
        <v>10</v>
      </c>
      <c r="V21" s="1" t="str">
        <f t="shared" si="9"/>
        <v>.</v>
      </c>
      <c r="W21" s="1">
        <f t="shared" si="10"/>
        <v>0.5</v>
      </c>
      <c r="X21" s="3">
        <f t="shared" si="24"/>
        <v>0.5</v>
      </c>
      <c r="Y21" s="1">
        <v>15</v>
      </c>
      <c r="Z21" s="1">
        <v>5</v>
      </c>
      <c r="AA21" s="1" t="str">
        <f t="shared" si="12"/>
        <v>.</v>
      </c>
      <c r="AB21" s="1">
        <f t="shared" si="13"/>
        <v>0.25</v>
      </c>
      <c r="AC21" s="3">
        <f t="shared" si="14"/>
        <v>0.82499999999999996</v>
      </c>
      <c r="AD21" s="1">
        <v>10</v>
      </c>
      <c r="AE21" s="1">
        <v>10</v>
      </c>
      <c r="AF21" s="1" t="str">
        <f t="shared" si="15"/>
        <v>.</v>
      </c>
      <c r="AG21" s="1">
        <f t="shared" si="16"/>
        <v>0.5</v>
      </c>
      <c r="AH21" s="3">
        <f t="shared" si="17"/>
        <v>0.5</v>
      </c>
      <c r="AJ21" s="1">
        <f t="shared" si="18"/>
        <v>0.9</v>
      </c>
      <c r="AK21" s="1">
        <f t="shared" si="19"/>
        <v>0.25</v>
      </c>
      <c r="AL21" s="1">
        <f t="shared" si="20"/>
        <v>1.9560413157406824</v>
      </c>
      <c r="AN21" s="1">
        <f t="shared" si="21"/>
        <v>0.5</v>
      </c>
      <c r="AO21" s="1">
        <f t="shared" si="22"/>
        <v>0.5</v>
      </c>
      <c r="AP21" s="1">
        <f t="shared" si="23"/>
        <v>0</v>
      </c>
    </row>
    <row r="22" spans="1:42" s="1" customFormat="1" x14ac:dyDescent="0.25">
      <c r="A22" s="1">
        <v>21</v>
      </c>
      <c r="B22" s="1">
        <v>34</v>
      </c>
      <c r="C22" s="1">
        <v>6</v>
      </c>
      <c r="D22" s="1">
        <v>31</v>
      </c>
      <c r="E22" s="1">
        <v>9</v>
      </c>
      <c r="G22" s="1">
        <f t="shared" si="2"/>
        <v>0.85</v>
      </c>
      <c r="H22" s="1">
        <f t="shared" si="3"/>
        <v>0.22500000000000001</v>
      </c>
      <c r="I22" s="1" t="str">
        <f t="shared" si="4"/>
        <v>.</v>
      </c>
      <c r="J22" s="1">
        <f t="shared" si="5"/>
        <v>0.8125</v>
      </c>
      <c r="K22" s="1" t="str">
        <f t="shared" si="4"/>
        <v>.</v>
      </c>
      <c r="L22" s="1">
        <f t="shared" si="0"/>
        <v>0.87249999999999994</v>
      </c>
      <c r="M22" s="1">
        <f t="shared" si="1"/>
        <v>-0.17185025692665915</v>
      </c>
      <c r="N22" s="3"/>
      <c r="O22" s="1">
        <v>20</v>
      </c>
      <c r="P22" s="1">
        <v>0</v>
      </c>
      <c r="Q22" s="1" t="str">
        <f t="shared" si="6"/>
        <v>.</v>
      </c>
      <c r="R22" s="1">
        <f t="shared" si="7"/>
        <v>1</v>
      </c>
      <c r="S22" s="3">
        <f t="shared" si="8"/>
        <v>0.9375</v>
      </c>
      <c r="T22" s="1">
        <v>14</v>
      </c>
      <c r="U22" s="1">
        <v>6</v>
      </c>
      <c r="V22" s="1" t="str">
        <f t="shared" si="9"/>
        <v>.</v>
      </c>
      <c r="W22" s="1">
        <f t="shared" si="10"/>
        <v>0.7</v>
      </c>
      <c r="X22" s="3">
        <f t="shared" si="24"/>
        <v>0.81499999999999995</v>
      </c>
      <c r="Y22" s="1">
        <v>15</v>
      </c>
      <c r="Z22" s="1">
        <v>5</v>
      </c>
      <c r="AA22" s="1" t="str">
        <f t="shared" si="12"/>
        <v>.</v>
      </c>
      <c r="AB22" s="1">
        <f t="shared" si="13"/>
        <v>0.25</v>
      </c>
      <c r="AC22" s="3">
        <f t="shared" si="14"/>
        <v>0.875</v>
      </c>
      <c r="AD22" s="1">
        <v>16</v>
      </c>
      <c r="AE22" s="1">
        <v>4</v>
      </c>
      <c r="AF22" s="1" t="str">
        <f t="shared" si="15"/>
        <v>.</v>
      </c>
      <c r="AG22" s="1">
        <f t="shared" si="16"/>
        <v>0.2</v>
      </c>
      <c r="AH22" s="3">
        <f t="shared" si="17"/>
        <v>0.75</v>
      </c>
      <c r="AJ22" s="1">
        <f t="shared" si="18"/>
        <v>0.97499999999999998</v>
      </c>
      <c r="AK22" s="1">
        <f t="shared" si="19"/>
        <v>0.25</v>
      </c>
      <c r="AL22" s="1">
        <f t="shared" si="20"/>
        <v>2.6344537347361356</v>
      </c>
      <c r="AN22" s="1">
        <f t="shared" si="21"/>
        <v>0.7</v>
      </c>
      <c r="AO22" s="1">
        <f t="shared" si="22"/>
        <v>0.2</v>
      </c>
      <c r="AP22" s="1">
        <f t="shared" si="23"/>
        <v>1.3660217462809552</v>
      </c>
    </row>
    <row r="23" spans="1:42" s="1" customFormat="1" x14ac:dyDescent="0.25">
      <c r="A23" s="1">
        <v>22</v>
      </c>
      <c r="B23" s="1">
        <v>34</v>
      </c>
      <c r="C23" s="1">
        <v>6</v>
      </c>
      <c r="D23" s="1">
        <v>26</v>
      </c>
      <c r="E23" s="1">
        <v>14</v>
      </c>
      <c r="G23" s="1">
        <f t="shared" si="2"/>
        <v>0.85</v>
      </c>
      <c r="H23" s="1">
        <f t="shared" si="3"/>
        <v>0.35</v>
      </c>
      <c r="I23" s="1" t="str">
        <f t="shared" si="4"/>
        <v>.</v>
      </c>
      <c r="J23" s="1">
        <f t="shared" si="5"/>
        <v>0.75</v>
      </c>
      <c r="K23" s="1" t="str">
        <f t="shared" si="4"/>
        <v>.</v>
      </c>
      <c r="L23" s="1">
        <f t="shared" si="0"/>
        <v>0.82250000000000001</v>
      </c>
      <c r="M23" s="1">
        <f t="shared" si="1"/>
        <v>-0.40546510810816427</v>
      </c>
      <c r="N23" s="3"/>
      <c r="O23" s="1">
        <v>19</v>
      </c>
      <c r="P23" s="1">
        <v>1</v>
      </c>
      <c r="Q23" s="1" t="str">
        <f t="shared" si="6"/>
        <v>.</v>
      </c>
      <c r="R23" s="1">
        <f t="shared" si="7"/>
        <v>0.95</v>
      </c>
      <c r="S23" s="3">
        <f t="shared" si="8"/>
        <v>0.85250000000000004</v>
      </c>
      <c r="T23" s="1">
        <v>15</v>
      </c>
      <c r="U23" s="1">
        <v>5</v>
      </c>
      <c r="V23" s="1" t="str">
        <f t="shared" si="9"/>
        <v>.</v>
      </c>
      <c r="W23" s="1">
        <f t="shared" si="10"/>
        <v>0.75</v>
      </c>
      <c r="X23" s="3">
        <f t="shared" si="24"/>
        <v>0.8125</v>
      </c>
      <c r="Y23" s="1">
        <v>11</v>
      </c>
      <c r="Z23" s="1">
        <v>9</v>
      </c>
      <c r="AA23" s="1" t="str">
        <f t="shared" si="12"/>
        <v>.</v>
      </c>
      <c r="AB23" s="1">
        <f t="shared" si="13"/>
        <v>0.45</v>
      </c>
      <c r="AC23" s="3">
        <f t="shared" si="14"/>
        <v>0.75</v>
      </c>
      <c r="AD23" s="1">
        <v>15</v>
      </c>
      <c r="AE23" s="1">
        <v>5</v>
      </c>
      <c r="AF23" s="1" t="str">
        <f t="shared" si="15"/>
        <v>.</v>
      </c>
      <c r="AG23" s="1">
        <f t="shared" si="16"/>
        <v>0.25</v>
      </c>
      <c r="AH23" s="3">
        <f t="shared" si="17"/>
        <v>0.75</v>
      </c>
      <c r="AJ23" s="1">
        <f t="shared" si="18"/>
        <v>0.95</v>
      </c>
      <c r="AK23" s="1">
        <f t="shared" si="19"/>
        <v>0.45</v>
      </c>
      <c r="AL23" s="1">
        <f t="shared" si="20"/>
        <v>1.7705149738065455</v>
      </c>
      <c r="AN23" s="1">
        <f t="shared" si="21"/>
        <v>0.75</v>
      </c>
      <c r="AO23" s="1">
        <f t="shared" si="22"/>
        <v>0.25</v>
      </c>
      <c r="AP23" s="1">
        <f t="shared" si="23"/>
        <v>1.3489795003921639</v>
      </c>
    </row>
    <row r="24" spans="1:42" s="1" customFormat="1" x14ac:dyDescent="0.25">
      <c r="A24" s="1">
        <v>23</v>
      </c>
      <c r="B24" s="1">
        <v>31</v>
      </c>
      <c r="C24" s="1">
        <v>9</v>
      </c>
      <c r="D24" s="1">
        <v>28</v>
      </c>
      <c r="E24" s="1">
        <v>12</v>
      </c>
      <c r="G24" s="1">
        <f t="shared" si="2"/>
        <v>0.77500000000000002</v>
      </c>
      <c r="H24" s="1">
        <f t="shared" si="3"/>
        <v>0.3</v>
      </c>
      <c r="I24" s="1" t="str">
        <f t="shared" si="4"/>
        <v>.</v>
      </c>
      <c r="J24" s="1">
        <f t="shared" si="5"/>
        <v>0.73750000000000004</v>
      </c>
      <c r="K24" s="1" t="str">
        <f t="shared" si="4"/>
        <v>.</v>
      </c>
      <c r="L24" s="1">
        <f t="shared" si="0"/>
        <v>0.80125000000000002</v>
      </c>
      <c r="M24" s="1">
        <f t="shared" si="1"/>
        <v>-0.1466034741918755</v>
      </c>
      <c r="N24" s="3"/>
      <c r="O24" s="1">
        <v>20</v>
      </c>
      <c r="P24" s="1">
        <v>0</v>
      </c>
      <c r="Q24" s="1" t="str">
        <f t="shared" si="6"/>
        <v>.</v>
      </c>
      <c r="R24" s="1">
        <f t="shared" si="7"/>
        <v>1</v>
      </c>
      <c r="S24" s="3">
        <f t="shared" si="8"/>
        <v>0.86250000000000004</v>
      </c>
      <c r="T24" s="1">
        <v>11</v>
      </c>
      <c r="U24" s="1">
        <v>9</v>
      </c>
      <c r="V24" s="1" t="str">
        <f t="shared" si="9"/>
        <v>.</v>
      </c>
      <c r="W24" s="1">
        <f t="shared" si="10"/>
        <v>0.55000000000000004</v>
      </c>
      <c r="X24" s="3">
        <f t="shared" si="24"/>
        <v>0.85250000000000004</v>
      </c>
      <c r="Y24" s="1">
        <v>9</v>
      </c>
      <c r="Z24" s="1">
        <v>11</v>
      </c>
      <c r="AA24" s="1" t="str">
        <f t="shared" si="12"/>
        <v>.</v>
      </c>
      <c r="AB24" s="1">
        <f t="shared" si="13"/>
        <v>0.55000000000000004</v>
      </c>
      <c r="AC24" s="3">
        <f t="shared" si="14"/>
        <v>0.72499999999999998</v>
      </c>
      <c r="AD24" s="1">
        <v>19</v>
      </c>
      <c r="AE24" s="1">
        <v>1</v>
      </c>
      <c r="AF24" s="1" t="str">
        <f t="shared" si="15"/>
        <v>.</v>
      </c>
      <c r="AG24" s="1">
        <f t="shared" si="16"/>
        <v>0.05</v>
      </c>
      <c r="AH24" s="3">
        <f t="shared" si="17"/>
        <v>0.75</v>
      </c>
      <c r="AJ24" s="1">
        <f t="shared" si="18"/>
        <v>0.97499999999999998</v>
      </c>
      <c r="AK24" s="1">
        <f t="shared" si="19"/>
        <v>0.55000000000000004</v>
      </c>
      <c r="AL24" s="1">
        <f t="shared" si="20"/>
        <v>1.8343026376849794</v>
      </c>
      <c r="AN24" s="1">
        <f t="shared" si="21"/>
        <v>0.55000000000000004</v>
      </c>
      <c r="AO24" s="1">
        <f t="shared" si="22"/>
        <v>0.05</v>
      </c>
      <c r="AP24" s="1">
        <f t="shared" si="23"/>
        <v>1.7705149738065469</v>
      </c>
    </row>
    <row r="25" spans="1:42" s="15" customFormat="1" x14ac:dyDescent="0.25">
      <c r="A25" s="15">
        <v>24</v>
      </c>
      <c r="B25" s="15">
        <v>29</v>
      </c>
      <c r="C25" s="15">
        <v>11</v>
      </c>
      <c r="D25" s="15">
        <v>29</v>
      </c>
      <c r="E25" s="15">
        <v>11</v>
      </c>
      <c r="G25" s="15">
        <f t="shared" si="2"/>
        <v>0.72499999999999998</v>
      </c>
      <c r="H25" s="15">
        <f t="shared" si="3"/>
        <v>0.27500000000000002</v>
      </c>
      <c r="I25" s="15" t="str">
        <f t="shared" si="4"/>
        <v>.</v>
      </c>
      <c r="J25" s="15">
        <f t="shared" si="5"/>
        <v>0.72499999999999998</v>
      </c>
      <c r="K25" s="15" t="str">
        <f t="shared" si="4"/>
        <v>.</v>
      </c>
      <c r="L25" s="15">
        <f t="shared" si="0"/>
        <v>0.78687499999999999</v>
      </c>
      <c r="M25" s="15">
        <f t="shared" si="1"/>
        <v>0</v>
      </c>
      <c r="N25" s="16"/>
      <c r="O25" s="15">
        <v>20</v>
      </c>
      <c r="P25" s="15">
        <v>0</v>
      </c>
      <c r="Q25" s="15" t="str">
        <f t="shared" si="6"/>
        <v>.</v>
      </c>
      <c r="R25" s="15">
        <f t="shared" si="7"/>
        <v>1</v>
      </c>
      <c r="S25" s="16">
        <f t="shared" si="8"/>
        <v>0.9</v>
      </c>
      <c r="T25" s="15">
        <v>9</v>
      </c>
      <c r="U25" s="15">
        <v>11</v>
      </c>
      <c r="V25" s="15" t="str">
        <f t="shared" si="9"/>
        <v>.</v>
      </c>
      <c r="W25" s="15">
        <f t="shared" si="10"/>
        <v>0.45</v>
      </c>
      <c r="X25" s="16">
        <f t="shared" si="24"/>
        <v>0.74166666666666659</v>
      </c>
      <c r="Y25" s="15">
        <v>12</v>
      </c>
      <c r="Z25" s="15">
        <v>8</v>
      </c>
      <c r="AA25" s="15" t="str">
        <f t="shared" si="12"/>
        <v>.</v>
      </c>
      <c r="AB25" s="15">
        <f t="shared" si="13"/>
        <v>0.4</v>
      </c>
      <c r="AC25" s="16">
        <f t="shared" si="14"/>
        <v>0.8</v>
      </c>
      <c r="AD25" s="15">
        <v>17</v>
      </c>
      <c r="AE25" s="15">
        <v>3</v>
      </c>
      <c r="AF25" s="15" t="str">
        <f t="shared" si="15"/>
        <v>.</v>
      </c>
      <c r="AG25" s="15">
        <f t="shared" si="16"/>
        <v>0.15</v>
      </c>
      <c r="AH25" s="16">
        <f t="shared" si="17"/>
        <v>0.65</v>
      </c>
      <c r="AJ25" s="15">
        <f t="shared" si="18"/>
        <v>0.97499999999999998</v>
      </c>
      <c r="AK25" s="15">
        <f t="shared" si="19"/>
        <v>0.4</v>
      </c>
      <c r="AL25" s="15">
        <f t="shared" si="20"/>
        <v>2.2133110876758533</v>
      </c>
      <c r="AN25" s="15">
        <f t="shared" si="21"/>
        <v>0.45</v>
      </c>
      <c r="AO25" s="15">
        <f t="shared" si="22"/>
        <v>0.15</v>
      </c>
      <c r="AP25" s="15">
        <f t="shared" si="23"/>
        <v>0.91077204263871581</v>
      </c>
    </row>
    <row r="26" spans="1:42" s="1" customFormat="1" x14ac:dyDescent="0.25">
      <c r="A26" s="1">
        <v>25</v>
      </c>
      <c r="B26" s="1">
        <v>28</v>
      </c>
      <c r="C26" s="1">
        <v>12</v>
      </c>
      <c r="D26" s="1">
        <v>31</v>
      </c>
      <c r="E26" s="1">
        <v>9</v>
      </c>
      <c r="G26" s="1">
        <f t="shared" si="2"/>
        <v>0.7</v>
      </c>
      <c r="H26" s="1">
        <f t="shared" si="3"/>
        <v>0.22500000000000001</v>
      </c>
      <c r="I26" s="1" t="str">
        <f t="shared" si="4"/>
        <v>.</v>
      </c>
      <c r="J26" s="1">
        <f t="shared" si="5"/>
        <v>0.73750000000000004</v>
      </c>
      <c r="K26" s="1" t="str">
        <f t="shared" si="4"/>
        <v>.</v>
      </c>
      <c r="L26" s="1">
        <f t="shared" si="0"/>
        <v>0.80125000000000002</v>
      </c>
      <c r="M26" s="1">
        <f t="shared" si="1"/>
        <v>0.14660347419187544</v>
      </c>
      <c r="N26" s="3"/>
      <c r="O26" s="1">
        <v>18</v>
      </c>
      <c r="P26" s="1">
        <v>2</v>
      </c>
      <c r="Q26" s="1" t="str">
        <f t="shared" si="6"/>
        <v>.</v>
      </c>
      <c r="R26" s="1">
        <f t="shared" si="7"/>
        <v>0.9</v>
      </c>
      <c r="S26" s="3">
        <f t="shared" si="8"/>
        <v>0.88749999999999996</v>
      </c>
      <c r="T26" s="1">
        <v>10</v>
      </c>
      <c r="U26" s="1">
        <v>10</v>
      </c>
      <c r="V26" s="1" t="str">
        <f t="shared" si="9"/>
        <v>.</v>
      </c>
      <c r="W26" s="1">
        <f t="shared" si="10"/>
        <v>0.5</v>
      </c>
      <c r="X26" s="3">
        <f t="shared" si="24"/>
        <v>0.72499999999999998</v>
      </c>
      <c r="Y26" s="1">
        <v>15</v>
      </c>
      <c r="Z26" s="1">
        <v>5</v>
      </c>
      <c r="AA26" s="1" t="str">
        <f t="shared" si="12"/>
        <v>.</v>
      </c>
      <c r="AB26" s="1">
        <f t="shared" si="13"/>
        <v>0.25</v>
      </c>
      <c r="AC26" s="3">
        <f t="shared" si="14"/>
        <v>0.82499999999999996</v>
      </c>
      <c r="AD26" s="1">
        <v>16</v>
      </c>
      <c r="AE26" s="1">
        <v>4</v>
      </c>
      <c r="AF26" s="1" t="str">
        <f t="shared" si="15"/>
        <v>.</v>
      </c>
      <c r="AG26" s="1">
        <f t="shared" si="16"/>
        <v>0.2</v>
      </c>
      <c r="AH26" s="3">
        <f t="shared" si="17"/>
        <v>0.65</v>
      </c>
      <c r="AJ26" s="1">
        <f t="shared" si="18"/>
        <v>0.9</v>
      </c>
      <c r="AK26" s="1">
        <f t="shared" si="19"/>
        <v>0.25</v>
      </c>
      <c r="AL26" s="1">
        <f t="shared" si="20"/>
        <v>1.9560413157406824</v>
      </c>
      <c r="AN26" s="1">
        <f t="shared" si="21"/>
        <v>0.5</v>
      </c>
      <c r="AO26" s="1">
        <f t="shared" si="22"/>
        <v>0.2</v>
      </c>
      <c r="AP26" s="1">
        <f t="shared" si="23"/>
        <v>0.84162123357291452</v>
      </c>
    </row>
    <row r="27" spans="1:42" s="1" customFormat="1" x14ac:dyDescent="0.25">
      <c r="A27" s="1">
        <v>26</v>
      </c>
      <c r="B27" s="1">
        <v>29</v>
      </c>
      <c r="C27" s="1">
        <v>11</v>
      </c>
      <c r="D27" s="1">
        <v>33</v>
      </c>
      <c r="E27" s="1">
        <v>7</v>
      </c>
      <c r="G27" s="1">
        <f t="shared" si="2"/>
        <v>0.72499999999999998</v>
      </c>
      <c r="H27" s="1">
        <f t="shared" si="3"/>
        <v>0.17499999999999999</v>
      </c>
      <c r="I27" s="1" t="str">
        <f t="shared" si="4"/>
        <v>.</v>
      </c>
      <c r="J27" s="1">
        <f t="shared" si="5"/>
        <v>0.77499999999999991</v>
      </c>
      <c r="K27" s="1" t="str">
        <f t="shared" si="4"/>
        <v>.</v>
      </c>
      <c r="L27" s="1">
        <f t="shared" si="0"/>
        <v>0.83937499999999998</v>
      </c>
      <c r="M27" s="1">
        <f t="shared" si="1"/>
        <v>0.21130909366720696</v>
      </c>
      <c r="N27" s="3"/>
      <c r="O27" s="1">
        <v>20</v>
      </c>
      <c r="P27" s="1">
        <v>0</v>
      </c>
      <c r="Q27" s="1" t="str">
        <f t="shared" si="6"/>
        <v>.</v>
      </c>
      <c r="R27" s="1">
        <f t="shared" si="7"/>
        <v>1</v>
      </c>
      <c r="S27" s="3">
        <f t="shared" si="8"/>
        <v>0.9375</v>
      </c>
      <c r="T27" s="1">
        <v>9</v>
      </c>
      <c r="U27" s="1">
        <v>11</v>
      </c>
      <c r="V27" s="1" t="str">
        <f t="shared" si="9"/>
        <v>.</v>
      </c>
      <c r="W27" s="1">
        <f t="shared" si="10"/>
        <v>0.45</v>
      </c>
      <c r="X27" s="3">
        <f t="shared" si="24"/>
        <v>0.78194444444444444</v>
      </c>
      <c r="Y27" s="1">
        <v>15</v>
      </c>
      <c r="Z27" s="1">
        <v>5</v>
      </c>
      <c r="AA27" s="1" t="str">
        <f t="shared" si="12"/>
        <v>.</v>
      </c>
      <c r="AB27" s="1">
        <f t="shared" si="13"/>
        <v>0.25</v>
      </c>
      <c r="AC27" s="3">
        <f t="shared" si="14"/>
        <v>0.875</v>
      </c>
      <c r="AD27" s="1">
        <v>18</v>
      </c>
      <c r="AE27" s="1">
        <v>2</v>
      </c>
      <c r="AF27" s="1" t="str">
        <f t="shared" si="15"/>
        <v>.</v>
      </c>
      <c r="AG27" s="1">
        <f t="shared" si="16"/>
        <v>0.1</v>
      </c>
      <c r="AH27" s="3">
        <f t="shared" si="17"/>
        <v>0.67500000000000004</v>
      </c>
      <c r="AJ27" s="1">
        <f t="shared" si="18"/>
        <v>0.97499999999999998</v>
      </c>
      <c r="AK27" s="1">
        <f t="shared" si="19"/>
        <v>0.25</v>
      </c>
      <c r="AL27" s="1">
        <f t="shared" si="20"/>
        <v>2.6344537347361356</v>
      </c>
      <c r="AN27" s="1">
        <f t="shared" si="21"/>
        <v>0.45</v>
      </c>
      <c r="AO27" s="1">
        <f t="shared" si="22"/>
        <v>0.1</v>
      </c>
      <c r="AP27" s="1">
        <f t="shared" si="23"/>
        <v>1.1558902186895266</v>
      </c>
    </row>
    <row r="28" spans="1:42" s="1" customFormat="1" x14ac:dyDescent="0.25">
      <c r="A28" s="1">
        <v>27</v>
      </c>
      <c r="B28" s="1">
        <v>31</v>
      </c>
      <c r="C28" s="1">
        <v>9</v>
      </c>
      <c r="D28" s="1">
        <v>32</v>
      </c>
      <c r="E28" s="1">
        <v>8</v>
      </c>
      <c r="G28" s="1">
        <f t="shared" si="2"/>
        <v>0.77500000000000002</v>
      </c>
      <c r="H28" s="1">
        <f t="shared" si="3"/>
        <v>0.2</v>
      </c>
      <c r="I28" s="1" t="str">
        <f t="shared" si="4"/>
        <v>.</v>
      </c>
      <c r="J28" s="1">
        <f t="shared" si="5"/>
        <v>0.78750000000000009</v>
      </c>
      <c r="K28" s="1" t="str">
        <f t="shared" si="4"/>
        <v>.</v>
      </c>
      <c r="L28" s="1">
        <f t="shared" si="0"/>
        <v>0.84875</v>
      </c>
      <c r="M28" s="1">
        <f t="shared" si="1"/>
        <v>5.4067221270275793E-2</v>
      </c>
      <c r="N28" s="3"/>
      <c r="O28" s="1">
        <v>20</v>
      </c>
      <c r="P28" s="1">
        <v>0</v>
      </c>
      <c r="Q28" s="1" t="str">
        <f t="shared" si="6"/>
        <v>.</v>
      </c>
      <c r="R28" s="1">
        <f t="shared" si="7"/>
        <v>1</v>
      </c>
      <c r="S28" s="3">
        <f t="shared" si="8"/>
        <v>0.96250000000000002</v>
      </c>
      <c r="T28" s="1">
        <v>11</v>
      </c>
      <c r="U28" s="1">
        <v>9</v>
      </c>
      <c r="V28" s="1" t="str">
        <f t="shared" si="9"/>
        <v>.</v>
      </c>
      <c r="W28" s="1">
        <f t="shared" si="10"/>
        <v>0.55000000000000004</v>
      </c>
      <c r="X28" s="3">
        <f t="shared" si="24"/>
        <v>0.71249999999999991</v>
      </c>
      <c r="Y28" s="1">
        <v>17</v>
      </c>
      <c r="Z28" s="1">
        <v>3</v>
      </c>
      <c r="AA28" s="1" t="str">
        <f t="shared" si="12"/>
        <v>.</v>
      </c>
      <c r="AB28" s="1">
        <f t="shared" si="13"/>
        <v>0.15</v>
      </c>
      <c r="AC28" s="3">
        <f t="shared" si="14"/>
        <v>0.92500000000000004</v>
      </c>
      <c r="AD28" s="1">
        <v>15</v>
      </c>
      <c r="AE28" s="1">
        <v>5</v>
      </c>
      <c r="AF28" s="1" t="str">
        <f t="shared" si="15"/>
        <v>.</v>
      </c>
      <c r="AG28" s="1">
        <f t="shared" si="16"/>
        <v>0.25</v>
      </c>
      <c r="AH28" s="3">
        <f t="shared" si="17"/>
        <v>0.65</v>
      </c>
      <c r="AJ28" s="1">
        <f t="shared" si="18"/>
        <v>0.97499999999999998</v>
      </c>
      <c r="AK28" s="1">
        <f t="shared" si="19"/>
        <v>0.15</v>
      </c>
      <c r="AL28" s="1">
        <f t="shared" si="20"/>
        <v>2.9963973740338434</v>
      </c>
      <c r="AN28" s="1">
        <f t="shared" si="21"/>
        <v>0.55000000000000004</v>
      </c>
      <c r="AO28" s="1">
        <f t="shared" si="22"/>
        <v>0.25</v>
      </c>
      <c r="AP28" s="1">
        <f t="shared" si="23"/>
        <v>0.80015109705115606</v>
      </c>
    </row>
    <row r="29" spans="1:42" s="15" customFormat="1" x14ac:dyDescent="0.25">
      <c r="A29" s="15">
        <v>28</v>
      </c>
      <c r="B29" s="15">
        <v>33</v>
      </c>
      <c r="C29" s="15">
        <v>7</v>
      </c>
      <c r="D29" s="15">
        <v>18</v>
      </c>
      <c r="E29" s="15">
        <v>22</v>
      </c>
      <c r="G29" s="15">
        <f t="shared" si="2"/>
        <v>0.82499999999999996</v>
      </c>
      <c r="H29" s="15">
        <f t="shared" si="3"/>
        <v>0.55000000000000004</v>
      </c>
      <c r="I29" s="15" t="str">
        <f t="shared" si="4"/>
        <v>.</v>
      </c>
      <c r="J29" s="15">
        <f t="shared" si="5"/>
        <v>0.63749999999999996</v>
      </c>
      <c r="K29" s="15" t="str">
        <f t="shared" si="4"/>
        <v>.</v>
      </c>
      <c r="L29" s="15">
        <f t="shared" si="0"/>
        <v>0.72152777777777777</v>
      </c>
      <c r="M29" s="15">
        <f t="shared" si="1"/>
        <v>-0.54724057050776886</v>
      </c>
      <c r="N29" s="16"/>
      <c r="O29" s="15">
        <v>19</v>
      </c>
      <c r="P29" s="15">
        <v>1</v>
      </c>
      <c r="Q29" s="15" t="str">
        <f t="shared" si="6"/>
        <v>.</v>
      </c>
      <c r="R29" s="15">
        <f t="shared" si="7"/>
        <v>0.95</v>
      </c>
      <c r="S29" s="16">
        <f t="shared" si="8"/>
        <v>0.85250000000000004</v>
      </c>
      <c r="T29" s="15">
        <v>14</v>
      </c>
      <c r="U29" s="15">
        <v>6</v>
      </c>
      <c r="V29" s="15" t="str">
        <f t="shared" si="9"/>
        <v>.</v>
      </c>
      <c r="W29" s="15">
        <f t="shared" si="10"/>
        <v>0.7</v>
      </c>
      <c r="X29" s="16">
        <f t="shared" si="24"/>
        <v>0.54821428571428565</v>
      </c>
      <c r="Y29" s="15">
        <v>11</v>
      </c>
      <c r="Z29" s="15">
        <v>9</v>
      </c>
      <c r="AA29" s="15" t="str">
        <f t="shared" si="12"/>
        <v>.</v>
      </c>
      <c r="AB29" s="15">
        <f t="shared" si="13"/>
        <v>0.45</v>
      </c>
      <c r="AC29" s="16">
        <f t="shared" si="14"/>
        <v>0.75</v>
      </c>
      <c r="AD29" s="15">
        <v>7</v>
      </c>
      <c r="AE29" s="15">
        <v>13</v>
      </c>
      <c r="AF29" s="15" t="str">
        <f t="shared" si="15"/>
        <v>.</v>
      </c>
      <c r="AG29" s="15">
        <f t="shared" si="16"/>
        <v>0.65</v>
      </c>
      <c r="AH29" s="16">
        <f t="shared" si="17"/>
        <v>0.52499999999999991</v>
      </c>
      <c r="AJ29" s="15">
        <f t="shared" si="18"/>
        <v>0.95</v>
      </c>
      <c r="AK29" s="15">
        <f t="shared" si="19"/>
        <v>0.45</v>
      </c>
      <c r="AL29" s="15">
        <f t="shared" si="20"/>
        <v>1.7705149738065455</v>
      </c>
      <c r="AN29" s="15">
        <f t="shared" si="21"/>
        <v>0.7</v>
      </c>
      <c r="AO29" s="15">
        <f t="shared" si="22"/>
        <v>0.65</v>
      </c>
      <c r="AP29" s="15">
        <f t="shared" si="23"/>
        <v>0.13908004630047294</v>
      </c>
    </row>
    <row r="30" spans="1:42" s="1" customFormat="1" x14ac:dyDescent="0.25">
      <c r="A30" s="1">
        <v>29</v>
      </c>
      <c r="B30" s="1">
        <v>35</v>
      </c>
      <c r="C30" s="1">
        <v>5</v>
      </c>
      <c r="D30" s="1">
        <v>31</v>
      </c>
      <c r="E30" s="1">
        <v>9</v>
      </c>
      <c r="G30" s="1">
        <f t="shared" si="2"/>
        <v>0.875</v>
      </c>
      <c r="H30" s="1">
        <f t="shared" si="3"/>
        <v>0.22500000000000001</v>
      </c>
      <c r="I30" s="1" t="str">
        <f t="shared" si="4"/>
        <v>.</v>
      </c>
      <c r="J30" s="1">
        <f t="shared" si="5"/>
        <v>0.82499999999999996</v>
      </c>
      <c r="K30" s="1" t="str">
        <f t="shared" si="4"/>
        <v>.</v>
      </c>
      <c r="L30" s="1">
        <f t="shared" si="0"/>
        <v>0.88437500000000002</v>
      </c>
      <c r="M30" s="1">
        <f t="shared" si="1"/>
        <v>-0.23638877806423039</v>
      </c>
      <c r="N30" s="3"/>
      <c r="O30" s="1">
        <v>20</v>
      </c>
      <c r="P30" s="1">
        <v>0</v>
      </c>
      <c r="Q30" s="1" t="str">
        <f t="shared" si="6"/>
        <v>.</v>
      </c>
      <c r="R30" s="1">
        <f t="shared" si="7"/>
        <v>1</v>
      </c>
      <c r="S30" s="3">
        <f t="shared" si="8"/>
        <v>0.92500000000000004</v>
      </c>
      <c r="T30" s="1">
        <v>15</v>
      </c>
      <c r="U30" s="1">
        <v>5</v>
      </c>
      <c r="V30" s="1" t="str">
        <f t="shared" si="9"/>
        <v>.</v>
      </c>
      <c r="W30" s="1">
        <f t="shared" si="10"/>
        <v>0.75</v>
      </c>
      <c r="X30" s="3">
        <f t="shared" si="24"/>
        <v>0.86250000000000004</v>
      </c>
      <c r="Y30" s="1">
        <v>14</v>
      </c>
      <c r="Z30" s="1">
        <v>6</v>
      </c>
      <c r="AA30" s="1" t="str">
        <f t="shared" si="12"/>
        <v>.</v>
      </c>
      <c r="AB30" s="1">
        <f t="shared" si="13"/>
        <v>0.3</v>
      </c>
      <c r="AC30" s="3">
        <f t="shared" si="14"/>
        <v>0.85</v>
      </c>
      <c r="AD30" s="1">
        <v>17</v>
      </c>
      <c r="AE30" s="1">
        <v>3</v>
      </c>
      <c r="AF30" s="1" t="str">
        <f t="shared" si="15"/>
        <v>.</v>
      </c>
      <c r="AG30" s="1">
        <f t="shared" si="16"/>
        <v>0.15</v>
      </c>
      <c r="AH30" s="3">
        <f t="shared" si="17"/>
        <v>0.8</v>
      </c>
      <c r="AJ30" s="1">
        <f t="shared" si="18"/>
        <v>0.97499999999999998</v>
      </c>
      <c r="AK30" s="1">
        <f t="shared" si="19"/>
        <v>0.3</v>
      </c>
      <c r="AL30" s="1">
        <f t="shared" si="20"/>
        <v>2.4843644972480945</v>
      </c>
      <c r="AN30" s="1">
        <f t="shared" si="21"/>
        <v>0.75</v>
      </c>
      <c r="AO30" s="1">
        <f t="shared" si="22"/>
        <v>0.15</v>
      </c>
      <c r="AP30" s="1">
        <f t="shared" si="23"/>
        <v>1.7109231396898719</v>
      </c>
    </row>
    <row r="31" spans="1:42" s="15" customFormat="1" x14ac:dyDescent="0.25">
      <c r="A31" s="15">
        <v>30</v>
      </c>
      <c r="B31" s="15">
        <v>22</v>
      </c>
      <c r="C31" s="15">
        <v>18</v>
      </c>
      <c r="D31" s="15">
        <v>38</v>
      </c>
      <c r="E31" s="15">
        <v>2</v>
      </c>
      <c r="G31" s="15">
        <f t="shared" si="2"/>
        <v>0.55000000000000004</v>
      </c>
      <c r="H31" s="15">
        <f t="shared" si="3"/>
        <v>0.05</v>
      </c>
      <c r="I31" s="15" t="str">
        <f t="shared" si="4"/>
        <v>.</v>
      </c>
      <c r="J31" s="15">
        <f t="shared" si="5"/>
        <v>0.75</v>
      </c>
      <c r="K31" s="15" t="str">
        <f t="shared" si="4"/>
        <v>.</v>
      </c>
      <c r="L31" s="15">
        <f t="shared" si="0"/>
        <v>0.85250000000000004</v>
      </c>
      <c r="M31" s="15">
        <f t="shared" si="1"/>
        <v>0.84729786038720367</v>
      </c>
      <c r="N31" s="16"/>
      <c r="O31" s="15">
        <v>20</v>
      </c>
      <c r="P31" s="15">
        <v>0</v>
      </c>
      <c r="Q31" s="15" t="str">
        <f t="shared" si="6"/>
        <v>.</v>
      </c>
      <c r="R31" s="15">
        <f t="shared" si="7"/>
        <v>1</v>
      </c>
      <c r="S31" s="16">
        <f>IF(AND(AB31&lt;=0.5,R31&gt;=0.5),3/4+(R31-AB31)/4-AB31*(1-R31),IF(AND(AB31&lt;=R31,R31&lt;0.5),3/4+(R31-AB31)/4-AB31/(4*R31),IF(AND(AB31&gt;0.5,R31&gt;=AB31),3/4+(R31-AB31)/4-(1-R31)/(4*(1-AB31)),0)))</f>
        <v>0.97499999999999998</v>
      </c>
      <c r="T31" s="15">
        <v>2</v>
      </c>
      <c r="U31" s="15">
        <v>18</v>
      </c>
      <c r="V31" s="15" t="str">
        <f t="shared" si="9"/>
        <v>.</v>
      </c>
      <c r="W31" s="15">
        <f t="shared" si="10"/>
        <v>0.1</v>
      </c>
      <c r="X31" s="16">
        <f t="shared" si="24"/>
        <v>0.77500000000000002</v>
      </c>
      <c r="Y31" s="15">
        <v>18</v>
      </c>
      <c r="Z31" s="15">
        <v>2</v>
      </c>
      <c r="AA31" s="15" t="str">
        <f t="shared" si="12"/>
        <v>.</v>
      </c>
      <c r="AB31" s="15">
        <f t="shared" si="13"/>
        <v>0.1</v>
      </c>
      <c r="AC31" s="16">
        <f t="shared" si="14"/>
        <v>0.95</v>
      </c>
      <c r="AD31" s="15">
        <v>20</v>
      </c>
      <c r="AE31" s="15">
        <v>0</v>
      </c>
      <c r="AF31" s="15" t="str">
        <f t="shared" si="15"/>
        <v>.</v>
      </c>
      <c r="AG31" s="15">
        <f t="shared" si="16"/>
        <v>0</v>
      </c>
      <c r="AH31" s="16">
        <f t="shared" si="17"/>
        <v>0.55000000000000004</v>
      </c>
      <c r="AJ31" s="15">
        <f t="shared" si="18"/>
        <v>0.97499999999999998</v>
      </c>
      <c r="AK31" s="15">
        <f t="shared" si="19"/>
        <v>0.1</v>
      </c>
      <c r="AL31" s="15">
        <f t="shared" si="20"/>
        <v>3.241515550084654</v>
      </c>
      <c r="AN31" s="15">
        <f t="shared" si="21"/>
        <v>0.1</v>
      </c>
      <c r="AO31" s="15">
        <f t="shared" si="22"/>
        <v>2.5000000000000001E-2</v>
      </c>
      <c r="AP31" s="15">
        <f t="shared" si="23"/>
        <v>0.67841241899545324</v>
      </c>
    </row>
  </sheetData>
  <pageMargins left="0.7" right="0.7" top="0.75" bottom="0.75" header="0.3" footer="0.3"/>
  <pageSetup orientation="portrait" r:id="rId1"/>
  <ignoredErrors>
    <ignoredError sqref="J2:J31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zoomScale="75" zoomScaleNormal="75" workbookViewId="0">
      <selection activeCell="A31" activeCellId="8" sqref="A3:XFD3 A5:XFD5 A7:XFD7 A11:XFD11 A17:XFD17 A19:XFD19 A25:XFD25 A29:XFD29 A31:XFD31"/>
    </sheetView>
  </sheetViews>
  <sheetFormatPr defaultRowHeight="15" x14ac:dyDescent="0.25"/>
  <cols>
    <col min="36" max="42" width="9.140625" style="1"/>
  </cols>
  <sheetData>
    <row r="1" spans="1:42" s="1" customFormat="1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G1" s="1" t="s">
        <v>1</v>
      </c>
      <c r="H1" s="1" t="s">
        <v>2</v>
      </c>
      <c r="J1" t="s">
        <v>24</v>
      </c>
      <c r="L1" s="1" t="s">
        <v>4</v>
      </c>
      <c r="M1" s="1" t="s">
        <v>5</v>
      </c>
      <c r="N1" s="3"/>
      <c r="O1" s="1" t="s">
        <v>8</v>
      </c>
      <c r="P1" s="1" t="s">
        <v>9</v>
      </c>
      <c r="R1" s="1" t="s">
        <v>6</v>
      </c>
      <c r="S1" s="3" t="s">
        <v>16</v>
      </c>
      <c r="T1" s="1" t="s">
        <v>10</v>
      </c>
      <c r="U1" s="1" t="s">
        <v>11</v>
      </c>
      <c r="W1" s="1" t="s">
        <v>7</v>
      </c>
      <c r="X1" s="3" t="s">
        <v>17</v>
      </c>
      <c r="Y1" s="1" t="s">
        <v>18</v>
      </c>
      <c r="Z1" s="1" t="s">
        <v>19</v>
      </c>
      <c r="AA1" s="10"/>
      <c r="AB1" s="1" t="s">
        <v>22</v>
      </c>
      <c r="AC1" s="3" t="s">
        <v>25</v>
      </c>
      <c r="AD1" s="1" t="s">
        <v>20</v>
      </c>
      <c r="AE1" s="1" t="s">
        <v>21</v>
      </c>
      <c r="AF1" s="10"/>
      <c r="AG1" s="1" t="s">
        <v>23</v>
      </c>
      <c r="AH1" s="3" t="s">
        <v>26</v>
      </c>
      <c r="AJ1" s="1" t="s">
        <v>29</v>
      </c>
      <c r="AK1" s="1" t="s">
        <v>30</v>
      </c>
      <c r="AL1" s="1" t="s">
        <v>27</v>
      </c>
      <c r="AN1" s="1" t="s">
        <v>31</v>
      </c>
      <c r="AO1" s="1" t="s">
        <v>32</v>
      </c>
      <c r="AP1" s="1" t="s">
        <v>28</v>
      </c>
    </row>
    <row r="2" spans="1:42" s="1" customFormat="1" x14ac:dyDescent="0.25">
      <c r="A2" s="1">
        <v>1</v>
      </c>
      <c r="B2" s="1">
        <v>29</v>
      </c>
      <c r="C2" s="1">
        <v>11</v>
      </c>
      <c r="D2" s="1">
        <v>30</v>
      </c>
      <c r="E2" s="1">
        <v>10</v>
      </c>
      <c r="G2" s="1">
        <f>B2/(B2+C2)</f>
        <v>0.72499999999999998</v>
      </c>
      <c r="H2" s="1">
        <f>E2/(D2+E2)</f>
        <v>0.25</v>
      </c>
      <c r="I2" s="1" t="str">
        <f>IF(J2&lt;0.5,"REJECT", ".")</f>
        <v>.</v>
      </c>
      <c r="J2" s="1">
        <f>(G2+(1-H2))/2</f>
        <v>0.73750000000000004</v>
      </c>
      <c r="K2" s="1" t="str">
        <f>IF(L2&lt;0.5,"REJECT", ".")</f>
        <v>.</v>
      </c>
      <c r="L2" s="1">
        <f t="shared" ref="L2:L31" si="0">IF(AND(H2&lt;=0.5,G2&gt;=0.5),3/4+(G2-H2)/4-H2*(1-G2),IF(AND(H2&lt;=G2,G2&lt;0.5),3/4+(G2-H2)/4-H2/(4*G2),IF(AND(H2&gt;0.5,G2&gt;=H2),3/4+(G2-H2)/4-(1-G2)/(4*(1-H2)),0)))</f>
        <v>0.8</v>
      </c>
      <c r="M2" s="1">
        <f t="shared" ref="M2:M31" si="1">LN(IF(AND(H2&lt;=0.5,G2&gt;=0.5),(5-4*G2)/(1+4*H2),IF(AND(H2&lt;=G2,G2&lt;0.5),(G2^2+G2)/(G2^2+H2),IF(AND(H2&gt;0.5,G2&gt;H2),((1-H2)^2+(1-G2))/((1-H2)^2+(1-H2)),0))))</f>
        <v>4.8790164169432049E-2</v>
      </c>
      <c r="N2" s="3"/>
      <c r="O2" s="1">
        <v>18</v>
      </c>
      <c r="P2" s="1">
        <v>2</v>
      </c>
      <c r="Q2" s="1" t="str">
        <f>IF(S2&lt;0.5,"REJECT", ".")</f>
        <v>.</v>
      </c>
      <c r="R2" s="1">
        <f>O2/(O2+P2)</f>
        <v>0.9</v>
      </c>
      <c r="S2" s="3">
        <f>IF(AND(AB2&lt;=0.5,R2&gt;=0.5),3/4+(R2-AB2)/4-AB2*(1-R2),IF(AND(AB2&lt;=R2,R2&lt;0.5),3/4+(R2-AB2)/4-AB2/(4*R2),IF(AND(AB2&gt;0.5,R2&gt;=AB2),3/4+(R2-AB2)/4-(1-R2)/(4*(1-AB2)),0)))</f>
        <v>0.85249999999999992</v>
      </c>
      <c r="T2" s="1">
        <v>11</v>
      </c>
      <c r="U2" s="1">
        <v>9</v>
      </c>
      <c r="V2" s="1" t="str">
        <f>IF(X2&lt;0.5,"REJECT", ".")</f>
        <v>.</v>
      </c>
      <c r="W2" s="1">
        <f>T2/(T2+U2)</f>
        <v>0.55000000000000004</v>
      </c>
      <c r="X2" s="3">
        <f>IF(AND(AG2&lt;=0.5,W2&gt;=0.5),3/4+(W2-AG2)/4-AG2*(1-W2),IF(AND(AG2&lt;=W2,W2&lt;0.5),3/4+(W2-AG2)/4-AG2/(4*W2),IF(AND(AG2&gt;0.5,W2&gt;=AG2),3/4+(W2-AG2)/4-(1-W2)/(4*(1-AG2)),0)))</f>
        <v>0.78249999999999997</v>
      </c>
      <c r="Y2" s="1">
        <v>13</v>
      </c>
      <c r="Z2" s="1">
        <v>7</v>
      </c>
      <c r="AA2" s="1" t="str">
        <f>IF(AC2&lt;0.5,"REJECT", ".")</f>
        <v>.</v>
      </c>
      <c r="AB2" s="1">
        <f>Z2/(Y2+Z2)</f>
        <v>0.35</v>
      </c>
      <c r="AC2" s="3">
        <f>(R2+(1-AB2))/2</f>
        <v>0.77500000000000002</v>
      </c>
      <c r="AD2" s="1">
        <v>17</v>
      </c>
      <c r="AE2" s="1">
        <v>3</v>
      </c>
      <c r="AF2" s="1" t="str">
        <f>IF(AH2&lt;0.5,"REJECT", ".")</f>
        <v>.</v>
      </c>
      <c r="AG2" s="1">
        <f>AE2/(AD2+AE2)</f>
        <v>0.15</v>
      </c>
      <c r="AH2" s="3">
        <f>(W2+(1-AG2))/2</f>
        <v>0.7</v>
      </c>
      <c r="AJ2" s="1">
        <f>IF(R2=1,0.975,R2)</f>
        <v>0.9</v>
      </c>
      <c r="AK2" s="1">
        <f>IF(AB2=0,0.025,AB2)</f>
        <v>0.35</v>
      </c>
      <c r="AL2" s="1">
        <f>NORMSINV(AJ2)-NORMSINV(AK2)</f>
        <v>1.6668720319521684</v>
      </c>
      <c r="AN2" s="1">
        <f>IF(W2=1,0.975,W2)</f>
        <v>0.55000000000000004</v>
      </c>
      <c r="AO2" s="1">
        <f>IF(AG2=0,0.025,AG2)</f>
        <v>0.15</v>
      </c>
      <c r="AP2" s="1">
        <f>NORMSINV(AN2)-NORMSINV(AO2)</f>
        <v>1.1620947363488641</v>
      </c>
    </row>
    <row r="3" spans="1:42" s="15" customFormat="1" x14ac:dyDescent="0.25">
      <c r="A3" s="15">
        <v>2</v>
      </c>
      <c r="B3" s="15">
        <v>33</v>
      </c>
      <c r="C3" s="15">
        <v>7</v>
      </c>
      <c r="D3" s="15">
        <v>30</v>
      </c>
      <c r="E3" s="15">
        <v>10</v>
      </c>
      <c r="G3" s="15">
        <f t="shared" ref="G3:G31" si="2">B3/(B3+C3)</f>
        <v>0.82499999999999996</v>
      </c>
      <c r="H3" s="15">
        <f t="shared" ref="H3:H31" si="3">E3/(D3+E3)</f>
        <v>0.25</v>
      </c>
      <c r="I3" s="15" t="str">
        <f t="shared" ref="I3:K31" si="4">IF(J3&lt;0.5,"REJECT", ".")</f>
        <v>.</v>
      </c>
      <c r="J3" s="15">
        <f t="shared" ref="J3:J31" si="5">(G3+(1-H3))/2</f>
        <v>0.78749999999999998</v>
      </c>
      <c r="K3" s="15" t="str">
        <f t="shared" si="4"/>
        <v>.</v>
      </c>
      <c r="L3" s="15">
        <f t="shared" si="0"/>
        <v>0.85000000000000009</v>
      </c>
      <c r="M3" s="15">
        <f t="shared" si="1"/>
        <v>-0.1625189294977748</v>
      </c>
      <c r="N3" s="16"/>
      <c r="O3" s="15">
        <v>20</v>
      </c>
      <c r="P3" s="15">
        <v>0</v>
      </c>
      <c r="Q3" s="15" t="str">
        <f t="shared" ref="Q3:Q31" si="6">IF(S3&lt;0.5,"REJECT", ".")</f>
        <v>.</v>
      </c>
      <c r="R3" s="15">
        <f t="shared" ref="R3:R31" si="7">O3/(O3+P3)</f>
        <v>1</v>
      </c>
      <c r="S3" s="16">
        <f t="shared" ref="S3:S30" si="8">IF(AND(AB3&lt;=0.5,R3&gt;=0.5),3/4+(R3-AB3)/4-AB3*(1-R3),IF(AND(AB3&lt;=R3,R3&lt;0.5),3/4+(R3-AB3)/4-AB3/(4*R3),IF(AND(AB3&gt;0.5,R3&gt;=AB3),3/4+(R3-AB3)/4-(1-R3)/(4*(1-AB3)),0)))</f>
        <v>0.96250000000000002</v>
      </c>
      <c r="T3" s="15">
        <v>13</v>
      </c>
      <c r="U3" s="15">
        <v>7</v>
      </c>
      <c r="V3" s="15" t="str">
        <f t="shared" ref="V3:V31" si="9">IF(X3&lt;0.5,"REJECT", ".")</f>
        <v>.</v>
      </c>
      <c r="W3" s="15">
        <f t="shared" ref="W3:W31" si="10">T3/(T3+U3)</f>
        <v>0.65</v>
      </c>
      <c r="X3" s="16">
        <f t="shared" ref="X3:X4" si="11">IF(AND(AG3&lt;=0.5,W3&gt;=0.5),3/4+(W3-AG3)/4-AG3*(1-W3),IF(AND(AG3&lt;=W3,W3&lt;0.5),3/4+(W3-AG3)/4-AG3/(4*W3),IF(AND(AG3&gt;0.5,W3&gt;=AG3),3/4+(W3-AG3)/4-(1-W3)/(4*(1-AG3)),0)))</f>
        <v>0.70250000000000001</v>
      </c>
      <c r="Y3" s="15">
        <v>17</v>
      </c>
      <c r="Z3" s="15">
        <v>3</v>
      </c>
      <c r="AA3" s="15" t="str">
        <f t="shared" ref="AA3:AA31" si="12">IF(AC3&lt;0.5,"REJECT", ".")</f>
        <v>.</v>
      </c>
      <c r="AB3" s="15">
        <f t="shared" ref="AB3:AB31" si="13">Z3/(Y3+Z3)</f>
        <v>0.15</v>
      </c>
      <c r="AC3" s="16">
        <f t="shared" ref="AC3:AC31" si="14">(R3+(1-AB3))/2</f>
        <v>0.92500000000000004</v>
      </c>
      <c r="AD3" s="15">
        <v>13</v>
      </c>
      <c r="AE3" s="15">
        <v>7</v>
      </c>
      <c r="AF3" s="15" t="str">
        <f t="shared" ref="AF3:AF31" si="15">IF(AH3&lt;0.5,"REJECT", ".")</f>
        <v>.</v>
      </c>
      <c r="AG3" s="15">
        <f t="shared" ref="AG3:AG31" si="16">AE3/(AD3+AE3)</f>
        <v>0.35</v>
      </c>
      <c r="AH3" s="16">
        <f t="shared" ref="AH3:AH31" si="17">(W3+(1-AG3))/2</f>
        <v>0.65</v>
      </c>
      <c r="AJ3" s="15">
        <f t="shared" ref="AJ3:AJ31" si="18">IF(R3=1,0.975,R3)</f>
        <v>0.97499999999999998</v>
      </c>
      <c r="AK3" s="15">
        <f t="shared" ref="AK3:AK31" si="19">IF(AB3=0,0.025,AB3)</f>
        <v>0.15</v>
      </c>
      <c r="AL3" s="15">
        <f t="shared" ref="AL3:AL31" si="20">NORMSINV(AJ3)-NORMSINV(AK3)</f>
        <v>2.9963973740338434</v>
      </c>
      <c r="AN3" s="15">
        <f t="shared" ref="AN3:AN31" si="21">IF(W3=1,0.975,W3)</f>
        <v>0.65</v>
      </c>
      <c r="AO3" s="15">
        <f t="shared" ref="AO3:AO31" si="22">IF(AG3=0,0.025,AG3)</f>
        <v>0.35</v>
      </c>
      <c r="AP3" s="15">
        <f t="shared" ref="AP3:AP31" si="23">NORMSINV(AN3)-NORMSINV(AO3)</f>
        <v>0.77064093281513568</v>
      </c>
    </row>
    <row r="4" spans="1:42" s="1" customFormat="1" x14ac:dyDescent="0.25">
      <c r="A4" s="1">
        <v>3</v>
      </c>
      <c r="B4" s="1">
        <v>31</v>
      </c>
      <c r="C4" s="1">
        <v>9</v>
      </c>
      <c r="D4" s="1">
        <v>23</v>
      </c>
      <c r="E4" s="1">
        <v>17</v>
      </c>
      <c r="G4" s="1">
        <f t="shared" si="2"/>
        <v>0.77500000000000002</v>
      </c>
      <c r="H4" s="1">
        <f t="shared" si="3"/>
        <v>0.42499999999999999</v>
      </c>
      <c r="I4" s="1" t="str">
        <f t="shared" si="4"/>
        <v>.</v>
      </c>
      <c r="J4" s="1">
        <f t="shared" si="5"/>
        <v>0.67500000000000004</v>
      </c>
      <c r="K4" s="1" t="str">
        <f t="shared" si="4"/>
        <v>.</v>
      </c>
      <c r="L4" s="1">
        <f t="shared" si="0"/>
        <v>0.74187500000000006</v>
      </c>
      <c r="M4" s="1">
        <f t="shared" si="1"/>
        <v>-0.35139788683788875</v>
      </c>
      <c r="N4" s="3"/>
      <c r="O4" s="1">
        <v>17</v>
      </c>
      <c r="P4" s="1">
        <v>3</v>
      </c>
      <c r="Q4" s="1" t="str">
        <f t="shared" si="6"/>
        <v>.</v>
      </c>
      <c r="R4" s="1">
        <f t="shared" si="7"/>
        <v>0.85</v>
      </c>
      <c r="S4" s="3">
        <f t="shared" si="8"/>
        <v>0.78249999999999997</v>
      </c>
      <c r="T4" s="1">
        <v>14</v>
      </c>
      <c r="U4" s="1">
        <v>6</v>
      </c>
      <c r="V4" s="1" t="str">
        <f t="shared" si="9"/>
        <v>.</v>
      </c>
      <c r="W4" s="1">
        <f t="shared" si="10"/>
        <v>0.7</v>
      </c>
      <c r="X4" s="3">
        <f t="shared" si="11"/>
        <v>0.70499999999999996</v>
      </c>
      <c r="Y4" s="1">
        <v>11</v>
      </c>
      <c r="Z4" s="1">
        <v>9</v>
      </c>
      <c r="AA4" s="1" t="str">
        <f t="shared" si="12"/>
        <v>.</v>
      </c>
      <c r="AB4" s="1">
        <f t="shared" si="13"/>
        <v>0.45</v>
      </c>
      <c r="AC4" s="3">
        <f t="shared" si="14"/>
        <v>0.7</v>
      </c>
      <c r="AD4" s="1">
        <v>12</v>
      </c>
      <c r="AE4" s="1">
        <v>8</v>
      </c>
      <c r="AF4" s="1" t="str">
        <f t="shared" si="15"/>
        <v>.</v>
      </c>
      <c r="AG4" s="1">
        <f t="shared" si="16"/>
        <v>0.4</v>
      </c>
      <c r="AH4" s="3">
        <f t="shared" si="17"/>
        <v>0.64999999999999991</v>
      </c>
      <c r="AJ4" s="1">
        <f t="shared" si="18"/>
        <v>0.85</v>
      </c>
      <c r="AK4" s="1">
        <f t="shared" si="19"/>
        <v>0.45</v>
      </c>
      <c r="AL4" s="1">
        <f t="shared" si="20"/>
        <v>1.1620947363488638</v>
      </c>
      <c r="AN4" s="1">
        <f t="shared" si="21"/>
        <v>0.7</v>
      </c>
      <c r="AO4" s="1">
        <f t="shared" si="22"/>
        <v>0.4</v>
      </c>
      <c r="AP4" s="1">
        <f t="shared" si="23"/>
        <v>0.77774761584384056</v>
      </c>
    </row>
    <row r="5" spans="1:42" s="15" customFormat="1" x14ac:dyDescent="0.25">
      <c r="A5" s="15">
        <v>4</v>
      </c>
      <c r="B5" s="15">
        <v>35</v>
      </c>
      <c r="C5" s="15">
        <v>5</v>
      </c>
      <c r="D5" s="15">
        <v>27</v>
      </c>
      <c r="E5" s="15">
        <v>13</v>
      </c>
      <c r="G5" s="15">
        <f t="shared" si="2"/>
        <v>0.875</v>
      </c>
      <c r="H5" s="15">
        <f t="shared" si="3"/>
        <v>0.32500000000000001</v>
      </c>
      <c r="I5" s="15" t="str">
        <f t="shared" si="4"/>
        <v>.</v>
      </c>
      <c r="J5" s="15">
        <f t="shared" si="5"/>
        <v>0.77500000000000002</v>
      </c>
      <c r="K5" s="15" t="str">
        <f t="shared" si="4"/>
        <v>.</v>
      </c>
      <c r="L5" s="15">
        <f t="shared" si="0"/>
        <v>0.84687499999999993</v>
      </c>
      <c r="M5" s="15">
        <f t="shared" si="1"/>
        <v>-0.42744401482693961</v>
      </c>
      <c r="N5" s="16"/>
      <c r="O5" s="15">
        <v>19</v>
      </c>
      <c r="P5" s="15">
        <v>1</v>
      </c>
      <c r="Q5" s="15" t="str">
        <f t="shared" si="6"/>
        <v>.</v>
      </c>
      <c r="R5" s="15">
        <f t="shared" si="7"/>
        <v>0.95</v>
      </c>
      <c r="S5" s="16">
        <f t="shared" si="8"/>
        <v>0.94249999999999989</v>
      </c>
      <c r="T5" s="15">
        <v>16</v>
      </c>
      <c r="U5" s="15">
        <v>4</v>
      </c>
      <c r="V5" s="15" t="str">
        <f t="shared" si="9"/>
        <v>.</v>
      </c>
      <c r="W5" s="15">
        <f t="shared" si="10"/>
        <v>0.8</v>
      </c>
      <c r="X5" s="16">
        <f>IF(AND(AG5&lt;=0.5,W5&gt;=0.5),3/4+(W5-AG5)/4-AG5*(1-W5),IF(AND(AG5&lt;=W5,W5&lt;0.5),3/4+(W5-AG5)/4-AG5/(4*W5),IF(AND(AG5&gt;0.5,W5&gt;=AG5),3/4+(W5-AG5)/4-(1-W5)/(4*(1-AG5)),0)))</f>
        <v>0.72499999999999998</v>
      </c>
      <c r="Y5" s="15">
        <v>17</v>
      </c>
      <c r="Z5" s="15">
        <v>3</v>
      </c>
      <c r="AA5" s="15" t="str">
        <f t="shared" si="12"/>
        <v>.</v>
      </c>
      <c r="AB5" s="15">
        <f t="shared" si="13"/>
        <v>0.15</v>
      </c>
      <c r="AC5" s="16">
        <f t="shared" si="14"/>
        <v>0.89999999999999991</v>
      </c>
      <c r="AD5" s="15">
        <v>10</v>
      </c>
      <c r="AE5" s="15">
        <v>10</v>
      </c>
      <c r="AF5" s="15" t="str">
        <f t="shared" si="15"/>
        <v>.</v>
      </c>
      <c r="AG5" s="15">
        <f t="shared" si="16"/>
        <v>0.5</v>
      </c>
      <c r="AH5" s="16">
        <f t="shared" si="17"/>
        <v>0.65</v>
      </c>
      <c r="AJ5" s="15">
        <f t="shared" si="18"/>
        <v>0.95</v>
      </c>
      <c r="AK5" s="15">
        <f t="shared" si="19"/>
        <v>0.15</v>
      </c>
      <c r="AL5" s="15">
        <f t="shared" si="20"/>
        <v>2.6812870164452614</v>
      </c>
      <c r="AN5" s="15">
        <f t="shared" si="21"/>
        <v>0.8</v>
      </c>
      <c r="AO5" s="15">
        <f t="shared" si="22"/>
        <v>0.5</v>
      </c>
      <c r="AP5" s="15">
        <f t="shared" si="23"/>
        <v>0.84162123357291474</v>
      </c>
    </row>
    <row r="6" spans="1:42" s="1" customFormat="1" x14ac:dyDescent="0.25">
      <c r="A6" s="1">
        <v>5</v>
      </c>
      <c r="B6" s="1">
        <v>39</v>
      </c>
      <c r="C6" s="1">
        <v>1</v>
      </c>
      <c r="D6" s="1">
        <v>34</v>
      </c>
      <c r="E6" s="1">
        <v>6</v>
      </c>
      <c r="G6" s="1">
        <f t="shared" si="2"/>
        <v>0.97499999999999998</v>
      </c>
      <c r="H6" s="1">
        <f t="shared" si="3"/>
        <v>0.15</v>
      </c>
      <c r="I6" s="1" t="str">
        <f t="shared" si="4"/>
        <v>.</v>
      </c>
      <c r="J6" s="1">
        <f t="shared" si="5"/>
        <v>0.91249999999999998</v>
      </c>
      <c r="K6" s="1" t="str">
        <f t="shared" si="4"/>
        <v>.</v>
      </c>
      <c r="L6" s="1">
        <f t="shared" si="0"/>
        <v>0.95250000000000001</v>
      </c>
      <c r="M6" s="1">
        <f t="shared" si="1"/>
        <v>-0.3746934494414107</v>
      </c>
      <c r="N6" s="3"/>
      <c r="O6" s="1">
        <v>20</v>
      </c>
      <c r="P6" s="1">
        <v>0</v>
      </c>
      <c r="Q6" s="1" t="str">
        <f t="shared" si="6"/>
        <v>.</v>
      </c>
      <c r="R6" s="1">
        <f t="shared" si="7"/>
        <v>1</v>
      </c>
      <c r="S6" s="3">
        <f t="shared" si="8"/>
        <v>0.92500000000000004</v>
      </c>
      <c r="T6" s="1">
        <v>19</v>
      </c>
      <c r="U6" s="1">
        <v>1</v>
      </c>
      <c r="V6" s="1" t="str">
        <f t="shared" si="9"/>
        <v>.</v>
      </c>
      <c r="W6" s="1">
        <f t="shared" si="10"/>
        <v>0.95</v>
      </c>
      <c r="X6" s="3">
        <f t="shared" ref="X6:X31" si="24">IF(AND(AG6&lt;=0.5,W6&gt;=0.5),3/4+(W6-AG6)/4-AG6*(1-W6),IF(AND(AG6&lt;=W6,W6&lt;0.5),3/4+(W6-AG6)/4-AG6/(4*W6),IF(AND(AG6&gt;0.5,W6&gt;=AG6),3/4+(W6-AG6)/4-(1-W6)/(4*(1-AG6)),0)))</f>
        <v>0.98750000000000004</v>
      </c>
      <c r="Y6" s="1">
        <v>14</v>
      </c>
      <c r="Z6" s="1">
        <v>6</v>
      </c>
      <c r="AA6" s="1" t="str">
        <f t="shared" si="12"/>
        <v>.</v>
      </c>
      <c r="AB6" s="1">
        <f t="shared" si="13"/>
        <v>0.3</v>
      </c>
      <c r="AC6" s="3">
        <f t="shared" si="14"/>
        <v>0.85</v>
      </c>
      <c r="AD6" s="1">
        <v>20</v>
      </c>
      <c r="AE6" s="1">
        <v>0</v>
      </c>
      <c r="AF6" s="1" t="str">
        <f t="shared" si="15"/>
        <v>.</v>
      </c>
      <c r="AG6" s="1">
        <f t="shared" si="16"/>
        <v>0</v>
      </c>
      <c r="AH6" s="3">
        <f t="shared" si="17"/>
        <v>0.97499999999999998</v>
      </c>
      <c r="AJ6" s="1">
        <f t="shared" si="18"/>
        <v>0.97499999999999998</v>
      </c>
      <c r="AK6" s="1">
        <f t="shared" si="19"/>
        <v>0.3</v>
      </c>
      <c r="AL6" s="1">
        <f t="shared" si="20"/>
        <v>2.4843644972480945</v>
      </c>
      <c r="AN6" s="1">
        <f t="shared" si="21"/>
        <v>0.95</v>
      </c>
      <c r="AO6" s="1">
        <f t="shared" si="22"/>
        <v>2.5000000000000001E-2</v>
      </c>
      <c r="AP6" s="1">
        <f t="shared" si="23"/>
        <v>3.6048176114915256</v>
      </c>
    </row>
    <row r="7" spans="1:42" s="15" customFormat="1" x14ac:dyDescent="0.25">
      <c r="A7" s="15">
        <v>6</v>
      </c>
      <c r="B7" s="15">
        <v>29</v>
      </c>
      <c r="C7" s="15">
        <v>11</v>
      </c>
      <c r="D7" s="15">
        <v>28</v>
      </c>
      <c r="E7" s="15">
        <v>12</v>
      </c>
      <c r="G7" s="15">
        <f t="shared" si="2"/>
        <v>0.72499999999999998</v>
      </c>
      <c r="H7" s="15">
        <f t="shared" si="3"/>
        <v>0.3</v>
      </c>
      <c r="I7" s="15" t="str">
        <f t="shared" si="4"/>
        <v>.</v>
      </c>
      <c r="J7" s="15">
        <f t="shared" si="5"/>
        <v>0.71249999999999991</v>
      </c>
      <c r="K7" s="15" t="str">
        <f t="shared" si="4"/>
        <v>.</v>
      </c>
      <c r="L7" s="15">
        <f t="shared" si="0"/>
        <v>0.77374999999999994</v>
      </c>
      <c r="M7" s="15">
        <f t="shared" si="1"/>
        <v>-4.6520015634892928E-2</v>
      </c>
      <c r="N7" s="16"/>
      <c r="O7" s="15">
        <v>18</v>
      </c>
      <c r="P7" s="15">
        <v>2</v>
      </c>
      <c r="Q7" s="15" t="str">
        <f t="shared" si="6"/>
        <v>.</v>
      </c>
      <c r="R7" s="15">
        <f t="shared" si="7"/>
        <v>0.9</v>
      </c>
      <c r="S7" s="16">
        <f t="shared" si="8"/>
        <v>0.88749999999999996</v>
      </c>
      <c r="T7" s="15">
        <v>11</v>
      </c>
      <c r="U7" s="15">
        <v>9</v>
      </c>
      <c r="V7" s="15" t="str">
        <f t="shared" si="9"/>
        <v>.</v>
      </c>
      <c r="W7" s="15">
        <f t="shared" si="10"/>
        <v>0.55000000000000004</v>
      </c>
      <c r="X7" s="16">
        <f t="shared" si="24"/>
        <v>0.64250000000000007</v>
      </c>
      <c r="Y7" s="15">
        <v>15</v>
      </c>
      <c r="Z7" s="15">
        <v>5</v>
      </c>
      <c r="AA7" s="15" t="str">
        <f t="shared" si="12"/>
        <v>.</v>
      </c>
      <c r="AB7" s="15">
        <f t="shared" si="13"/>
        <v>0.25</v>
      </c>
      <c r="AC7" s="16">
        <f t="shared" si="14"/>
        <v>0.82499999999999996</v>
      </c>
      <c r="AD7" s="15">
        <v>13</v>
      </c>
      <c r="AE7" s="15">
        <v>7</v>
      </c>
      <c r="AF7" s="15" t="str">
        <f t="shared" si="15"/>
        <v>.</v>
      </c>
      <c r="AG7" s="15">
        <f t="shared" si="16"/>
        <v>0.35</v>
      </c>
      <c r="AH7" s="16">
        <f t="shared" si="17"/>
        <v>0.60000000000000009</v>
      </c>
      <c r="AJ7" s="15">
        <f t="shared" si="18"/>
        <v>0.9</v>
      </c>
      <c r="AK7" s="15">
        <f t="shared" si="19"/>
        <v>0.25</v>
      </c>
      <c r="AL7" s="15">
        <f t="shared" si="20"/>
        <v>1.9560413157406824</v>
      </c>
      <c r="AN7" s="15">
        <f t="shared" si="21"/>
        <v>0.55000000000000004</v>
      </c>
      <c r="AO7" s="15">
        <f t="shared" si="22"/>
        <v>0.35</v>
      </c>
      <c r="AP7" s="15">
        <f t="shared" si="23"/>
        <v>0.51098181326264203</v>
      </c>
    </row>
    <row r="8" spans="1:42" s="1" customFormat="1" x14ac:dyDescent="0.25">
      <c r="A8" s="1">
        <v>7</v>
      </c>
      <c r="B8" s="1">
        <v>36</v>
      </c>
      <c r="C8" s="1">
        <v>4</v>
      </c>
      <c r="D8" s="1">
        <v>33</v>
      </c>
      <c r="E8" s="1">
        <v>7</v>
      </c>
      <c r="G8" s="1">
        <f t="shared" si="2"/>
        <v>0.9</v>
      </c>
      <c r="H8" s="1">
        <f t="shared" si="3"/>
        <v>0.17499999999999999</v>
      </c>
      <c r="I8" s="1" t="str">
        <f t="shared" si="4"/>
        <v>.</v>
      </c>
      <c r="J8" s="1">
        <f t="shared" si="5"/>
        <v>0.86250000000000004</v>
      </c>
      <c r="K8" s="1" t="str">
        <f t="shared" si="4"/>
        <v>.</v>
      </c>
      <c r="L8" s="1">
        <f t="shared" si="0"/>
        <v>0.91375000000000006</v>
      </c>
      <c r="M8" s="1">
        <f t="shared" si="1"/>
        <v>-0.19415601444095751</v>
      </c>
      <c r="N8" s="3"/>
      <c r="O8" s="1">
        <v>20</v>
      </c>
      <c r="P8" s="1">
        <v>0</v>
      </c>
      <c r="Q8" s="1" t="str">
        <f t="shared" si="6"/>
        <v>.</v>
      </c>
      <c r="R8" s="1">
        <f t="shared" si="7"/>
        <v>1</v>
      </c>
      <c r="S8" s="3">
        <f t="shared" si="8"/>
        <v>0.9375</v>
      </c>
      <c r="T8" s="1">
        <v>16</v>
      </c>
      <c r="U8" s="1">
        <v>4</v>
      </c>
      <c r="V8" s="1" t="str">
        <f t="shared" si="9"/>
        <v>.</v>
      </c>
      <c r="W8" s="1">
        <f t="shared" si="10"/>
        <v>0.8</v>
      </c>
      <c r="X8" s="3">
        <f t="shared" si="24"/>
        <v>0.90500000000000003</v>
      </c>
      <c r="Y8" s="1">
        <v>15</v>
      </c>
      <c r="Z8" s="1">
        <v>5</v>
      </c>
      <c r="AA8" s="1" t="str">
        <f t="shared" si="12"/>
        <v>.</v>
      </c>
      <c r="AB8" s="1">
        <f t="shared" si="13"/>
        <v>0.25</v>
      </c>
      <c r="AC8" s="3">
        <f t="shared" si="14"/>
        <v>0.875</v>
      </c>
      <c r="AD8" s="1">
        <v>18</v>
      </c>
      <c r="AE8" s="1">
        <v>2</v>
      </c>
      <c r="AF8" s="1" t="str">
        <f t="shared" si="15"/>
        <v>.</v>
      </c>
      <c r="AG8" s="1">
        <f t="shared" si="16"/>
        <v>0.1</v>
      </c>
      <c r="AH8" s="3">
        <f t="shared" si="17"/>
        <v>0.85000000000000009</v>
      </c>
      <c r="AJ8" s="1">
        <f t="shared" si="18"/>
        <v>0.97499999999999998</v>
      </c>
      <c r="AK8" s="1">
        <f t="shared" si="19"/>
        <v>0.25</v>
      </c>
      <c r="AL8" s="1">
        <f t="shared" si="20"/>
        <v>2.6344537347361356</v>
      </c>
      <c r="AN8" s="1">
        <f t="shared" si="21"/>
        <v>0.8</v>
      </c>
      <c r="AO8" s="1">
        <f t="shared" si="22"/>
        <v>0.1</v>
      </c>
      <c r="AP8" s="1">
        <f t="shared" si="23"/>
        <v>2.1231727991175156</v>
      </c>
    </row>
    <row r="9" spans="1:42" s="1" customFormat="1" x14ac:dyDescent="0.25">
      <c r="A9" s="1">
        <v>8</v>
      </c>
      <c r="B9" s="1">
        <v>28</v>
      </c>
      <c r="C9" s="1">
        <v>12</v>
      </c>
      <c r="D9" s="1">
        <v>23</v>
      </c>
      <c r="E9" s="1">
        <v>17</v>
      </c>
      <c r="G9" s="1">
        <f t="shared" si="2"/>
        <v>0.7</v>
      </c>
      <c r="H9" s="1">
        <f t="shared" si="3"/>
        <v>0.42499999999999999</v>
      </c>
      <c r="I9" s="1" t="str">
        <f t="shared" si="4"/>
        <v>.</v>
      </c>
      <c r="J9" s="1">
        <f t="shared" si="5"/>
        <v>0.63749999999999996</v>
      </c>
      <c r="K9" s="1" t="str">
        <f t="shared" si="4"/>
        <v>.</v>
      </c>
      <c r="L9" s="1">
        <f t="shared" si="0"/>
        <v>0.69124999999999992</v>
      </c>
      <c r="M9" s="1">
        <f t="shared" si="1"/>
        <v>-0.20479441264601314</v>
      </c>
      <c r="N9" s="3"/>
      <c r="O9" s="1">
        <v>14</v>
      </c>
      <c r="P9" s="1">
        <v>6</v>
      </c>
      <c r="Q9" s="1" t="str">
        <f t="shared" si="6"/>
        <v>.</v>
      </c>
      <c r="R9" s="1">
        <f t="shared" si="7"/>
        <v>0.7</v>
      </c>
      <c r="S9" s="3">
        <f t="shared" si="8"/>
        <v>0.73250000000000004</v>
      </c>
      <c r="T9" s="1">
        <v>14</v>
      </c>
      <c r="U9" s="1">
        <v>6</v>
      </c>
      <c r="V9" s="1" t="str">
        <f t="shared" si="9"/>
        <v>.</v>
      </c>
      <c r="W9" s="1">
        <f t="shared" si="10"/>
        <v>0.7</v>
      </c>
      <c r="X9" s="3">
        <f t="shared" si="24"/>
        <v>0.65</v>
      </c>
      <c r="Y9" s="1">
        <v>13</v>
      </c>
      <c r="Z9" s="1">
        <v>7</v>
      </c>
      <c r="AA9" s="1" t="str">
        <f t="shared" si="12"/>
        <v>.</v>
      </c>
      <c r="AB9" s="1">
        <f t="shared" si="13"/>
        <v>0.35</v>
      </c>
      <c r="AC9" s="3">
        <f t="shared" si="14"/>
        <v>0.67500000000000004</v>
      </c>
      <c r="AD9" s="1">
        <v>10</v>
      </c>
      <c r="AE9" s="1">
        <v>10</v>
      </c>
      <c r="AF9" s="1" t="str">
        <f t="shared" si="15"/>
        <v>.</v>
      </c>
      <c r="AG9" s="1">
        <f t="shared" si="16"/>
        <v>0.5</v>
      </c>
      <c r="AH9" s="3">
        <f t="shared" si="17"/>
        <v>0.6</v>
      </c>
      <c r="AJ9" s="1">
        <f t="shared" si="18"/>
        <v>0.7</v>
      </c>
      <c r="AK9" s="1">
        <f t="shared" si="19"/>
        <v>0.35</v>
      </c>
      <c r="AL9" s="1">
        <f t="shared" si="20"/>
        <v>0.90972097911560867</v>
      </c>
      <c r="AN9" s="1">
        <f t="shared" si="21"/>
        <v>0.7</v>
      </c>
      <c r="AO9" s="1">
        <f t="shared" si="22"/>
        <v>0.5</v>
      </c>
      <c r="AP9" s="1">
        <f t="shared" si="23"/>
        <v>0.52440051270804078</v>
      </c>
    </row>
    <row r="10" spans="1:42" s="1" customFormat="1" x14ac:dyDescent="0.25">
      <c r="A10" s="1">
        <v>9</v>
      </c>
      <c r="B10" s="1">
        <v>34</v>
      </c>
      <c r="C10" s="1">
        <v>6</v>
      </c>
      <c r="D10" s="1">
        <v>39</v>
      </c>
      <c r="E10" s="1">
        <v>1</v>
      </c>
      <c r="G10" s="1">
        <f t="shared" si="2"/>
        <v>0.85</v>
      </c>
      <c r="H10" s="1">
        <f t="shared" si="3"/>
        <v>2.5000000000000001E-2</v>
      </c>
      <c r="I10" s="1" t="str">
        <f t="shared" si="4"/>
        <v>.</v>
      </c>
      <c r="J10" s="1">
        <f t="shared" si="5"/>
        <v>0.91249999999999998</v>
      </c>
      <c r="K10" s="1" t="str">
        <f t="shared" si="4"/>
        <v>.</v>
      </c>
      <c r="L10" s="1">
        <f t="shared" si="0"/>
        <v>0.95250000000000001</v>
      </c>
      <c r="M10" s="1">
        <f t="shared" si="1"/>
        <v>0.3746934494414107</v>
      </c>
      <c r="N10" s="3"/>
      <c r="O10" s="1">
        <v>20</v>
      </c>
      <c r="P10" s="1">
        <v>0</v>
      </c>
      <c r="Q10" s="1" t="str">
        <f t="shared" si="6"/>
        <v>.</v>
      </c>
      <c r="R10" s="1">
        <f t="shared" si="7"/>
        <v>1</v>
      </c>
      <c r="S10" s="3">
        <f t="shared" si="8"/>
        <v>0.98750000000000004</v>
      </c>
      <c r="T10" s="1">
        <v>14</v>
      </c>
      <c r="U10" s="1">
        <v>6</v>
      </c>
      <c r="V10" s="1" t="str">
        <f t="shared" si="9"/>
        <v>.</v>
      </c>
      <c r="W10" s="1">
        <f t="shared" si="10"/>
        <v>0.7</v>
      </c>
      <c r="X10" s="3">
        <f t="shared" si="24"/>
        <v>0.92500000000000004</v>
      </c>
      <c r="Y10" s="1">
        <v>19</v>
      </c>
      <c r="Z10" s="1">
        <v>1</v>
      </c>
      <c r="AA10" s="1" t="str">
        <f t="shared" si="12"/>
        <v>.</v>
      </c>
      <c r="AB10" s="1">
        <f t="shared" si="13"/>
        <v>0.05</v>
      </c>
      <c r="AC10" s="3">
        <f t="shared" si="14"/>
        <v>0.97499999999999998</v>
      </c>
      <c r="AD10" s="1">
        <v>20</v>
      </c>
      <c r="AE10" s="1">
        <v>0</v>
      </c>
      <c r="AF10" s="1" t="str">
        <f t="shared" si="15"/>
        <v>.</v>
      </c>
      <c r="AG10" s="1">
        <f t="shared" si="16"/>
        <v>0</v>
      </c>
      <c r="AH10" s="3">
        <f t="shared" si="17"/>
        <v>0.85</v>
      </c>
      <c r="AJ10" s="1">
        <f t="shared" si="18"/>
        <v>0.97499999999999998</v>
      </c>
      <c r="AK10" s="1">
        <f t="shared" si="19"/>
        <v>0.05</v>
      </c>
      <c r="AL10" s="1">
        <f t="shared" si="20"/>
        <v>3.6048176114915265</v>
      </c>
      <c r="AN10" s="1">
        <f t="shared" si="21"/>
        <v>0.7</v>
      </c>
      <c r="AO10" s="1">
        <f t="shared" si="22"/>
        <v>2.5000000000000001E-2</v>
      </c>
      <c r="AP10" s="1">
        <f t="shared" si="23"/>
        <v>2.4843644972480945</v>
      </c>
    </row>
    <row r="11" spans="1:42" s="15" customFormat="1" x14ac:dyDescent="0.25">
      <c r="A11" s="15">
        <v>10</v>
      </c>
      <c r="B11" s="15">
        <v>19</v>
      </c>
      <c r="C11" s="15">
        <v>21</v>
      </c>
      <c r="D11" s="15">
        <v>30</v>
      </c>
      <c r="E11" s="15">
        <v>10</v>
      </c>
      <c r="G11" s="15">
        <f t="shared" si="2"/>
        <v>0.47499999999999998</v>
      </c>
      <c r="H11" s="15">
        <f t="shared" si="3"/>
        <v>0.25</v>
      </c>
      <c r="I11" s="15" t="str">
        <f t="shared" si="4"/>
        <v>.</v>
      </c>
      <c r="J11" s="15">
        <f t="shared" si="5"/>
        <v>0.61250000000000004</v>
      </c>
      <c r="K11" s="15" t="str">
        <f t="shared" si="4"/>
        <v>.</v>
      </c>
      <c r="L11" s="15">
        <f t="shared" si="0"/>
        <v>0.674671052631579</v>
      </c>
      <c r="M11" s="15">
        <f t="shared" si="1"/>
        <v>0.38734306521047401</v>
      </c>
      <c r="N11" s="16"/>
      <c r="O11" s="15">
        <v>13</v>
      </c>
      <c r="P11" s="15">
        <v>7</v>
      </c>
      <c r="Q11" s="15" t="str">
        <f t="shared" si="6"/>
        <v>.</v>
      </c>
      <c r="R11" s="15">
        <f t="shared" si="7"/>
        <v>0.65</v>
      </c>
      <c r="S11" s="16">
        <f t="shared" si="8"/>
        <v>0.76249999999999996</v>
      </c>
      <c r="T11" s="15">
        <v>6</v>
      </c>
      <c r="U11" s="15">
        <v>14</v>
      </c>
      <c r="V11" s="15" t="str">
        <f t="shared" si="9"/>
        <v>.</v>
      </c>
      <c r="W11" s="15">
        <f t="shared" si="10"/>
        <v>0.3</v>
      </c>
      <c r="X11" s="16">
        <f t="shared" si="24"/>
        <v>0.55416666666666659</v>
      </c>
      <c r="Y11" s="15">
        <v>15</v>
      </c>
      <c r="Z11" s="15">
        <v>5</v>
      </c>
      <c r="AA11" s="15" t="str">
        <f t="shared" si="12"/>
        <v>.</v>
      </c>
      <c r="AB11" s="15">
        <f t="shared" si="13"/>
        <v>0.25</v>
      </c>
      <c r="AC11" s="16">
        <f t="shared" si="14"/>
        <v>0.7</v>
      </c>
      <c r="AD11" s="15">
        <v>15</v>
      </c>
      <c r="AE11" s="15">
        <v>5</v>
      </c>
      <c r="AF11" s="15" t="str">
        <f t="shared" si="15"/>
        <v>.</v>
      </c>
      <c r="AG11" s="15">
        <f t="shared" si="16"/>
        <v>0.25</v>
      </c>
      <c r="AH11" s="16">
        <f t="shared" si="17"/>
        <v>0.52500000000000002</v>
      </c>
      <c r="AJ11" s="15">
        <f t="shared" si="18"/>
        <v>0.65</v>
      </c>
      <c r="AK11" s="15">
        <f t="shared" si="19"/>
        <v>0.25</v>
      </c>
      <c r="AL11" s="15">
        <f t="shared" si="20"/>
        <v>1.0598102166036498</v>
      </c>
      <c r="AN11" s="15">
        <f t="shared" si="21"/>
        <v>0.3</v>
      </c>
      <c r="AO11" s="15">
        <f t="shared" si="22"/>
        <v>0.25</v>
      </c>
      <c r="AP11" s="15">
        <f t="shared" si="23"/>
        <v>0.15008923748804104</v>
      </c>
    </row>
    <row r="12" spans="1:42" s="1" customFormat="1" x14ac:dyDescent="0.25">
      <c r="A12" s="1">
        <v>11</v>
      </c>
      <c r="B12" s="1">
        <v>32</v>
      </c>
      <c r="C12" s="1">
        <v>8</v>
      </c>
      <c r="D12" s="1">
        <v>34</v>
      </c>
      <c r="E12" s="1">
        <v>6</v>
      </c>
      <c r="G12" s="1">
        <f t="shared" si="2"/>
        <v>0.8</v>
      </c>
      <c r="H12" s="1">
        <f t="shared" si="3"/>
        <v>0.15</v>
      </c>
      <c r="I12" s="1" t="str">
        <f t="shared" si="4"/>
        <v>.</v>
      </c>
      <c r="J12" s="1">
        <f t="shared" si="5"/>
        <v>0.82499999999999996</v>
      </c>
      <c r="K12" s="1" t="str">
        <f t="shared" si="4"/>
        <v>.</v>
      </c>
      <c r="L12" s="1">
        <f t="shared" si="0"/>
        <v>0.88249999999999995</v>
      </c>
      <c r="M12" s="1">
        <f t="shared" si="1"/>
        <v>0.11778303565638326</v>
      </c>
      <c r="N12" s="3"/>
      <c r="O12" s="1">
        <v>19</v>
      </c>
      <c r="P12" s="1">
        <v>1</v>
      </c>
      <c r="Q12" s="1" t="str">
        <f t="shared" si="6"/>
        <v>.</v>
      </c>
      <c r="R12" s="1">
        <f t="shared" si="7"/>
        <v>0.95</v>
      </c>
      <c r="S12" s="3">
        <f t="shared" si="8"/>
        <v>0.91250000000000009</v>
      </c>
      <c r="T12" s="1">
        <v>13</v>
      </c>
      <c r="U12" s="1">
        <v>7</v>
      </c>
      <c r="V12" s="1" t="str">
        <f t="shared" si="9"/>
        <v>.</v>
      </c>
      <c r="W12" s="1">
        <f t="shared" si="10"/>
        <v>0.65</v>
      </c>
      <c r="X12" s="3">
        <f t="shared" si="24"/>
        <v>0.88250000000000006</v>
      </c>
      <c r="Y12" s="1">
        <v>15</v>
      </c>
      <c r="Z12" s="1">
        <v>5</v>
      </c>
      <c r="AA12" s="1" t="str">
        <f t="shared" si="12"/>
        <v>.</v>
      </c>
      <c r="AB12" s="1">
        <f t="shared" si="13"/>
        <v>0.25</v>
      </c>
      <c r="AC12" s="3">
        <f t="shared" si="14"/>
        <v>0.85</v>
      </c>
      <c r="AD12" s="1">
        <v>19</v>
      </c>
      <c r="AE12" s="1">
        <v>1</v>
      </c>
      <c r="AF12" s="1" t="str">
        <f t="shared" si="15"/>
        <v>.</v>
      </c>
      <c r="AG12" s="1">
        <f t="shared" si="16"/>
        <v>0.05</v>
      </c>
      <c r="AH12" s="3">
        <f t="shared" si="17"/>
        <v>0.8</v>
      </c>
      <c r="AJ12" s="1">
        <f t="shared" si="18"/>
        <v>0.95</v>
      </c>
      <c r="AK12" s="1">
        <f t="shared" si="19"/>
        <v>0.25</v>
      </c>
      <c r="AL12" s="1">
        <f t="shared" si="20"/>
        <v>2.3193433771475536</v>
      </c>
      <c r="AN12" s="1">
        <f t="shared" si="21"/>
        <v>0.65</v>
      </c>
      <c r="AO12" s="1">
        <f t="shared" si="22"/>
        <v>0.05</v>
      </c>
      <c r="AP12" s="1">
        <f t="shared" si="23"/>
        <v>2.0301740933590406</v>
      </c>
    </row>
    <row r="13" spans="1:42" s="1" customFormat="1" x14ac:dyDescent="0.25">
      <c r="A13" s="1">
        <v>12</v>
      </c>
      <c r="B13" s="1">
        <v>34</v>
      </c>
      <c r="C13" s="1">
        <v>6</v>
      </c>
      <c r="D13" s="1">
        <v>31</v>
      </c>
      <c r="E13" s="1">
        <v>9</v>
      </c>
      <c r="G13" s="1">
        <f t="shared" si="2"/>
        <v>0.85</v>
      </c>
      <c r="H13" s="1">
        <f t="shared" si="3"/>
        <v>0.22500000000000001</v>
      </c>
      <c r="I13" s="1" t="str">
        <f t="shared" si="4"/>
        <v>.</v>
      </c>
      <c r="J13" s="1">
        <f t="shared" si="5"/>
        <v>0.8125</v>
      </c>
      <c r="K13" s="1" t="str">
        <f t="shared" si="4"/>
        <v>.</v>
      </c>
      <c r="L13" s="1">
        <f t="shared" si="0"/>
        <v>0.87249999999999994</v>
      </c>
      <c r="M13" s="1">
        <f t="shared" si="1"/>
        <v>-0.17185025692665915</v>
      </c>
      <c r="N13" s="3"/>
      <c r="O13" s="1">
        <v>20</v>
      </c>
      <c r="P13" s="1">
        <v>0</v>
      </c>
      <c r="Q13" s="1" t="str">
        <f t="shared" si="6"/>
        <v>.</v>
      </c>
      <c r="R13" s="1">
        <f t="shared" si="7"/>
        <v>1</v>
      </c>
      <c r="S13" s="3">
        <f t="shared" si="8"/>
        <v>0.98750000000000004</v>
      </c>
      <c r="T13" s="1">
        <v>14</v>
      </c>
      <c r="U13" s="1">
        <v>6</v>
      </c>
      <c r="V13" s="1" t="str">
        <f t="shared" si="9"/>
        <v>.</v>
      </c>
      <c r="W13" s="1">
        <f t="shared" si="10"/>
        <v>0.7</v>
      </c>
      <c r="X13" s="3">
        <f t="shared" si="24"/>
        <v>0.70499999999999996</v>
      </c>
      <c r="Y13" s="1">
        <v>19</v>
      </c>
      <c r="Z13" s="1">
        <v>1</v>
      </c>
      <c r="AA13" s="1" t="str">
        <f t="shared" si="12"/>
        <v>.</v>
      </c>
      <c r="AB13" s="1">
        <f t="shared" si="13"/>
        <v>0.05</v>
      </c>
      <c r="AC13" s="3">
        <f t="shared" si="14"/>
        <v>0.97499999999999998</v>
      </c>
      <c r="AD13" s="1">
        <v>12</v>
      </c>
      <c r="AE13" s="1">
        <v>8</v>
      </c>
      <c r="AF13" s="1" t="str">
        <f t="shared" si="15"/>
        <v>.</v>
      </c>
      <c r="AG13" s="1">
        <f t="shared" si="16"/>
        <v>0.4</v>
      </c>
      <c r="AH13" s="3">
        <f t="shared" si="17"/>
        <v>0.64999999999999991</v>
      </c>
      <c r="AJ13" s="1">
        <f t="shared" si="18"/>
        <v>0.97499999999999998</v>
      </c>
      <c r="AK13" s="1">
        <f t="shared" si="19"/>
        <v>0.05</v>
      </c>
      <c r="AL13" s="1">
        <f t="shared" si="20"/>
        <v>3.6048176114915265</v>
      </c>
      <c r="AN13" s="1">
        <f t="shared" si="21"/>
        <v>0.7</v>
      </c>
      <c r="AO13" s="1">
        <f t="shared" si="22"/>
        <v>0.4</v>
      </c>
      <c r="AP13" s="1">
        <f t="shared" si="23"/>
        <v>0.77774761584384056</v>
      </c>
    </row>
    <row r="14" spans="1:42" s="1" customFormat="1" x14ac:dyDescent="0.25">
      <c r="A14" s="1">
        <v>13</v>
      </c>
      <c r="B14" s="1">
        <v>37</v>
      </c>
      <c r="C14" s="1">
        <v>3</v>
      </c>
      <c r="D14" s="1">
        <v>35</v>
      </c>
      <c r="E14" s="1">
        <v>5</v>
      </c>
      <c r="G14" s="1">
        <f t="shared" si="2"/>
        <v>0.92500000000000004</v>
      </c>
      <c r="H14" s="1">
        <f t="shared" si="3"/>
        <v>0.125</v>
      </c>
      <c r="I14" s="1" t="str">
        <f t="shared" si="4"/>
        <v>.</v>
      </c>
      <c r="J14" s="1">
        <f t="shared" si="5"/>
        <v>0.9</v>
      </c>
      <c r="K14" s="1" t="str">
        <f t="shared" si="4"/>
        <v>.</v>
      </c>
      <c r="L14" s="1">
        <f t="shared" si="0"/>
        <v>0.94062499999999993</v>
      </c>
      <c r="M14" s="1">
        <f t="shared" si="1"/>
        <v>-0.14310084364067344</v>
      </c>
      <c r="N14" s="3"/>
      <c r="O14" s="1">
        <v>19</v>
      </c>
      <c r="P14" s="1">
        <v>1</v>
      </c>
      <c r="Q14" s="1" t="str">
        <f t="shared" si="6"/>
        <v>.</v>
      </c>
      <c r="R14" s="1">
        <f t="shared" si="7"/>
        <v>0.95</v>
      </c>
      <c r="S14" s="3">
        <f t="shared" si="8"/>
        <v>0.92749999999999999</v>
      </c>
      <c r="T14" s="1">
        <v>18</v>
      </c>
      <c r="U14" s="1">
        <v>2</v>
      </c>
      <c r="V14" s="1" t="str">
        <f t="shared" si="9"/>
        <v>.</v>
      </c>
      <c r="W14" s="1">
        <f t="shared" si="10"/>
        <v>0.9</v>
      </c>
      <c r="X14" s="3">
        <f t="shared" si="24"/>
        <v>0.95750000000000002</v>
      </c>
      <c r="Y14" s="1">
        <v>16</v>
      </c>
      <c r="Z14" s="1">
        <v>4</v>
      </c>
      <c r="AA14" s="1" t="str">
        <f t="shared" si="12"/>
        <v>.</v>
      </c>
      <c r="AB14" s="1">
        <f t="shared" si="13"/>
        <v>0.2</v>
      </c>
      <c r="AC14" s="3">
        <f t="shared" si="14"/>
        <v>0.875</v>
      </c>
      <c r="AD14" s="1">
        <v>19</v>
      </c>
      <c r="AE14" s="1">
        <v>1</v>
      </c>
      <c r="AF14" s="1" t="str">
        <f t="shared" si="15"/>
        <v>.</v>
      </c>
      <c r="AG14" s="1">
        <f t="shared" si="16"/>
        <v>0.05</v>
      </c>
      <c r="AH14" s="3">
        <f t="shared" si="17"/>
        <v>0.92500000000000004</v>
      </c>
      <c r="AJ14" s="1">
        <f t="shared" si="18"/>
        <v>0.95</v>
      </c>
      <c r="AK14" s="1">
        <f t="shared" si="19"/>
        <v>0.2</v>
      </c>
      <c r="AL14" s="1">
        <f t="shared" si="20"/>
        <v>2.4864748605243863</v>
      </c>
      <c r="AN14" s="1">
        <f t="shared" si="21"/>
        <v>0.9</v>
      </c>
      <c r="AO14" s="1">
        <f t="shared" si="22"/>
        <v>0.05</v>
      </c>
      <c r="AP14" s="1">
        <f t="shared" si="23"/>
        <v>2.9264051924960732</v>
      </c>
    </row>
    <row r="15" spans="1:42" s="1" customFormat="1" x14ac:dyDescent="0.25">
      <c r="A15" s="1">
        <v>14</v>
      </c>
      <c r="B15" s="1">
        <v>36</v>
      </c>
      <c r="C15" s="1">
        <v>4</v>
      </c>
      <c r="D15" s="1">
        <v>34</v>
      </c>
      <c r="E15" s="1">
        <v>6</v>
      </c>
      <c r="G15" s="1">
        <f t="shared" si="2"/>
        <v>0.9</v>
      </c>
      <c r="H15" s="1">
        <f t="shared" si="3"/>
        <v>0.15</v>
      </c>
      <c r="I15" s="1" t="str">
        <f t="shared" si="4"/>
        <v>.</v>
      </c>
      <c r="J15" s="1">
        <f t="shared" si="5"/>
        <v>0.875</v>
      </c>
      <c r="K15" s="1" t="str">
        <f t="shared" si="4"/>
        <v>.</v>
      </c>
      <c r="L15" s="1">
        <f t="shared" si="0"/>
        <v>0.92249999999999999</v>
      </c>
      <c r="M15" s="1">
        <f t="shared" si="1"/>
        <v>-0.13353139262452274</v>
      </c>
      <c r="N15" s="3"/>
      <c r="O15" s="1">
        <v>20</v>
      </c>
      <c r="P15" s="1">
        <v>0</v>
      </c>
      <c r="Q15" s="1" t="str">
        <f t="shared" si="6"/>
        <v>.</v>
      </c>
      <c r="R15" s="1">
        <f t="shared" si="7"/>
        <v>1</v>
      </c>
      <c r="S15" s="3">
        <f t="shared" si="8"/>
        <v>0.9375</v>
      </c>
      <c r="T15" s="1">
        <v>16</v>
      </c>
      <c r="U15" s="1">
        <v>4</v>
      </c>
      <c r="V15" s="1" t="str">
        <f t="shared" si="9"/>
        <v>.</v>
      </c>
      <c r="W15" s="1">
        <f t="shared" si="10"/>
        <v>0.8</v>
      </c>
      <c r="X15" s="3">
        <f t="shared" si="24"/>
        <v>0.92749999999999999</v>
      </c>
      <c r="Y15" s="1">
        <v>15</v>
      </c>
      <c r="Z15" s="1">
        <v>5</v>
      </c>
      <c r="AA15" s="1" t="str">
        <f t="shared" si="12"/>
        <v>.</v>
      </c>
      <c r="AB15" s="1">
        <f t="shared" si="13"/>
        <v>0.25</v>
      </c>
      <c r="AC15" s="3">
        <f t="shared" si="14"/>
        <v>0.875</v>
      </c>
      <c r="AD15" s="1">
        <v>19</v>
      </c>
      <c r="AE15" s="1">
        <v>1</v>
      </c>
      <c r="AF15" s="1" t="str">
        <f t="shared" si="15"/>
        <v>.</v>
      </c>
      <c r="AG15" s="1">
        <f t="shared" si="16"/>
        <v>0.05</v>
      </c>
      <c r="AH15" s="3">
        <f t="shared" si="17"/>
        <v>0.875</v>
      </c>
      <c r="AJ15" s="1">
        <f t="shared" si="18"/>
        <v>0.97499999999999998</v>
      </c>
      <c r="AK15" s="1">
        <f t="shared" si="19"/>
        <v>0.25</v>
      </c>
      <c r="AL15" s="1">
        <f t="shared" si="20"/>
        <v>2.6344537347361356</v>
      </c>
      <c r="AN15" s="1">
        <f t="shared" si="21"/>
        <v>0.8</v>
      </c>
      <c r="AO15" s="1">
        <f t="shared" si="22"/>
        <v>0.05</v>
      </c>
      <c r="AP15" s="1">
        <f t="shared" si="23"/>
        <v>2.4864748605243872</v>
      </c>
    </row>
    <row r="16" spans="1:42" s="1" customFormat="1" x14ac:dyDescent="0.25">
      <c r="A16" s="1">
        <v>15</v>
      </c>
      <c r="B16" s="1">
        <v>28</v>
      </c>
      <c r="C16" s="1">
        <v>12</v>
      </c>
      <c r="D16" s="1">
        <v>31</v>
      </c>
      <c r="E16" s="1">
        <v>9</v>
      </c>
      <c r="G16" s="1">
        <f t="shared" si="2"/>
        <v>0.7</v>
      </c>
      <c r="H16" s="1">
        <f t="shared" si="3"/>
        <v>0.22500000000000001</v>
      </c>
      <c r="I16" s="1" t="str">
        <f t="shared" si="4"/>
        <v>.</v>
      </c>
      <c r="J16" s="1">
        <f t="shared" si="5"/>
        <v>0.73750000000000004</v>
      </c>
      <c r="K16" s="1" t="str">
        <f t="shared" si="4"/>
        <v>.</v>
      </c>
      <c r="L16" s="1">
        <f t="shared" si="0"/>
        <v>0.80125000000000002</v>
      </c>
      <c r="M16" s="1">
        <f t="shared" si="1"/>
        <v>0.14660347419187544</v>
      </c>
      <c r="N16" s="3"/>
      <c r="O16" s="1">
        <v>19</v>
      </c>
      <c r="P16" s="1">
        <v>1</v>
      </c>
      <c r="Q16" s="1" t="str">
        <f t="shared" si="6"/>
        <v>.</v>
      </c>
      <c r="R16" s="1">
        <f t="shared" si="7"/>
        <v>0.95</v>
      </c>
      <c r="S16" s="3">
        <f t="shared" si="8"/>
        <v>0.89749999999999996</v>
      </c>
      <c r="T16" s="1">
        <v>9</v>
      </c>
      <c r="U16" s="1">
        <v>11</v>
      </c>
      <c r="V16" s="1" t="str">
        <f t="shared" si="9"/>
        <v>.</v>
      </c>
      <c r="W16" s="1">
        <f t="shared" si="10"/>
        <v>0.45</v>
      </c>
      <c r="X16" s="3">
        <f t="shared" si="24"/>
        <v>0.74166666666666659</v>
      </c>
      <c r="Y16" s="1">
        <v>14</v>
      </c>
      <c r="Z16" s="1">
        <v>6</v>
      </c>
      <c r="AA16" s="1" t="str">
        <f t="shared" si="12"/>
        <v>.</v>
      </c>
      <c r="AB16" s="1">
        <f t="shared" si="13"/>
        <v>0.3</v>
      </c>
      <c r="AC16" s="3">
        <f t="shared" si="14"/>
        <v>0.82499999999999996</v>
      </c>
      <c r="AD16" s="1">
        <v>17</v>
      </c>
      <c r="AE16" s="1">
        <v>3</v>
      </c>
      <c r="AF16" s="1" t="str">
        <f t="shared" si="15"/>
        <v>.</v>
      </c>
      <c r="AG16" s="1">
        <f t="shared" si="16"/>
        <v>0.15</v>
      </c>
      <c r="AH16" s="3">
        <f t="shared" si="17"/>
        <v>0.65</v>
      </c>
      <c r="AJ16" s="1">
        <f t="shared" si="18"/>
        <v>0.95</v>
      </c>
      <c r="AK16" s="1">
        <f t="shared" si="19"/>
        <v>0.3</v>
      </c>
      <c r="AL16" s="1">
        <f t="shared" si="20"/>
        <v>2.1692541396595124</v>
      </c>
      <c r="AN16" s="1">
        <f t="shared" si="21"/>
        <v>0.45</v>
      </c>
      <c r="AO16" s="1">
        <f t="shared" si="22"/>
        <v>0.15</v>
      </c>
      <c r="AP16" s="1">
        <f t="shared" si="23"/>
        <v>0.91077204263871581</v>
      </c>
    </row>
    <row r="17" spans="1:42" s="15" customFormat="1" x14ac:dyDescent="0.25">
      <c r="A17" s="15">
        <v>16</v>
      </c>
      <c r="B17" s="15">
        <v>34</v>
      </c>
      <c r="C17" s="15">
        <v>6</v>
      </c>
      <c r="D17" s="15">
        <v>27</v>
      </c>
      <c r="E17" s="15">
        <v>13</v>
      </c>
      <c r="G17" s="15">
        <f t="shared" si="2"/>
        <v>0.85</v>
      </c>
      <c r="H17" s="15">
        <f t="shared" si="3"/>
        <v>0.32500000000000001</v>
      </c>
      <c r="I17" s="15" t="str">
        <f t="shared" si="4"/>
        <v>.</v>
      </c>
      <c r="J17" s="15">
        <f t="shared" si="5"/>
        <v>0.76249999999999996</v>
      </c>
      <c r="K17" s="15" t="str">
        <f t="shared" si="4"/>
        <v>.</v>
      </c>
      <c r="L17" s="15">
        <f t="shared" si="0"/>
        <v>0.83250000000000002</v>
      </c>
      <c r="M17" s="15">
        <f t="shared" si="1"/>
        <v>-0.36290549368936831</v>
      </c>
      <c r="N17" s="16"/>
      <c r="O17" s="15">
        <v>20</v>
      </c>
      <c r="P17" s="15">
        <v>0</v>
      </c>
      <c r="Q17" s="15" t="str">
        <f t="shared" si="6"/>
        <v>.</v>
      </c>
      <c r="R17" s="15">
        <f t="shared" si="7"/>
        <v>1</v>
      </c>
      <c r="S17" s="16">
        <f t="shared" si="8"/>
        <v>0.92500000000000004</v>
      </c>
      <c r="T17" s="15">
        <v>14</v>
      </c>
      <c r="U17" s="15">
        <v>6</v>
      </c>
      <c r="V17" s="15" t="str">
        <f t="shared" si="9"/>
        <v>.</v>
      </c>
      <c r="W17" s="15">
        <f t="shared" si="10"/>
        <v>0.7</v>
      </c>
      <c r="X17" s="16">
        <f t="shared" si="24"/>
        <v>0.73250000000000004</v>
      </c>
      <c r="Y17" s="15">
        <v>14</v>
      </c>
      <c r="Z17" s="15">
        <v>6</v>
      </c>
      <c r="AA17" s="15" t="str">
        <f t="shared" si="12"/>
        <v>.</v>
      </c>
      <c r="AB17" s="15">
        <f t="shared" si="13"/>
        <v>0.3</v>
      </c>
      <c r="AC17" s="16">
        <f t="shared" si="14"/>
        <v>0.85</v>
      </c>
      <c r="AD17" s="15">
        <v>13</v>
      </c>
      <c r="AE17" s="15">
        <v>7</v>
      </c>
      <c r="AF17" s="15" t="str">
        <f t="shared" si="15"/>
        <v>.</v>
      </c>
      <c r="AG17" s="15">
        <f t="shared" si="16"/>
        <v>0.35</v>
      </c>
      <c r="AH17" s="16">
        <f t="shared" si="17"/>
        <v>0.67500000000000004</v>
      </c>
      <c r="AJ17" s="15">
        <f t="shared" si="18"/>
        <v>0.97499999999999998</v>
      </c>
      <c r="AK17" s="15">
        <f t="shared" si="19"/>
        <v>0.3</v>
      </c>
      <c r="AL17" s="15">
        <f t="shared" si="20"/>
        <v>2.4843644972480945</v>
      </c>
      <c r="AN17" s="15">
        <f t="shared" si="21"/>
        <v>0.7</v>
      </c>
      <c r="AO17" s="15">
        <f t="shared" si="22"/>
        <v>0.35</v>
      </c>
      <c r="AP17" s="15">
        <f t="shared" si="23"/>
        <v>0.90972097911560867</v>
      </c>
    </row>
    <row r="18" spans="1:42" s="1" customFormat="1" x14ac:dyDescent="0.25">
      <c r="A18" s="1">
        <v>17</v>
      </c>
      <c r="B18" s="1">
        <v>33</v>
      </c>
      <c r="C18" s="1">
        <v>7</v>
      </c>
      <c r="D18" s="1">
        <v>25</v>
      </c>
      <c r="E18" s="1">
        <v>15</v>
      </c>
      <c r="G18" s="1">
        <f t="shared" si="2"/>
        <v>0.82499999999999996</v>
      </c>
      <c r="H18" s="1">
        <f t="shared" si="3"/>
        <v>0.375</v>
      </c>
      <c r="I18" s="1" t="str">
        <f t="shared" si="4"/>
        <v>.</v>
      </c>
      <c r="J18" s="1">
        <f t="shared" si="5"/>
        <v>0.72499999999999998</v>
      </c>
      <c r="K18" s="1" t="str">
        <f t="shared" si="4"/>
        <v>.</v>
      </c>
      <c r="L18" s="1">
        <f t="shared" si="0"/>
        <v>0.796875</v>
      </c>
      <c r="M18" s="1">
        <f t="shared" si="1"/>
        <v>-0.38566248081198462</v>
      </c>
      <c r="N18" s="3"/>
      <c r="O18" s="1">
        <v>20</v>
      </c>
      <c r="P18" s="1">
        <v>0</v>
      </c>
      <c r="Q18" s="1" t="str">
        <f t="shared" si="6"/>
        <v>.</v>
      </c>
      <c r="R18" s="1">
        <f t="shared" si="7"/>
        <v>1</v>
      </c>
      <c r="S18" s="3">
        <f t="shared" si="8"/>
        <v>0.88749999999999996</v>
      </c>
      <c r="T18" s="1">
        <v>13</v>
      </c>
      <c r="U18" s="1">
        <v>7</v>
      </c>
      <c r="V18" s="1" t="str">
        <f t="shared" si="9"/>
        <v>.</v>
      </c>
      <c r="W18" s="1">
        <f t="shared" si="10"/>
        <v>0.65</v>
      </c>
      <c r="X18" s="3">
        <f t="shared" si="24"/>
        <v>0.73250000000000004</v>
      </c>
      <c r="Y18" s="1">
        <v>11</v>
      </c>
      <c r="Z18" s="1">
        <v>9</v>
      </c>
      <c r="AA18" s="1" t="str">
        <f t="shared" si="12"/>
        <v>.</v>
      </c>
      <c r="AB18" s="1">
        <f t="shared" si="13"/>
        <v>0.45</v>
      </c>
      <c r="AC18" s="3">
        <f t="shared" si="14"/>
        <v>0.77500000000000002</v>
      </c>
      <c r="AD18" s="1">
        <v>14</v>
      </c>
      <c r="AE18" s="1">
        <v>6</v>
      </c>
      <c r="AF18" s="1" t="str">
        <f t="shared" si="15"/>
        <v>.</v>
      </c>
      <c r="AG18" s="1">
        <f t="shared" si="16"/>
        <v>0.3</v>
      </c>
      <c r="AH18" s="3">
        <f t="shared" si="17"/>
        <v>0.67500000000000004</v>
      </c>
      <c r="AJ18" s="1">
        <f t="shared" si="18"/>
        <v>0.97499999999999998</v>
      </c>
      <c r="AK18" s="1">
        <f t="shared" si="19"/>
        <v>0.45</v>
      </c>
      <c r="AL18" s="1">
        <f t="shared" si="20"/>
        <v>2.0856253313951276</v>
      </c>
      <c r="AN18" s="1">
        <f t="shared" si="21"/>
        <v>0.65</v>
      </c>
      <c r="AO18" s="1">
        <f t="shared" si="22"/>
        <v>0.3</v>
      </c>
      <c r="AP18" s="1">
        <f t="shared" si="23"/>
        <v>0.90972097911560867</v>
      </c>
    </row>
    <row r="19" spans="1:42" s="15" customFormat="1" x14ac:dyDescent="0.25">
      <c r="A19" s="15">
        <v>18</v>
      </c>
      <c r="B19" s="15">
        <v>32</v>
      </c>
      <c r="C19" s="15">
        <v>8</v>
      </c>
      <c r="D19" s="15">
        <v>30</v>
      </c>
      <c r="E19" s="15">
        <v>10</v>
      </c>
      <c r="G19" s="15">
        <f t="shared" si="2"/>
        <v>0.8</v>
      </c>
      <c r="H19" s="15">
        <f t="shared" si="3"/>
        <v>0.25</v>
      </c>
      <c r="I19" s="15" t="str">
        <f t="shared" si="4"/>
        <v>.</v>
      </c>
      <c r="J19" s="15">
        <f t="shared" si="5"/>
        <v>0.77500000000000002</v>
      </c>
      <c r="K19" s="15" t="str">
        <f t="shared" si="4"/>
        <v>.</v>
      </c>
      <c r="L19" s="15">
        <f t="shared" si="0"/>
        <v>0.83749999999999991</v>
      </c>
      <c r="M19" s="15">
        <f t="shared" si="1"/>
        <v>-0.10536051565782641</v>
      </c>
      <c r="N19" s="16"/>
      <c r="O19" s="15">
        <v>20</v>
      </c>
      <c r="P19" s="15">
        <v>0</v>
      </c>
      <c r="Q19" s="15" t="str">
        <f t="shared" si="6"/>
        <v>.</v>
      </c>
      <c r="R19" s="15">
        <f t="shared" si="7"/>
        <v>1</v>
      </c>
      <c r="S19" s="16">
        <f t="shared" si="8"/>
        <v>0.92500000000000004</v>
      </c>
      <c r="T19" s="15">
        <v>12</v>
      </c>
      <c r="U19" s="15">
        <v>8</v>
      </c>
      <c r="V19" s="15" t="str">
        <f t="shared" si="9"/>
        <v>.</v>
      </c>
      <c r="W19" s="15">
        <f t="shared" si="10"/>
        <v>0.6</v>
      </c>
      <c r="X19" s="16">
        <f t="shared" si="24"/>
        <v>0.77</v>
      </c>
      <c r="Y19" s="15">
        <v>14</v>
      </c>
      <c r="Z19" s="15">
        <v>6</v>
      </c>
      <c r="AA19" s="15" t="str">
        <f t="shared" si="12"/>
        <v>.</v>
      </c>
      <c r="AB19" s="15">
        <f t="shared" si="13"/>
        <v>0.3</v>
      </c>
      <c r="AC19" s="16">
        <f t="shared" si="14"/>
        <v>0.85</v>
      </c>
      <c r="AD19" s="15">
        <v>16</v>
      </c>
      <c r="AE19" s="15">
        <v>4</v>
      </c>
      <c r="AF19" s="15" t="str">
        <f t="shared" si="15"/>
        <v>.</v>
      </c>
      <c r="AG19" s="15">
        <f t="shared" si="16"/>
        <v>0.2</v>
      </c>
      <c r="AH19" s="16">
        <f t="shared" si="17"/>
        <v>0.7</v>
      </c>
      <c r="AJ19" s="15">
        <f t="shared" si="18"/>
        <v>0.97499999999999998</v>
      </c>
      <c r="AK19" s="15">
        <f t="shared" si="19"/>
        <v>0.3</v>
      </c>
      <c r="AL19" s="15">
        <f t="shared" si="20"/>
        <v>2.4843644972480945</v>
      </c>
      <c r="AN19" s="15">
        <f t="shared" si="21"/>
        <v>0.6</v>
      </c>
      <c r="AO19" s="15">
        <f t="shared" si="22"/>
        <v>0.2</v>
      </c>
      <c r="AP19" s="15">
        <f t="shared" si="23"/>
        <v>1.0949683367087144</v>
      </c>
    </row>
    <row r="20" spans="1:42" s="1" customFormat="1" x14ac:dyDescent="0.25">
      <c r="A20" s="1">
        <v>19</v>
      </c>
      <c r="B20" s="1">
        <v>34</v>
      </c>
      <c r="C20" s="1">
        <v>6</v>
      </c>
      <c r="D20" s="1">
        <v>30</v>
      </c>
      <c r="E20" s="1">
        <v>10</v>
      </c>
      <c r="G20" s="1">
        <f t="shared" si="2"/>
        <v>0.85</v>
      </c>
      <c r="H20" s="1">
        <f t="shared" si="3"/>
        <v>0.25</v>
      </c>
      <c r="I20" s="1" t="str">
        <f t="shared" si="4"/>
        <v>.</v>
      </c>
      <c r="J20" s="1">
        <f t="shared" si="5"/>
        <v>0.8</v>
      </c>
      <c r="K20" s="1" t="str">
        <f t="shared" si="4"/>
        <v>.</v>
      </c>
      <c r="L20" s="1">
        <f t="shared" si="0"/>
        <v>0.86250000000000004</v>
      </c>
      <c r="M20" s="1">
        <f t="shared" si="1"/>
        <v>-0.22314355131420971</v>
      </c>
      <c r="N20" s="3"/>
      <c r="O20" s="1">
        <v>19</v>
      </c>
      <c r="P20" s="1">
        <v>1</v>
      </c>
      <c r="Q20" s="1" t="str">
        <f t="shared" si="6"/>
        <v>.</v>
      </c>
      <c r="R20" s="1">
        <f t="shared" si="7"/>
        <v>0.95</v>
      </c>
      <c r="S20" s="3">
        <f t="shared" si="8"/>
        <v>0.94249999999999989</v>
      </c>
      <c r="T20" s="1">
        <v>15</v>
      </c>
      <c r="U20" s="1">
        <v>5</v>
      </c>
      <c r="V20" s="1" t="str">
        <f t="shared" si="9"/>
        <v>.</v>
      </c>
      <c r="W20" s="1">
        <f t="shared" si="10"/>
        <v>0.75</v>
      </c>
      <c r="X20" s="3">
        <f t="shared" si="24"/>
        <v>0.76249999999999996</v>
      </c>
      <c r="Y20" s="1">
        <v>17</v>
      </c>
      <c r="Z20" s="1">
        <v>3</v>
      </c>
      <c r="AA20" s="1" t="str">
        <f t="shared" si="12"/>
        <v>.</v>
      </c>
      <c r="AB20" s="1">
        <f t="shared" si="13"/>
        <v>0.15</v>
      </c>
      <c r="AC20" s="3">
        <f t="shared" si="14"/>
        <v>0.89999999999999991</v>
      </c>
      <c r="AD20" s="1">
        <v>13</v>
      </c>
      <c r="AE20" s="1">
        <v>7</v>
      </c>
      <c r="AF20" s="1" t="str">
        <f t="shared" si="15"/>
        <v>.</v>
      </c>
      <c r="AG20" s="1">
        <f t="shared" si="16"/>
        <v>0.35</v>
      </c>
      <c r="AH20" s="3">
        <f t="shared" si="17"/>
        <v>0.7</v>
      </c>
      <c r="AJ20" s="1">
        <f t="shared" si="18"/>
        <v>0.95</v>
      </c>
      <c r="AK20" s="1">
        <f t="shared" si="19"/>
        <v>0.15</v>
      </c>
      <c r="AL20" s="1">
        <f t="shared" si="20"/>
        <v>2.6812870164452614</v>
      </c>
      <c r="AN20" s="1">
        <f t="shared" si="21"/>
        <v>0.75</v>
      </c>
      <c r="AO20" s="1">
        <f t="shared" si="22"/>
        <v>0.35</v>
      </c>
      <c r="AP20" s="1">
        <f t="shared" si="23"/>
        <v>1.0598102166036498</v>
      </c>
    </row>
    <row r="21" spans="1:42" s="1" customFormat="1" x14ac:dyDescent="0.25">
      <c r="A21" s="1">
        <v>20</v>
      </c>
      <c r="B21" s="1">
        <v>28</v>
      </c>
      <c r="C21" s="1">
        <v>12</v>
      </c>
      <c r="D21" s="1">
        <v>16</v>
      </c>
      <c r="E21" s="1">
        <v>24</v>
      </c>
      <c r="G21" s="1">
        <f t="shared" si="2"/>
        <v>0.7</v>
      </c>
      <c r="H21" s="1">
        <f t="shared" si="3"/>
        <v>0.6</v>
      </c>
      <c r="I21" s="1" t="str">
        <f t="shared" si="4"/>
        <v>.</v>
      </c>
      <c r="J21" s="1">
        <f t="shared" si="5"/>
        <v>0.55000000000000004</v>
      </c>
      <c r="K21" s="1" t="str">
        <f t="shared" si="4"/>
        <v>.</v>
      </c>
      <c r="L21" s="1">
        <f t="shared" si="0"/>
        <v>0.58750000000000002</v>
      </c>
      <c r="M21" s="1">
        <f t="shared" si="1"/>
        <v>-0.19671029424605413</v>
      </c>
      <c r="N21" s="3"/>
      <c r="O21" s="1">
        <v>15</v>
      </c>
      <c r="P21" s="1">
        <v>5</v>
      </c>
      <c r="Q21" s="1" t="str">
        <f t="shared" si="6"/>
        <v>.</v>
      </c>
      <c r="R21" s="1">
        <f t="shared" si="7"/>
        <v>0.75</v>
      </c>
      <c r="S21" s="3">
        <f t="shared" si="8"/>
        <v>0.59642857142857142</v>
      </c>
      <c r="T21" s="1">
        <v>13</v>
      </c>
      <c r="U21" s="1">
        <v>7</v>
      </c>
      <c r="V21" s="1" t="str">
        <f t="shared" si="9"/>
        <v>.</v>
      </c>
      <c r="W21" s="1">
        <f t="shared" si="10"/>
        <v>0.65</v>
      </c>
      <c r="X21" s="3">
        <f t="shared" si="24"/>
        <v>0.5805555555555556</v>
      </c>
      <c r="Y21" s="1">
        <v>7</v>
      </c>
      <c r="Z21" s="1">
        <v>13</v>
      </c>
      <c r="AA21" s="1" t="str">
        <f t="shared" si="12"/>
        <v>.</v>
      </c>
      <c r="AB21" s="1">
        <f t="shared" si="13"/>
        <v>0.65</v>
      </c>
      <c r="AC21" s="3">
        <f t="shared" si="14"/>
        <v>0.55000000000000004</v>
      </c>
      <c r="AD21" s="1">
        <v>9</v>
      </c>
      <c r="AE21" s="1">
        <v>11</v>
      </c>
      <c r="AF21" s="1" t="str">
        <f t="shared" si="15"/>
        <v>.</v>
      </c>
      <c r="AG21" s="1">
        <f t="shared" si="16"/>
        <v>0.55000000000000004</v>
      </c>
      <c r="AH21" s="3">
        <f t="shared" si="17"/>
        <v>0.55000000000000004</v>
      </c>
      <c r="AJ21" s="1">
        <f t="shared" si="18"/>
        <v>0.75</v>
      </c>
      <c r="AK21" s="1">
        <f t="shared" si="19"/>
        <v>0.65</v>
      </c>
      <c r="AL21" s="1">
        <f t="shared" si="20"/>
        <v>0.28916928378851409</v>
      </c>
      <c r="AN21" s="1">
        <f t="shared" si="21"/>
        <v>0.65</v>
      </c>
      <c r="AO21" s="1">
        <f t="shared" si="22"/>
        <v>0.55000000000000004</v>
      </c>
      <c r="AP21" s="1">
        <f t="shared" si="23"/>
        <v>0.25965911955249366</v>
      </c>
    </row>
    <row r="22" spans="1:42" s="1" customFormat="1" x14ac:dyDescent="0.25">
      <c r="A22" s="1">
        <v>21</v>
      </c>
      <c r="B22" s="1">
        <v>38</v>
      </c>
      <c r="C22" s="1">
        <v>3</v>
      </c>
      <c r="D22" s="1">
        <v>37</v>
      </c>
      <c r="E22" s="1">
        <v>3</v>
      </c>
      <c r="G22" s="1">
        <f t="shared" si="2"/>
        <v>0.92682926829268297</v>
      </c>
      <c r="H22" s="1">
        <f t="shared" si="3"/>
        <v>7.4999999999999997E-2</v>
      </c>
      <c r="I22" s="1" t="str">
        <f t="shared" si="4"/>
        <v>.</v>
      </c>
      <c r="J22" s="1">
        <f t="shared" si="5"/>
        <v>0.92591463414634156</v>
      </c>
      <c r="K22" s="1" t="str">
        <f t="shared" si="4"/>
        <v>.</v>
      </c>
      <c r="L22" s="1">
        <f t="shared" si="0"/>
        <v>0.957469512195122</v>
      </c>
      <c r="M22" s="1">
        <f t="shared" si="1"/>
        <v>-5.6444176196771816E-3</v>
      </c>
      <c r="N22" s="3"/>
      <c r="O22" s="1">
        <v>19</v>
      </c>
      <c r="P22" s="1">
        <v>1</v>
      </c>
      <c r="Q22" s="1" t="str">
        <f t="shared" si="6"/>
        <v>.</v>
      </c>
      <c r="R22" s="1">
        <f t="shared" si="7"/>
        <v>0.95</v>
      </c>
      <c r="S22" s="3">
        <f t="shared" si="8"/>
        <v>0.97249999999999992</v>
      </c>
      <c r="T22" s="1">
        <v>18</v>
      </c>
      <c r="U22" s="1">
        <v>2</v>
      </c>
      <c r="V22" s="1" t="str">
        <f t="shared" si="9"/>
        <v>.</v>
      </c>
      <c r="W22" s="1">
        <f t="shared" si="10"/>
        <v>0.9</v>
      </c>
      <c r="X22" s="3">
        <f t="shared" si="24"/>
        <v>0.94</v>
      </c>
      <c r="Y22" s="1">
        <v>19</v>
      </c>
      <c r="Z22" s="1">
        <v>1</v>
      </c>
      <c r="AA22" s="1" t="str">
        <f t="shared" si="12"/>
        <v>.</v>
      </c>
      <c r="AB22" s="1">
        <f t="shared" si="13"/>
        <v>0.05</v>
      </c>
      <c r="AC22" s="3">
        <f t="shared" si="14"/>
        <v>0.95</v>
      </c>
      <c r="AD22" s="1">
        <v>18</v>
      </c>
      <c r="AE22" s="1">
        <v>2</v>
      </c>
      <c r="AF22" s="1" t="str">
        <f t="shared" si="15"/>
        <v>.</v>
      </c>
      <c r="AG22" s="1">
        <f t="shared" si="16"/>
        <v>0.1</v>
      </c>
      <c r="AH22" s="3">
        <f t="shared" si="17"/>
        <v>0.9</v>
      </c>
      <c r="AJ22" s="1">
        <f t="shared" si="18"/>
        <v>0.95</v>
      </c>
      <c r="AK22" s="1">
        <f t="shared" si="19"/>
        <v>0.05</v>
      </c>
      <c r="AL22" s="1">
        <f t="shared" si="20"/>
        <v>3.2897072539029439</v>
      </c>
      <c r="AN22" s="1">
        <f t="shared" si="21"/>
        <v>0.9</v>
      </c>
      <c r="AO22" s="1">
        <f t="shared" si="22"/>
        <v>0.1</v>
      </c>
      <c r="AP22" s="1">
        <f t="shared" si="23"/>
        <v>2.5631031310892012</v>
      </c>
    </row>
    <row r="23" spans="1:42" s="1" customFormat="1" x14ac:dyDescent="0.25">
      <c r="A23" s="1">
        <v>22</v>
      </c>
      <c r="B23" s="1">
        <v>36</v>
      </c>
      <c r="C23" s="1">
        <v>4</v>
      </c>
      <c r="D23" s="1">
        <v>29</v>
      </c>
      <c r="E23" s="1">
        <v>11</v>
      </c>
      <c r="G23" s="1">
        <f t="shared" si="2"/>
        <v>0.9</v>
      </c>
      <c r="H23" s="1">
        <f t="shared" si="3"/>
        <v>0.27500000000000002</v>
      </c>
      <c r="I23" s="1" t="str">
        <f t="shared" si="4"/>
        <v>.</v>
      </c>
      <c r="J23" s="1">
        <f t="shared" si="5"/>
        <v>0.8125</v>
      </c>
      <c r="K23" s="1" t="str">
        <f t="shared" si="4"/>
        <v>.</v>
      </c>
      <c r="L23" s="1">
        <f t="shared" si="0"/>
        <v>0.87875000000000003</v>
      </c>
      <c r="M23" s="1">
        <f t="shared" si="1"/>
        <v>-0.40546510810816444</v>
      </c>
      <c r="N23" s="3"/>
      <c r="O23" s="1">
        <v>19</v>
      </c>
      <c r="P23" s="1">
        <v>1</v>
      </c>
      <c r="Q23" s="1" t="str">
        <f t="shared" si="6"/>
        <v>.</v>
      </c>
      <c r="R23" s="1">
        <f t="shared" si="7"/>
        <v>0.95</v>
      </c>
      <c r="S23" s="3">
        <f t="shared" si="8"/>
        <v>0.86749999999999994</v>
      </c>
      <c r="T23" s="1">
        <v>17</v>
      </c>
      <c r="U23" s="1">
        <v>3</v>
      </c>
      <c r="V23" s="1" t="str">
        <f t="shared" si="9"/>
        <v>.</v>
      </c>
      <c r="W23" s="1">
        <f t="shared" si="10"/>
        <v>0.85</v>
      </c>
      <c r="X23" s="3">
        <f t="shared" si="24"/>
        <v>0.90250000000000008</v>
      </c>
      <c r="Y23" s="1">
        <v>12</v>
      </c>
      <c r="Z23" s="1">
        <v>8</v>
      </c>
      <c r="AA23" s="1" t="str">
        <f t="shared" si="12"/>
        <v>.</v>
      </c>
      <c r="AB23" s="1">
        <f t="shared" si="13"/>
        <v>0.4</v>
      </c>
      <c r="AC23" s="3">
        <f t="shared" si="14"/>
        <v>0.77499999999999991</v>
      </c>
      <c r="AD23" s="1">
        <v>17</v>
      </c>
      <c r="AE23" s="1">
        <v>3</v>
      </c>
      <c r="AF23" s="1" t="str">
        <f t="shared" si="15"/>
        <v>.</v>
      </c>
      <c r="AG23" s="1">
        <f t="shared" si="16"/>
        <v>0.15</v>
      </c>
      <c r="AH23" s="3">
        <f t="shared" si="17"/>
        <v>0.85</v>
      </c>
      <c r="AJ23" s="1">
        <f t="shared" si="18"/>
        <v>0.95</v>
      </c>
      <c r="AK23" s="1">
        <f t="shared" si="19"/>
        <v>0.4</v>
      </c>
      <c r="AL23" s="1">
        <f t="shared" si="20"/>
        <v>1.8982007300872712</v>
      </c>
      <c r="AN23" s="1">
        <f t="shared" si="21"/>
        <v>0.85</v>
      </c>
      <c r="AO23" s="1">
        <f t="shared" si="22"/>
        <v>0.15</v>
      </c>
      <c r="AP23" s="1">
        <f t="shared" si="23"/>
        <v>2.0728667789875797</v>
      </c>
    </row>
    <row r="24" spans="1:42" s="1" customFormat="1" x14ac:dyDescent="0.25">
      <c r="A24" s="1">
        <v>23</v>
      </c>
      <c r="B24" s="1">
        <v>37</v>
      </c>
      <c r="C24" s="1">
        <v>3</v>
      </c>
      <c r="D24" s="1">
        <v>34</v>
      </c>
      <c r="E24" s="1">
        <v>6</v>
      </c>
      <c r="G24" s="1">
        <f t="shared" si="2"/>
        <v>0.92500000000000004</v>
      </c>
      <c r="H24" s="1">
        <f t="shared" si="3"/>
        <v>0.15</v>
      </c>
      <c r="I24" s="1" t="str">
        <f t="shared" si="4"/>
        <v>.</v>
      </c>
      <c r="J24" s="1">
        <f t="shared" si="5"/>
        <v>0.88749999999999996</v>
      </c>
      <c r="K24" s="1" t="str">
        <f t="shared" si="4"/>
        <v>.</v>
      </c>
      <c r="L24" s="1">
        <f t="shared" si="0"/>
        <v>0.9325</v>
      </c>
      <c r="M24" s="1">
        <f t="shared" si="1"/>
        <v>-0.20763936477824463</v>
      </c>
      <c r="N24" s="3"/>
      <c r="O24" s="1">
        <v>19</v>
      </c>
      <c r="P24" s="1">
        <v>1</v>
      </c>
      <c r="Q24" s="1" t="str">
        <f t="shared" si="6"/>
        <v>.</v>
      </c>
      <c r="R24" s="1">
        <f t="shared" si="7"/>
        <v>0.95</v>
      </c>
      <c r="S24" s="3">
        <f t="shared" si="8"/>
        <v>0.91250000000000009</v>
      </c>
      <c r="T24" s="1">
        <v>18</v>
      </c>
      <c r="U24" s="1">
        <v>2</v>
      </c>
      <c r="V24" s="1" t="str">
        <f t="shared" si="9"/>
        <v>.</v>
      </c>
      <c r="W24" s="1">
        <f t="shared" si="10"/>
        <v>0.9</v>
      </c>
      <c r="X24" s="3">
        <f t="shared" si="24"/>
        <v>0.95750000000000002</v>
      </c>
      <c r="Y24" s="1">
        <v>15</v>
      </c>
      <c r="Z24" s="1">
        <v>5</v>
      </c>
      <c r="AA24" s="1" t="str">
        <f t="shared" si="12"/>
        <v>.</v>
      </c>
      <c r="AB24" s="1">
        <f t="shared" si="13"/>
        <v>0.25</v>
      </c>
      <c r="AC24" s="3">
        <f t="shared" si="14"/>
        <v>0.85</v>
      </c>
      <c r="AD24" s="1">
        <v>19</v>
      </c>
      <c r="AE24" s="1">
        <v>1</v>
      </c>
      <c r="AF24" s="1" t="str">
        <f t="shared" si="15"/>
        <v>.</v>
      </c>
      <c r="AG24" s="1">
        <f t="shared" si="16"/>
        <v>0.05</v>
      </c>
      <c r="AH24" s="3">
        <f t="shared" si="17"/>
        <v>0.92500000000000004</v>
      </c>
      <c r="AJ24" s="1">
        <f t="shared" si="18"/>
        <v>0.95</v>
      </c>
      <c r="AK24" s="1">
        <f t="shared" si="19"/>
        <v>0.25</v>
      </c>
      <c r="AL24" s="1">
        <f t="shared" si="20"/>
        <v>2.3193433771475536</v>
      </c>
      <c r="AN24" s="1">
        <f t="shared" si="21"/>
        <v>0.9</v>
      </c>
      <c r="AO24" s="1">
        <f t="shared" si="22"/>
        <v>0.05</v>
      </c>
      <c r="AP24" s="1">
        <f t="shared" si="23"/>
        <v>2.9264051924960732</v>
      </c>
    </row>
    <row r="25" spans="1:42" s="15" customFormat="1" x14ac:dyDescent="0.25">
      <c r="A25" s="15">
        <v>24</v>
      </c>
      <c r="B25" s="15">
        <v>34</v>
      </c>
      <c r="C25" s="15">
        <v>6</v>
      </c>
      <c r="D25" s="15">
        <v>26</v>
      </c>
      <c r="E25" s="15">
        <v>14</v>
      </c>
      <c r="G25" s="15">
        <f t="shared" si="2"/>
        <v>0.85</v>
      </c>
      <c r="H25" s="15">
        <f t="shared" si="3"/>
        <v>0.35</v>
      </c>
      <c r="I25" s="15" t="str">
        <f t="shared" si="4"/>
        <v>.</v>
      </c>
      <c r="J25" s="15">
        <f t="shared" si="5"/>
        <v>0.75</v>
      </c>
      <c r="K25" s="15" t="str">
        <f t="shared" si="4"/>
        <v>.</v>
      </c>
      <c r="L25" s="15">
        <f t="shared" si="0"/>
        <v>0.82250000000000001</v>
      </c>
      <c r="M25" s="15">
        <f t="shared" si="1"/>
        <v>-0.40546510810816427</v>
      </c>
      <c r="N25" s="16"/>
      <c r="O25" s="15">
        <v>20</v>
      </c>
      <c r="P25" s="15">
        <v>0</v>
      </c>
      <c r="Q25" s="15" t="str">
        <f t="shared" si="6"/>
        <v>.</v>
      </c>
      <c r="R25" s="15">
        <f t="shared" si="7"/>
        <v>1</v>
      </c>
      <c r="S25" s="16">
        <f t="shared" si="8"/>
        <v>0.88749999999999996</v>
      </c>
      <c r="T25" s="15">
        <v>14</v>
      </c>
      <c r="U25" s="15">
        <v>6</v>
      </c>
      <c r="V25" s="15" t="str">
        <f t="shared" si="9"/>
        <v>.</v>
      </c>
      <c r="W25" s="15">
        <f t="shared" si="10"/>
        <v>0.7</v>
      </c>
      <c r="X25" s="16">
        <f t="shared" si="24"/>
        <v>0.78750000000000009</v>
      </c>
      <c r="Y25" s="15">
        <v>11</v>
      </c>
      <c r="Z25" s="15">
        <v>9</v>
      </c>
      <c r="AA25" s="15" t="str">
        <f t="shared" si="12"/>
        <v>.</v>
      </c>
      <c r="AB25" s="15">
        <f t="shared" si="13"/>
        <v>0.45</v>
      </c>
      <c r="AC25" s="16">
        <f t="shared" si="14"/>
        <v>0.77500000000000002</v>
      </c>
      <c r="AD25" s="15">
        <v>15</v>
      </c>
      <c r="AE25" s="15">
        <v>5</v>
      </c>
      <c r="AF25" s="15" t="str">
        <f t="shared" si="15"/>
        <v>.</v>
      </c>
      <c r="AG25" s="15">
        <f t="shared" si="16"/>
        <v>0.25</v>
      </c>
      <c r="AH25" s="16">
        <f t="shared" si="17"/>
        <v>0.72499999999999998</v>
      </c>
      <c r="AJ25" s="15">
        <f t="shared" si="18"/>
        <v>0.97499999999999998</v>
      </c>
      <c r="AK25" s="15">
        <f t="shared" si="19"/>
        <v>0.45</v>
      </c>
      <c r="AL25" s="15">
        <f t="shared" si="20"/>
        <v>2.0856253313951276</v>
      </c>
      <c r="AN25" s="15">
        <f t="shared" si="21"/>
        <v>0.7</v>
      </c>
      <c r="AO25" s="15">
        <f t="shared" si="22"/>
        <v>0.25</v>
      </c>
      <c r="AP25" s="15">
        <f t="shared" si="23"/>
        <v>1.1988902629041227</v>
      </c>
    </row>
    <row r="26" spans="1:42" s="1" customFormat="1" x14ac:dyDescent="0.25">
      <c r="A26" s="1">
        <v>25</v>
      </c>
      <c r="B26" s="1">
        <v>27</v>
      </c>
      <c r="C26" s="1">
        <v>13</v>
      </c>
      <c r="D26" s="1">
        <v>34</v>
      </c>
      <c r="E26" s="1">
        <v>6</v>
      </c>
      <c r="G26" s="1">
        <f t="shared" si="2"/>
        <v>0.67500000000000004</v>
      </c>
      <c r="H26" s="1">
        <f t="shared" si="3"/>
        <v>0.15</v>
      </c>
      <c r="I26" s="1" t="str">
        <f t="shared" si="4"/>
        <v>.</v>
      </c>
      <c r="J26" s="1">
        <f t="shared" si="5"/>
        <v>0.76249999999999996</v>
      </c>
      <c r="K26" s="1" t="str">
        <f t="shared" si="4"/>
        <v>.</v>
      </c>
      <c r="L26" s="1">
        <f t="shared" si="0"/>
        <v>0.83250000000000002</v>
      </c>
      <c r="M26" s="1">
        <f t="shared" si="1"/>
        <v>0.36290549368936831</v>
      </c>
      <c r="N26" s="3"/>
      <c r="O26" s="1">
        <v>18</v>
      </c>
      <c r="P26" s="1">
        <v>2</v>
      </c>
      <c r="Q26" s="1" t="str">
        <f t="shared" si="6"/>
        <v>.</v>
      </c>
      <c r="R26" s="1">
        <f t="shared" si="7"/>
        <v>0.9</v>
      </c>
      <c r="S26" s="3">
        <f t="shared" si="8"/>
        <v>0.88749999999999996</v>
      </c>
      <c r="T26" s="1">
        <v>9</v>
      </c>
      <c r="U26" s="1">
        <v>11</v>
      </c>
      <c r="V26" s="1" t="str">
        <f t="shared" si="9"/>
        <v>.</v>
      </c>
      <c r="W26" s="1">
        <f t="shared" si="10"/>
        <v>0.45</v>
      </c>
      <c r="X26" s="3">
        <f t="shared" si="24"/>
        <v>0.82222222222222219</v>
      </c>
      <c r="Y26" s="1">
        <v>15</v>
      </c>
      <c r="Z26" s="1">
        <v>5</v>
      </c>
      <c r="AA26" s="1" t="str">
        <f t="shared" si="12"/>
        <v>.</v>
      </c>
      <c r="AB26" s="1">
        <f t="shared" si="13"/>
        <v>0.25</v>
      </c>
      <c r="AC26" s="3">
        <f t="shared" si="14"/>
        <v>0.82499999999999996</v>
      </c>
      <c r="AD26" s="1">
        <v>19</v>
      </c>
      <c r="AE26" s="1">
        <v>1</v>
      </c>
      <c r="AF26" s="1" t="str">
        <f t="shared" si="15"/>
        <v>.</v>
      </c>
      <c r="AG26" s="1">
        <f t="shared" si="16"/>
        <v>0.05</v>
      </c>
      <c r="AH26" s="3">
        <f t="shared" si="17"/>
        <v>0.7</v>
      </c>
      <c r="AJ26" s="1">
        <f t="shared" si="18"/>
        <v>0.9</v>
      </c>
      <c r="AK26" s="1">
        <f t="shared" si="19"/>
        <v>0.25</v>
      </c>
      <c r="AL26" s="1">
        <f t="shared" si="20"/>
        <v>1.9560413157406824</v>
      </c>
      <c r="AN26" s="1">
        <f t="shared" si="21"/>
        <v>0.45</v>
      </c>
      <c r="AO26" s="1">
        <f t="shared" si="22"/>
        <v>0.05</v>
      </c>
      <c r="AP26" s="1">
        <f t="shared" si="23"/>
        <v>1.5191922800963986</v>
      </c>
    </row>
    <row r="27" spans="1:42" s="1" customFormat="1" x14ac:dyDescent="0.25">
      <c r="A27" s="1">
        <v>26</v>
      </c>
      <c r="B27" s="1">
        <v>32</v>
      </c>
      <c r="C27" s="1">
        <v>8</v>
      </c>
      <c r="D27" s="1">
        <v>31</v>
      </c>
      <c r="E27" s="1">
        <v>9</v>
      </c>
      <c r="G27" s="1">
        <f t="shared" si="2"/>
        <v>0.8</v>
      </c>
      <c r="H27" s="1">
        <f t="shared" si="3"/>
        <v>0.22500000000000001</v>
      </c>
      <c r="I27" s="1" t="str">
        <f t="shared" si="4"/>
        <v>.</v>
      </c>
      <c r="J27" s="1">
        <f t="shared" si="5"/>
        <v>0.78750000000000009</v>
      </c>
      <c r="K27" s="1" t="str">
        <f t="shared" si="4"/>
        <v>.</v>
      </c>
      <c r="L27" s="1">
        <f t="shared" si="0"/>
        <v>0.84875</v>
      </c>
      <c r="M27" s="1">
        <f t="shared" si="1"/>
        <v>-5.4067221270275821E-2</v>
      </c>
      <c r="N27" s="3"/>
      <c r="O27" s="1">
        <v>18</v>
      </c>
      <c r="P27" s="1">
        <v>2</v>
      </c>
      <c r="Q27" s="1" t="str">
        <f t="shared" si="6"/>
        <v>.</v>
      </c>
      <c r="R27" s="1">
        <f t="shared" si="7"/>
        <v>0.9</v>
      </c>
      <c r="S27" s="3">
        <f t="shared" si="8"/>
        <v>0.94</v>
      </c>
      <c r="T27" s="1">
        <v>14</v>
      </c>
      <c r="U27" s="1">
        <v>6</v>
      </c>
      <c r="V27" s="1" t="str">
        <f t="shared" si="9"/>
        <v>.</v>
      </c>
      <c r="W27" s="1">
        <f t="shared" si="10"/>
        <v>0.7</v>
      </c>
      <c r="X27" s="3">
        <f t="shared" si="24"/>
        <v>0.73250000000000004</v>
      </c>
      <c r="Y27" s="1">
        <v>18</v>
      </c>
      <c r="Z27" s="1">
        <v>2</v>
      </c>
      <c r="AA27" s="1" t="str">
        <f t="shared" si="12"/>
        <v>.</v>
      </c>
      <c r="AB27" s="1">
        <f t="shared" si="13"/>
        <v>0.1</v>
      </c>
      <c r="AC27" s="3">
        <f t="shared" si="14"/>
        <v>0.9</v>
      </c>
      <c r="AD27" s="1">
        <v>13</v>
      </c>
      <c r="AE27" s="1">
        <v>7</v>
      </c>
      <c r="AF27" s="1" t="str">
        <f t="shared" si="15"/>
        <v>.</v>
      </c>
      <c r="AG27" s="1">
        <f t="shared" si="16"/>
        <v>0.35</v>
      </c>
      <c r="AH27" s="3">
        <f t="shared" si="17"/>
        <v>0.67500000000000004</v>
      </c>
      <c r="AJ27" s="1">
        <f t="shared" si="18"/>
        <v>0.9</v>
      </c>
      <c r="AK27" s="1">
        <f t="shared" si="19"/>
        <v>0.1</v>
      </c>
      <c r="AL27" s="1">
        <f t="shared" si="20"/>
        <v>2.5631031310892012</v>
      </c>
      <c r="AN27" s="1">
        <f t="shared" si="21"/>
        <v>0.7</v>
      </c>
      <c r="AO27" s="1">
        <f t="shared" si="22"/>
        <v>0.35</v>
      </c>
      <c r="AP27" s="1">
        <f t="shared" si="23"/>
        <v>0.90972097911560867</v>
      </c>
    </row>
    <row r="28" spans="1:42" s="1" customFormat="1" x14ac:dyDescent="0.25">
      <c r="A28" s="1">
        <v>27</v>
      </c>
      <c r="B28" s="1">
        <v>33</v>
      </c>
      <c r="C28" s="1">
        <v>7</v>
      </c>
      <c r="D28" s="1">
        <v>32</v>
      </c>
      <c r="E28" s="1">
        <v>8</v>
      </c>
      <c r="G28" s="1">
        <f t="shared" si="2"/>
        <v>0.82499999999999996</v>
      </c>
      <c r="H28" s="1">
        <f t="shared" si="3"/>
        <v>0.2</v>
      </c>
      <c r="I28" s="1" t="str">
        <f t="shared" si="4"/>
        <v>.</v>
      </c>
      <c r="J28" s="1">
        <f t="shared" si="5"/>
        <v>0.8125</v>
      </c>
      <c r="K28" s="1" t="str">
        <f t="shared" si="4"/>
        <v>.</v>
      </c>
      <c r="L28" s="1">
        <f t="shared" si="0"/>
        <v>0.87124999999999997</v>
      </c>
      <c r="M28" s="1">
        <f t="shared" si="1"/>
        <v>-5.7158413839948519E-2</v>
      </c>
      <c r="N28" s="3"/>
      <c r="O28" s="1">
        <v>19</v>
      </c>
      <c r="P28" s="1">
        <v>1</v>
      </c>
      <c r="Q28" s="1" t="str">
        <f t="shared" si="6"/>
        <v>.</v>
      </c>
      <c r="R28" s="1">
        <f t="shared" si="7"/>
        <v>0.95</v>
      </c>
      <c r="S28" s="3">
        <f t="shared" si="8"/>
        <v>0.94249999999999989</v>
      </c>
      <c r="T28" s="1">
        <v>14</v>
      </c>
      <c r="U28" s="1">
        <v>6</v>
      </c>
      <c r="V28" s="1" t="str">
        <f t="shared" si="9"/>
        <v>.</v>
      </c>
      <c r="W28" s="1">
        <f t="shared" si="10"/>
        <v>0.7</v>
      </c>
      <c r="X28" s="3">
        <f t="shared" si="24"/>
        <v>0.78750000000000009</v>
      </c>
      <c r="Y28" s="1">
        <v>17</v>
      </c>
      <c r="Z28" s="1">
        <v>3</v>
      </c>
      <c r="AA28" s="1" t="str">
        <f t="shared" si="12"/>
        <v>.</v>
      </c>
      <c r="AB28" s="1">
        <f t="shared" si="13"/>
        <v>0.15</v>
      </c>
      <c r="AC28" s="3">
        <f t="shared" si="14"/>
        <v>0.89999999999999991</v>
      </c>
      <c r="AD28" s="1">
        <v>15</v>
      </c>
      <c r="AE28" s="1">
        <v>5</v>
      </c>
      <c r="AF28" s="1" t="str">
        <f t="shared" si="15"/>
        <v>.</v>
      </c>
      <c r="AG28" s="1">
        <f t="shared" si="16"/>
        <v>0.25</v>
      </c>
      <c r="AH28" s="3">
        <f t="shared" si="17"/>
        <v>0.72499999999999998</v>
      </c>
      <c r="AJ28" s="1">
        <f t="shared" si="18"/>
        <v>0.95</v>
      </c>
      <c r="AK28" s="1">
        <f t="shared" si="19"/>
        <v>0.15</v>
      </c>
      <c r="AL28" s="1">
        <f t="shared" si="20"/>
        <v>2.6812870164452614</v>
      </c>
      <c r="AN28" s="1">
        <f t="shared" si="21"/>
        <v>0.7</v>
      </c>
      <c r="AO28" s="1">
        <f t="shared" si="22"/>
        <v>0.25</v>
      </c>
      <c r="AP28" s="1">
        <f t="shared" si="23"/>
        <v>1.1988902629041227</v>
      </c>
    </row>
    <row r="29" spans="1:42" s="15" customFormat="1" x14ac:dyDescent="0.25">
      <c r="A29" s="15">
        <v>28</v>
      </c>
      <c r="B29" s="15">
        <v>33</v>
      </c>
      <c r="C29" s="15">
        <v>7</v>
      </c>
      <c r="D29" s="15">
        <v>20</v>
      </c>
      <c r="E29" s="15">
        <v>20</v>
      </c>
      <c r="G29" s="15">
        <f t="shared" si="2"/>
        <v>0.82499999999999996</v>
      </c>
      <c r="H29" s="15">
        <f t="shared" si="3"/>
        <v>0.5</v>
      </c>
      <c r="I29" s="15" t="str">
        <f t="shared" si="4"/>
        <v>.</v>
      </c>
      <c r="J29" s="15">
        <f t="shared" si="5"/>
        <v>0.66249999999999998</v>
      </c>
      <c r="K29" s="15" t="str">
        <f t="shared" si="4"/>
        <v>.</v>
      </c>
      <c r="L29" s="15">
        <f t="shared" si="0"/>
        <v>0.74375000000000002</v>
      </c>
      <c r="M29" s="15">
        <f t="shared" si="1"/>
        <v>-0.56798403760593907</v>
      </c>
      <c r="N29" s="16"/>
      <c r="O29" s="15">
        <v>18</v>
      </c>
      <c r="P29" s="15">
        <v>2</v>
      </c>
      <c r="Q29" s="15" t="str">
        <f t="shared" si="6"/>
        <v>.</v>
      </c>
      <c r="R29" s="15">
        <f t="shared" si="7"/>
        <v>0.9</v>
      </c>
      <c r="S29" s="16">
        <f t="shared" si="8"/>
        <v>0.78194444444444444</v>
      </c>
      <c r="T29" s="15">
        <v>15</v>
      </c>
      <c r="U29" s="15">
        <v>5</v>
      </c>
      <c r="V29" s="15" t="str">
        <f t="shared" si="9"/>
        <v>.</v>
      </c>
      <c r="W29" s="15">
        <f t="shared" si="10"/>
        <v>0.75</v>
      </c>
      <c r="X29" s="16">
        <f t="shared" si="24"/>
        <v>0.71249999999999991</v>
      </c>
      <c r="Y29" s="15">
        <v>9</v>
      </c>
      <c r="Z29" s="15">
        <v>11</v>
      </c>
      <c r="AA29" s="15" t="str">
        <f t="shared" si="12"/>
        <v>.</v>
      </c>
      <c r="AB29" s="15">
        <f t="shared" si="13"/>
        <v>0.55000000000000004</v>
      </c>
      <c r="AC29" s="16">
        <f t="shared" si="14"/>
        <v>0.67500000000000004</v>
      </c>
      <c r="AD29" s="15">
        <v>11</v>
      </c>
      <c r="AE29" s="15">
        <v>9</v>
      </c>
      <c r="AF29" s="15" t="str">
        <f t="shared" si="15"/>
        <v>.</v>
      </c>
      <c r="AG29" s="15">
        <f t="shared" si="16"/>
        <v>0.45</v>
      </c>
      <c r="AH29" s="16">
        <f t="shared" si="17"/>
        <v>0.65</v>
      </c>
      <c r="AJ29" s="15">
        <f t="shared" si="18"/>
        <v>0.9</v>
      </c>
      <c r="AK29" s="15">
        <f t="shared" si="19"/>
        <v>0.55000000000000004</v>
      </c>
      <c r="AL29" s="15">
        <f t="shared" si="20"/>
        <v>1.1558902186895263</v>
      </c>
      <c r="AN29" s="15">
        <f t="shared" si="21"/>
        <v>0.75</v>
      </c>
      <c r="AO29" s="15">
        <f t="shared" si="22"/>
        <v>0.45</v>
      </c>
      <c r="AP29" s="15">
        <f t="shared" si="23"/>
        <v>0.80015109705115595</v>
      </c>
    </row>
    <row r="30" spans="1:42" s="1" customFormat="1" x14ac:dyDescent="0.25">
      <c r="A30" s="1">
        <v>29</v>
      </c>
      <c r="B30" s="1">
        <v>30</v>
      </c>
      <c r="C30" s="1">
        <v>10</v>
      </c>
      <c r="D30" s="1">
        <v>32</v>
      </c>
      <c r="E30" s="1">
        <v>8</v>
      </c>
      <c r="G30" s="1">
        <f t="shared" si="2"/>
        <v>0.75</v>
      </c>
      <c r="H30" s="1">
        <f t="shared" si="3"/>
        <v>0.2</v>
      </c>
      <c r="I30" s="1" t="str">
        <f t="shared" si="4"/>
        <v>.</v>
      </c>
      <c r="J30" s="1">
        <f t="shared" si="5"/>
        <v>0.77500000000000002</v>
      </c>
      <c r="K30" s="1" t="str">
        <f t="shared" si="4"/>
        <v>.</v>
      </c>
      <c r="L30" s="1">
        <f t="shared" si="0"/>
        <v>0.83749999999999991</v>
      </c>
      <c r="M30" s="1">
        <f t="shared" si="1"/>
        <v>0.10536051565782635</v>
      </c>
      <c r="N30" s="3"/>
      <c r="O30" s="1">
        <v>20</v>
      </c>
      <c r="P30" s="1">
        <v>0</v>
      </c>
      <c r="Q30" s="1" t="str">
        <f t="shared" si="6"/>
        <v>.</v>
      </c>
      <c r="R30" s="1">
        <f t="shared" si="7"/>
        <v>1</v>
      </c>
      <c r="S30" s="3">
        <f t="shared" si="8"/>
        <v>0.9375</v>
      </c>
      <c r="T30" s="1">
        <v>10</v>
      </c>
      <c r="U30" s="1">
        <v>10</v>
      </c>
      <c r="V30" s="1" t="str">
        <f t="shared" si="9"/>
        <v>.</v>
      </c>
      <c r="W30" s="1">
        <f t="shared" si="10"/>
        <v>0.5</v>
      </c>
      <c r="X30" s="3">
        <f t="shared" si="24"/>
        <v>0.76250000000000007</v>
      </c>
      <c r="Y30" s="1">
        <v>15</v>
      </c>
      <c r="Z30" s="1">
        <v>5</v>
      </c>
      <c r="AA30" s="1" t="str">
        <f t="shared" si="12"/>
        <v>.</v>
      </c>
      <c r="AB30" s="1">
        <f t="shared" si="13"/>
        <v>0.25</v>
      </c>
      <c r="AC30" s="3">
        <f t="shared" si="14"/>
        <v>0.875</v>
      </c>
      <c r="AD30" s="1">
        <v>17</v>
      </c>
      <c r="AE30" s="1">
        <v>3</v>
      </c>
      <c r="AF30" s="1" t="str">
        <f t="shared" si="15"/>
        <v>.</v>
      </c>
      <c r="AG30" s="1">
        <f t="shared" si="16"/>
        <v>0.15</v>
      </c>
      <c r="AH30" s="3">
        <f t="shared" si="17"/>
        <v>0.67500000000000004</v>
      </c>
      <c r="AJ30" s="1">
        <f t="shared" si="18"/>
        <v>0.97499999999999998</v>
      </c>
      <c r="AK30" s="1">
        <f t="shared" si="19"/>
        <v>0.25</v>
      </c>
      <c r="AL30" s="1">
        <f t="shared" si="20"/>
        <v>2.6344537347361356</v>
      </c>
      <c r="AN30" s="1">
        <f t="shared" si="21"/>
        <v>0.5</v>
      </c>
      <c r="AO30" s="1">
        <f t="shared" si="22"/>
        <v>0.15</v>
      </c>
      <c r="AP30" s="1">
        <f t="shared" si="23"/>
        <v>1.0364333894937898</v>
      </c>
    </row>
    <row r="31" spans="1:42" s="15" customFormat="1" x14ac:dyDescent="0.25">
      <c r="A31" s="15">
        <v>30</v>
      </c>
      <c r="B31" s="15">
        <v>37</v>
      </c>
      <c r="C31" s="15">
        <v>3</v>
      </c>
      <c r="D31" s="15">
        <v>6</v>
      </c>
      <c r="E31" s="15">
        <v>34</v>
      </c>
      <c r="G31" s="15">
        <f t="shared" si="2"/>
        <v>0.92500000000000004</v>
      </c>
      <c r="H31" s="15">
        <f t="shared" si="3"/>
        <v>0.85</v>
      </c>
      <c r="I31" s="15" t="str">
        <f t="shared" si="4"/>
        <v>.</v>
      </c>
      <c r="J31" s="15">
        <f t="shared" si="5"/>
        <v>0.53750000000000009</v>
      </c>
      <c r="K31" s="15" t="str">
        <f t="shared" si="4"/>
        <v>.</v>
      </c>
      <c r="L31" s="15">
        <f t="shared" si="0"/>
        <v>0.64375000000000016</v>
      </c>
      <c r="M31" s="15">
        <f t="shared" si="1"/>
        <v>-0.5705448584676136</v>
      </c>
      <c r="N31" s="16"/>
      <c r="O31" s="15">
        <v>19</v>
      </c>
      <c r="P31" s="15">
        <v>1</v>
      </c>
      <c r="Q31" s="15" t="str">
        <f t="shared" si="6"/>
        <v>.</v>
      </c>
      <c r="R31" s="15">
        <f t="shared" si="7"/>
        <v>0.95</v>
      </c>
      <c r="S31" s="16">
        <f>IF(AND(AB31&lt;=0.5,R31&gt;=0.5),3/4+(R31-AB31)/4-AB31*(1-R31),IF(AND(AB31&lt;=R31,R31&lt;0.5),3/4+(R31-AB31)/4-AB31/(4*R31),IF(AND(AB31&gt;0.5,R31&gt;=AB31),3/4+(R31-AB31)/4-(1-R31)/(4*(1-AB31)),0)))</f>
        <v>0.69166666666666665</v>
      </c>
      <c r="T31" s="15">
        <v>18</v>
      </c>
      <c r="U31" s="15">
        <v>2</v>
      </c>
      <c r="V31" s="15" t="str">
        <f t="shared" si="9"/>
        <v>.</v>
      </c>
      <c r="W31" s="15">
        <f t="shared" si="10"/>
        <v>0.9</v>
      </c>
      <c r="X31" s="16">
        <f t="shared" si="24"/>
        <v>0.59583333333333333</v>
      </c>
      <c r="Y31" s="15">
        <v>3</v>
      </c>
      <c r="Z31" s="15">
        <v>17</v>
      </c>
      <c r="AA31" s="15" t="str">
        <f t="shared" si="12"/>
        <v>.</v>
      </c>
      <c r="AB31" s="15">
        <f t="shared" si="13"/>
        <v>0.85</v>
      </c>
      <c r="AC31" s="16">
        <f t="shared" si="14"/>
        <v>0.55000000000000004</v>
      </c>
      <c r="AD31" s="15">
        <v>3</v>
      </c>
      <c r="AE31" s="15">
        <v>17</v>
      </c>
      <c r="AF31" s="15" t="str">
        <f t="shared" si="15"/>
        <v>.</v>
      </c>
      <c r="AG31" s="15">
        <f t="shared" si="16"/>
        <v>0.85</v>
      </c>
      <c r="AH31" s="16">
        <f t="shared" si="17"/>
        <v>0.52500000000000002</v>
      </c>
      <c r="AJ31" s="15">
        <f t="shared" si="18"/>
        <v>0.95</v>
      </c>
      <c r="AK31" s="15">
        <f t="shared" si="19"/>
        <v>0.85</v>
      </c>
      <c r="AL31" s="15">
        <f t="shared" si="20"/>
        <v>0.6084202374576817</v>
      </c>
      <c r="AN31" s="15">
        <f t="shared" si="21"/>
        <v>0.9</v>
      </c>
      <c r="AO31" s="15">
        <f t="shared" si="22"/>
        <v>0.85</v>
      </c>
      <c r="AP31" s="15">
        <f t="shared" si="23"/>
        <v>0.24511817605081077</v>
      </c>
    </row>
  </sheetData>
  <pageMargins left="0.7" right="0.7" top="0.75" bottom="0.75" header="0.3" footer="0.3"/>
  <pageSetup orientation="portrait" r:id="rId1"/>
  <ignoredErrors>
    <ignoredError sqref="J2:J31" 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"/>
  <sheetViews>
    <sheetView topLeftCell="P1" zoomScale="75" zoomScaleNormal="75" workbookViewId="0">
      <selection activeCell="S52" sqref="S52"/>
    </sheetView>
  </sheetViews>
  <sheetFormatPr defaultRowHeight="15" x14ac:dyDescent="0.25"/>
  <cols>
    <col min="35" max="35" width="9.140625" style="1"/>
    <col min="36" max="36" width="9.140625" style="14"/>
    <col min="38" max="38" width="8.42578125" customWidth="1"/>
    <col min="40" max="40" width="9.140625" style="14"/>
    <col min="42" max="42" width="8.42578125" customWidth="1"/>
  </cols>
  <sheetData>
    <row r="1" spans="1:42" s="1" customFormat="1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G1" s="1" t="s">
        <v>1</v>
      </c>
      <c r="H1" s="1" t="s">
        <v>2</v>
      </c>
      <c r="J1" s="1" t="s">
        <v>24</v>
      </c>
      <c r="L1" s="1" t="s">
        <v>4</v>
      </c>
      <c r="M1" s="1" t="s">
        <v>5</v>
      </c>
      <c r="N1" s="3"/>
      <c r="O1" s="1" t="s">
        <v>8</v>
      </c>
      <c r="P1" s="1" t="s">
        <v>9</v>
      </c>
      <c r="R1" s="1" t="s">
        <v>6</v>
      </c>
      <c r="S1" s="3" t="s">
        <v>16</v>
      </c>
      <c r="T1" s="1" t="s">
        <v>10</v>
      </c>
      <c r="U1" s="1" t="s">
        <v>11</v>
      </c>
      <c r="W1" s="1" t="s">
        <v>7</v>
      </c>
      <c r="X1" s="3" t="s">
        <v>17</v>
      </c>
      <c r="Y1" s="1" t="s">
        <v>18</v>
      </c>
      <c r="Z1" s="1" t="s">
        <v>19</v>
      </c>
      <c r="AA1" s="10"/>
      <c r="AB1" s="1" t="s">
        <v>22</v>
      </c>
      <c r="AC1" s="3" t="s">
        <v>25</v>
      </c>
      <c r="AD1" s="1" t="s">
        <v>20</v>
      </c>
      <c r="AE1" s="1" t="s">
        <v>21</v>
      </c>
      <c r="AF1" s="10"/>
      <c r="AG1" s="1" t="s">
        <v>23</v>
      </c>
      <c r="AH1" s="3" t="s">
        <v>26</v>
      </c>
      <c r="AJ1" s="12" t="s">
        <v>29</v>
      </c>
      <c r="AK1" s="10" t="s">
        <v>30</v>
      </c>
      <c r="AL1" s="1" t="s">
        <v>27</v>
      </c>
      <c r="AN1" s="12" t="s">
        <v>31</v>
      </c>
      <c r="AO1" s="10" t="s">
        <v>32</v>
      </c>
      <c r="AP1" s="1" t="s">
        <v>28</v>
      </c>
    </row>
    <row r="2" spans="1:42" s="1" customFormat="1" x14ac:dyDescent="0.25">
      <c r="A2" s="1">
        <v>1</v>
      </c>
      <c r="B2" s="1">
        <v>26</v>
      </c>
      <c r="C2" s="1">
        <v>14</v>
      </c>
      <c r="D2" s="1">
        <v>21</v>
      </c>
      <c r="E2" s="1">
        <v>19</v>
      </c>
      <c r="G2" s="1">
        <f>B2/(B2+C2)</f>
        <v>0.65</v>
      </c>
      <c r="H2" s="1">
        <f>E2/(D2+E2)</f>
        <v>0.47499999999999998</v>
      </c>
      <c r="I2" s="1" t="str">
        <f>IF(J2&lt;0.5,"REJECT", ".")</f>
        <v>.</v>
      </c>
      <c r="J2" s="1">
        <f>(G2+(1-H2))/2</f>
        <v>0.58750000000000002</v>
      </c>
      <c r="K2" s="1" t="str">
        <f>IF(L2&lt;0.5,"REJECT", ".")</f>
        <v>.</v>
      </c>
      <c r="L2" s="1">
        <f t="shared" ref="L2:L31" si="0">IF(AND(H2&lt;=0.5,G2&gt;=0.5),3/4+(G2-H2)/4-H2*(1-G2),IF(AND(H2&lt;=G2,G2&lt;0.5),3/4+(G2-H2)/4-H2/(4*G2),IF(AND(H2&gt;0.5,G2&gt;=H2),3/4+(G2-H2)/4-(1-G2)/(4*(1-H2)),0)))</f>
        <v>0.62749999999999995</v>
      </c>
      <c r="M2" s="1">
        <f t="shared" ref="M2:M31" si="1">LN(IF(AND(H2&lt;=0.5,G2&gt;=0.5),(5-4*G2)/(1+4*H2),IF(AND(H2&lt;=G2,G2&lt;0.5),(G2^2+G2)/(G2^2+H2),IF(AND(H2&gt;0.5,G2&gt;H2),((1-H2)^2+(1-G2))/((1-H2)^2+(1-H2)),0))))</f>
        <v>-0.18924199963852842</v>
      </c>
      <c r="N2" s="3"/>
      <c r="O2" s="1">
        <v>15</v>
      </c>
      <c r="P2" s="1">
        <v>5</v>
      </c>
      <c r="Q2" s="1" t="str">
        <f>IF(S2&lt;0.5,"REJECT", ".")</f>
        <v>.</v>
      </c>
      <c r="R2" s="1">
        <f>O2/(O2+P2)</f>
        <v>0.75</v>
      </c>
      <c r="S2" s="3">
        <f>IF(AND(AB2&lt;=0.5,R2&gt;=0.5),3/4+(R2-AB2)/4-AB2*(1-R2),IF(AND(AB2&lt;=R2,R2&lt;0.5),3/4+(R2-AB2)/4-AB2/(4*R2),IF(AND(AB2&gt;0.5,R2&gt;=AB2),3/4+(R2-AB2)/4-(1-R2)/(4*(1-AB2)),0)))</f>
        <v>0.6875</v>
      </c>
      <c r="T2" s="1">
        <v>11</v>
      </c>
      <c r="U2" s="1">
        <v>9</v>
      </c>
      <c r="V2" s="1" t="str">
        <f>IF(X2&lt;0.5,"REJECT", ".")</f>
        <v>.</v>
      </c>
      <c r="W2" s="1">
        <f>T2/(T2+U2)</f>
        <v>0.55000000000000004</v>
      </c>
      <c r="X2" s="3">
        <f>IF(AND(AG2&lt;=0.5,W2&gt;=0.5),3/4+(W2-AG2)/4-AG2*(1-W2),IF(AND(AG2&lt;=W2,W2&lt;0.5),3/4+(W2-AG2)/4-AG2/(4*W2),IF(AND(AG2&gt;0.5,W2&gt;=AG2),3/4+(W2-AG2)/4-(1-W2)/(4*(1-AG2)),0)))</f>
        <v>0.57250000000000001</v>
      </c>
      <c r="Y2" s="1">
        <v>10</v>
      </c>
      <c r="Z2" s="1">
        <v>10</v>
      </c>
      <c r="AA2" s="1" t="str">
        <f>IF(AC2&lt;0.5,"REJECT", ".")</f>
        <v>.</v>
      </c>
      <c r="AB2" s="1">
        <f>Z2/(Y2+Z2)</f>
        <v>0.5</v>
      </c>
      <c r="AC2" s="3">
        <f>(R2+(1-AB2))/2</f>
        <v>0.625</v>
      </c>
      <c r="AD2" s="1">
        <v>11</v>
      </c>
      <c r="AE2" s="1">
        <v>9</v>
      </c>
      <c r="AF2" s="1" t="str">
        <f>IF(AH2&lt;0.5,"REJECT", ".")</f>
        <v>.</v>
      </c>
      <c r="AG2" s="1">
        <f>AE2/(AD2+AE2)</f>
        <v>0.45</v>
      </c>
      <c r="AH2" s="3">
        <f>(W2+(1-AG2))/2</f>
        <v>0.55000000000000004</v>
      </c>
      <c r="AJ2" s="13">
        <f>IF(R2=1,0.975,R2)</f>
        <v>0.75</v>
      </c>
      <c r="AK2" s="1">
        <f>IF(AB2=0,0.025,AB2)</f>
        <v>0.5</v>
      </c>
      <c r="AL2" s="11">
        <f>NORMSINV(AJ2)-NORMSINV(AK2)</f>
        <v>0.67448975019608193</v>
      </c>
      <c r="AN2" s="13">
        <f>IF(W2=1,0.975,W2)</f>
        <v>0.55000000000000004</v>
      </c>
      <c r="AO2" s="1">
        <f>IF(AG2=0,0.025,AG2)</f>
        <v>0.45</v>
      </c>
      <c r="AP2" s="11">
        <f>NORMSINV(AN2)-NORMSINV(AO2)</f>
        <v>0.25132269371014815</v>
      </c>
    </row>
    <row r="3" spans="1:42" s="7" customFormat="1" x14ac:dyDescent="0.25">
      <c r="A3" s="7">
        <v>2</v>
      </c>
      <c r="B3" s="7">
        <v>23</v>
      </c>
      <c r="C3" s="7">
        <v>17</v>
      </c>
      <c r="D3" s="7">
        <v>22</v>
      </c>
      <c r="E3" s="7">
        <v>18</v>
      </c>
      <c r="G3" s="7">
        <f t="shared" ref="G3:G31" si="2">B3/(B3+C3)</f>
        <v>0.57499999999999996</v>
      </c>
      <c r="H3" s="7">
        <f t="shared" ref="H3:H31" si="3">E3/(D3+E3)</f>
        <v>0.45</v>
      </c>
      <c r="I3" s="7" t="str">
        <f t="shared" ref="I3:K31" si="4">IF(J3&lt;0.5,"REJECT", ".")</f>
        <v>.</v>
      </c>
      <c r="J3" s="7">
        <f t="shared" ref="J3:J31" si="5">(G3+(1-H3))/2</f>
        <v>0.5625</v>
      </c>
      <c r="K3" s="7" t="str">
        <f t="shared" si="4"/>
        <v>.</v>
      </c>
      <c r="L3" s="7">
        <f t="shared" si="0"/>
        <v>0.59</v>
      </c>
      <c r="M3" s="7">
        <f t="shared" si="1"/>
        <v>-3.6367644170874715E-2</v>
      </c>
      <c r="N3" s="8"/>
      <c r="O3" s="7">
        <v>18</v>
      </c>
      <c r="P3" s="7">
        <v>2</v>
      </c>
      <c r="Q3" s="7" t="str">
        <f t="shared" ref="Q3:Q31" si="6">IF(S3&lt;0.5,"REJECT", ".")</f>
        <v>.</v>
      </c>
      <c r="R3" s="7">
        <f t="shared" ref="R3:R31" si="7">O3/(O3+P3)</f>
        <v>0.9</v>
      </c>
      <c r="S3" s="8">
        <f t="shared" ref="S3:S30" si="8">IF(AND(AB3&lt;=0.5,R3&gt;=0.5),3/4+(R3-AB3)/4-AB3*(1-R3),IF(AND(AB3&lt;=R3,R3&lt;0.5),3/4+(R3-AB3)/4-AB3/(4*R3),IF(AND(AB3&gt;0.5,R3&gt;=AB3),3/4+(R3-AB3)/4-(1-R3)/(4*(1-AB3)),0)))</f>
        <v>0.8175</v>
      </c>
      <c r="T3" s="7">
        <v>5</v>
      </c>
      <c r="U3" s="7">
        <v>15</v>
      </c>
      <c r="V3" s="7" t="str">
        <f t="shared" ref="V3:V31" si="9">IF(X3&lt;0.5,"REJECT", ".")</f>
        <v>REJECT</v>
      </c>
      <c r="W3" s="7">
        <f t="shared" ref="W3:W31" si="10">T3/(T3+U3)</f>
        <v>0.25</v>
      </c>
      <c r="X3" s="8">
        <f t="shared" ref="X3:X4" si="11">IF(AND(AG3&lt;=0.5,W3&gt;=0.5),3/4+(W3-AG3)/4-AG3*(1-W3),IF(AND(AG3&lt;=W3,W3&lt;0.5),3/4+(W3-AG3)/4-AG3/(4*W3),IF(AND(AG3&gt;0.5,W3&gt;=AG3),3/4+(W3-AG3)/4-(1-W3)/(4*(1-AG3)),0)))</f>
        <v>0</v>
      </c>
      <c r="Y3" s="7">
        <v>11</v>
      </c>
      <c r="Z3" s="7">
        <v>9</v>
      </c>
      <c r="AA3" s="7" t="str">
        <f t="shared" ref="AA3:AA31" si="12">IF(AC3&lt;0.5,"REJECT", ".")</f>
        <v>.</v>
      </c>
      <c r="AB3" s="7">
        <f t="shared" ref="AB3:AB31" si="13">Z3/(Y3+Z3)</f>
        <v>0.45</v>
      </c>
      <c r="AC3" s="8">
        <f t="shared" ref="AC3:AC31" si="14">(R3+(1-AB3))/2</f>
        <v>0.72500000000000009</v>
      </c>
      <c r="AD3" s="7">
        <v>11</v>
      </c>
      <c r="AE3" s="7">
        <v>9</v>
      </c>
      <c r="AF3" s="7" t="str">
        <f t="shared" ref="AF3:AF31" si="15">IF(AH3&lt;0.5,"REJECT", ".")</f>
        <v>REJECT</v>
      </c>
      <c r="AG3" s="7">
        <f t="shared" ref="AG3:AG31" si="16">AE3/(AD3+AE3)</f>
        <v>0.45</v>
      </c>
      <c r="AH3" s="8">
        <f t="shared" ref="AH3:AH31" si="17">(W3+(1-AG3))/2</f>
        <v>0.4</v>
      </c>
      <c r="AJ3" s="19">
        <f t="shared" ref="AJ3:AJ31" si="18">IF(R3=1,0.975,R3)</f>
        <v>0.9</v>
      </c>
      <c r="AK3" s="7">
        <f t="shared" ref="AK3:AK31" si="19">IF(AB3=0,0.025,AB3)</f>
        <v>0.45</v>
      </c>
      <c r="AL3" s="20">
        <f t="shared" ref="AL3:AL31" si="20">NORMSINV(AJ3)-NORMSINV(AK3)</f>
        <v>1.4072129123996746</v>
      </c>
      <c r="AN3" s="19">
        <f t="shared" ref="AN3:AN31" si="21">IF(W3=1,0.975,W3)</f>
        <v>0.25</v>
      </c>
      <c r="AO3" s="7">
        <f t="shared" ref="AO3:AO31" si="22">IF(AG3=0,0.025,AG3)</f>
        <v>0.45</v>
      </c>
      <c r="AP3" s="20">
        <f t="shared" ref="AP3:AP31" si="23">NORMSINV(AN3)-NORMSINV(AO3)</f>
        <v>-0.54882840334100791</v>
      </c>
    </row>
    <row r="4" spans="1:42" s="1" customFormat="1" x14ac:dyDescent="0.25">
      <c r="A4" s="1">
        <v>3</v>
      </c>
      <c r="B4" s="1">
        <v>29</v>
      </c>
      <c r="C4" s="1">
        <v>11</v>
      </c>
      <c r="D4" s="1">
        <v>26</v>
      </c>
      <c r="E4" s="1">
        <v>14</v>
      </c>
      <c r="G4" s="1">
        <f t="shared" si="2"/>
        <v>0.72499999999999998</v>
      </c>
      <c r="H4" s="1">
        <f t="shared" si="3"/>
        <v>0.35</v>
      </c>
      <c r="I4" s="1" t="str">
        <f t="shared" si="4"/>
        <v>.</v>
      </c>
      <c r="J4" s="1">
        <f t="shared" si="5"/>
        <v>0.6875</v>
      </c>
      <c r="K4" s="1" t="str">
        <f t="shared" si="4"/>
        <v>.</v>
      </c>
      <c r="L4" s="1">
        <f t="shared" si="0"/>
        <v>0.74750000000000005</v>
      </c>
      <c r="M4" s="1">
        <f t="shared" si="1"/>
        <v>-0.13353139262452249</v>
      </c>
      <c r="N4" s="3"/>
      <c r="O4" s="1">
        <v>17</v>
      </c>
      <c r="P4" s="1">
        <v>3</v>
      </c>
      <c r="Q4" s="1" t="str">
        <f t="shared" si="6"/>
        <v>.</v>
      </c>
      <c r="R4" s="1">
        <f t="shared" si="7"/>
        <v>0.85</v>
      </c>
      <c r="S4" s="3">
        <f t="shared" si="8"/>
        <v>0.90250000000000008</v>
      </c>
      <c r="T4" s="1">
        <v>12</v>
      </c>
      <c r="U4" s="1">
        <v>8</v>
      </c>
      <c r="V4" s="1" t="str">
        <f t="shared" si="9"/>
        <v>.</v>
      </c>
      <c r="W4" s="1">
        <f t="shared" si="10"/>
        <v>0.6</v>
      </c>
      <c r="X4" s="3">
        <f t="shared" si="11"/>
        <v>0.54027777777777763</v>
      </c>
      <c r="Y4" s="1">
        <v>17</v>
      </c>
      <c r="Z4" s="1">
        <v>3</v>
      </c>
      <c r="AA4" s="1" t="str">
        <f t="shared" si="12"/>
        <v>.</v>
      </c>
      <c r="AB4" s="1">
        <f t="shared" si="13"/>
        <v>0.15</v>
      </c>
      <c r="AC4" s="3">
        <f t="shared" si="14"/>
        <v>0.85</v>
      </c>
      <c r="AD4" s="1">
        <v>9</v>
      </c>
      <c r="AE4" s="1">
        <v>11</v>
      </c>
      <c r="AF4" s="1" t="str">
        <f t="shared" si="15"/>
        <v>.</v>
      </c>
      <c r="AG4" s="1">
        <f t="shared" si="16"/>
        <v>0.55000000000000004</v>
      </c>
      <c r="AH4" s="3">
        <f t="shared" si="17"/>
        <v>0.52499999999999991</v>
      </c>
      <c r="AJ4" s="13">
        <f t="shared" si="18"/>
        <v>0.85</v>
      </c>
      <c r="AK4" s="1">
        <f t="shared" si="19"/>
        <v>0.15</v>
      </c>
      <c r="AL4" s="11">
        <f t="shared" si="20"/>
        <v>2.0728667789875797</v>
      </c>
      <c r="AN4" s="13">
        <f t="shared" si="21"/>
        <v>0.6</v>
      </c>
      <c r="AO4" s="1">
        <f t="shared" si="22"/>
        <v>0.55000000000000004</v>
      </c>
      <c r="AP4" s="11">
        <f t="shared" si="23"/>
        <v>0.12768575628072562</v>
      </c>
    </row>
    <row r="5" spans="1:42" s="7" customFormat="1" x14ac:dyDescent="0.25">
      <c r="A5" s="7">
        <v>4</v>
      </c>
      <c r="B5" s="7">
        <v>22</v>
      </c>
      <c r="C5" s="7">
        <v>18</v>
      </c>
      <c r="D5" s="7">
        <v>22</v>
      </c>
      <c r="E5" s="7">
        <v>18</v>
      </c>
      <c r="G5" s="7">
        <f t="shared" si="2"/>
        <v>0.55000000000000004</v>
      </c>
      <c r="H5" s="7">
        <f t="shared" si="3"/>
        <v>0.45</v>
      </c>
      <c r="I5" s="7" t="str">
        <f t="shared" si="4"/>
        <v>.</v>
      </c>
      <c r="J5" s="7">
        <f t="shared" si="5"/>
        <v>0.55000000000000004</v>
      </c>
      <c r="K5" s="7" t="str">
        <f t="shared" si="4"/>
        <v>.</v>
      </c>
      <c r="L5" s="7">
        <f t="shared" si="0"/>
        <v>0.57250000000000001</v>
      </c>
      <c r="M5" s="7">
        <f t="shared" si="1"/>
        <v>0</v>
      </c>
      <c r="N5" s="8"/>
      <c r="O5" s="7">
        <v>16</v>
      </c>
      <c r="P5" s="7">
        <v>4</v>
      </c>
      <c r="Q5" s="7" t="str">
        <f t="shared" si="6"/>
        <v>.</v>
      </c>
      <c r="R5" s="7">
        <f t="shared" si="7"/>
        <v>0.8</v>
      </c>
      <c r="S5" s="8">
        <f t="shared" si="8"/>
        <v>0.72499999999999998</v>
      </c>
      <c r="T5" s="7">
        <v>6</v>
      </c>
      <c r="U5" s="7">
        <v>14</v>
      </c>
      <c r="V5" s="7" t="str">
        <f t="shared" si="9"/>
        <v>REJECT</v>
      </c>
      <c r="W5" s="7">
        <f t="shared" si="10"/>
        <v>0.3</v>
      </c>
      <c r="X5" s="8">
        <f>IF(AND(AG5&lt;=0.5,W5&gt;=0.5),3/4+(W5-AG5)/4-AG5*(1-W5),IF(AND(AG5&lt;=W5,W5&lt;0.5),3/4+(W5-AG5)/4-AG5/(4*W5),IF(AND(AG5&gt;0.5,W5&gt;=AG5),3/4+(W5-AG5)/4-(1-W5)/(4*(1-AG5)),0)))</f>
        <v>0</v>
      </c>
      <c r="Y5" s="7">
        <v>10</v>
      </c>
      <c r="Z5" s="7">
        <v>10</v>
      </c>
      <c r="AA5" s="7" t="str">
        <f t="shared" si="12"/>
        <v>.</v>
      </c>
      <c r="AB5" s="7">
        <f t="shared" si="13"/>
        <v>0.5</v>
      </c>
      <c r="AC5" s="8">
        <f t="shared" si="14"/>
        <v>0.65</v>
      </c>
      <c r="AD5" s="7">
        <v>12</v>
      </c>
      <c r="AE5" s="7">
        <v>8</v>
      </c>
      <c r="AF5" s="7" t="str">
        <f t="shared" si="15"/>
        <v>REJECT</v>
      </c>
      <c r="AG5" s="7">
        <f t="shared" si="16"/>
        <v>0.4</v>
      </c>
      <c r="AH5" s="8">
        <f t="shared" si="17"/>
        <v>0.44999999999999996</v>
      </c>
      <c r="AJ5" s="19">
        <f t="shared" si="18"/>
        <v>0.8</v>
      </c>
      <c r="AK5" s="7">
        <f t="shared" si="19"/>
        <v>0.5</v>
      </c>
      <c r="AL5" s="20">
        <f t="shared" si="20"/>
        <v>0.84162123357291474</v>
      </c>
      <c r="AN5" s="19">
        <f t="shared" si="21"/>
        <v>0.3</v>
      </c>
      <c r="AO5" s="7">
        <f t="shared" si="22"/>
        <v>0.4</v>
      </c>
      <c r="AP5" s="20">
        <f t="shared" si="23"/>
        <v>-0.27105340957224111</v>
      </c>
    </row>
    <row r="6" spans="1:42" s="1" customFormat="1" x14ac:dyDescent="0.25">
      <c r="A6" s="1">
        <v>5</v>
      </c>
      <c r="B6" s="1">
        <v>27</v>
      </c>
      <c r="C6" s="1">
        <v>13</v>
      </c>
      <c r="D6" s="1">
        <v>28</v>
      </c>
      <c r="E6" s="1">
        <v>12</v>
      </c>
      <c r="G6" s="1">
        <f t="shared" si="2"/>
        <v>0.67500000000000004</v>
      </c>
      <c r="H6" s="1">
        <f t="shared" si="3"/>
        <v>0.3</v>
      </c>
      <c r="I6" s="1" t="str">
        <f t="shared" si="4"/>
        <v>.</v>
      </c>
      <c r="J6" s="1">
        <f t="shared" si="5"/>
        <v>0.6875</v>
      </c>
      <c r="K6" s="1" t="str">
        <f t="shared" si="4"/>
        <v>.</v>
      </c>
      <c r="L6" s="1">
        <f t="shared" si="0"/>
        <v>0.74624999999999997</v>
      </c>
      <c r="M6" s="1">
        <f t="shared" si="1"/>
        <v>4.4451762570833588E-2</v>
      </c>
      <c r="N6" s="3"/>
      <c r="O6" s="1">
        <v>19</v>
      </c>
      <c r="P6" s="1">
        <v>1</v>
      </c>
      <c r="Q6" s="1" t="str">
        <f t="shared" si="6"/>
        <v>.</v>
      </c>
      <c r="R6" s="1">
        <f t="shared" si="7"/>
        <v>0.95</v>
      </c>
      <c r="S6" s="3">
        <f t="shared" si="8"/>
        <v>0.86749999999999994</v>
      </c>
      <c r="T6" s="1">
        <v>8</v>
      </c>
      <c r="U6" s="1">
        <v>12</v>
      </c>
      <c r="V6" s="1" t="str">
        <f t="shared" si="9"/>
        <v>.</v>
      </c>
      <c r="W6" s="1">
        <f t="shared" si="10"/>
        <v>0.4</v>
      </c>
      <c r="X6" s="3">
        <f t="shared" ref="X6:X31" si="24">IF(AND(AG6&lt;=0.5,W6&gt;=0.5),3/4+(W6-AG6)/4-AG6*(1-W6),IF(AND(AG6&lt;=W6,W6&lt;0.5),3/4+(W6-AG6)/4-AG6/(4*W6),IF(AND(AG6&gt;0.5,W6&gt;=AG6),3/4+(W6-AG6)/4-(1-W6)/(4*(1-AG6)),0)))</f>
        <v>0.67500000000000004</v>
      </c>
      <c r="Y6" s="1">
        <v>12</v>
      </c>
      <c r="Z6" s="1">
        <v>8</v>
      </c>
      <c r="AA6" s="1" t="str">
        <f t="shared" si="12"/>
        <v>.</v>
      </c>
      <c r="AB6" s="1">
        <f t="shared" si="13"/>
        <v>0.4</v>
      </c>
      <c r="AC6" s="3">
        <f t="shared" si="14"/>
        <v>0.77499999999999991</v>
      </c>
      <c r="AD6" s="1">
        <v>16</v>
      </c>
      <c r="AE6" s="1">
        <v>4</v>
      </c>
      <c r="AF6" s="1" t="str">
        <f t="shared" si="15"/>
        <v>.</v>
      </c>
      <c r="AG6" s="1">
        <f t="shared" si="16"/>
        <v>0.2</v>
      </c>
      <c r="AH6" s="3">
        <f t="shared" si="17"/>
        <v>0.60000000000000009</v>
      </c>
      <c r="AJ6" s="13">
        <f t="shared" si="18"/>
        <v>0.95</v>
      </c>
      <c r="AK6" s="1">
        <f t="shared" si="19"/>
        <v>0.4</v>
      </c>
      <c r="AL6" s="11">
        <f t="shared" si="20"/>
        <v>1.8982007300872712</v>
      </c>
      <c r="AN6" s="13">
        <f t="shared" si="21"/>
        <v>0.4</v>
      </c>
      <c r="AO6" s="1">
        <f t="shared" si="22"/>
        <v>0.2</v>
      </c>
      <c r="AP6" s="11">
        <f t="shared" si="23"/>
        <v>0.58827413043711474</v>
      </c>
    </row>
    <row r="7" spans="1:42" s="15" customFormat="1" x14ac:dyDescent="0.25">
      <c r="A7" s="15">
        <v>6</v>
      </c>
      <c r="B7" s="15">
        <v>19</v>
      </c>
      <c r="C7" s="15">
        <v>21</v>
      </c>
      <c r="D7" s="15">
        <v>29</v>
      </c>
      <c r="E7" s="15">
        <v>11</v>
      </c>
      <c r="G7" s="15">
        <f t="shared" si="2"/>
        <v>0.47499999999999998</v>
      </c>
      <c r="H7" s="15">
        <f t="shared" si="3"/>
        <v>0.27500000000000002</v>
      </c>
      <c r="I7" s="15" t="str">
        <f t="shared" si="4"/>
        <v>.</v>
      </c>
      <c r="J7" s="15">
        <f t="shared" si="5"/>
        <v>0.6</v>
      </c>
      <c r="K7" s="15" t="str">
        <f t="shared" si="4"/>
        <v>.</v>
      </c>
      <c r="L7" s="15">
        <f t="shared" si="0"/>
        <v>0.65526315789473688</v>
      </c>
      <c r="M7" s="15">
        <f t="shared" si="1"/>
        <v>0.3361154760038006</v>
      </c>
      <c r="N7" s="16"/>
      <c r="O7" s="15">
        <v>15</v>
      </c>
      <c r="P7" s="15">
        <v>5</v>
      </c>
      <c r="Q7" s="15" t="str">
        <f t="shared" si="6"/>
        <v>.</v>
      </c>
      <c r="R7" s="15">
        <f t="shared" si="7"/>
        <v>0.75</v>
      </c>
      <c r="S7" s="16">
        <f t="shared" si="8"/>
        <v>0.76249999999999996</v>
      </c>
      <c r="T7" s="15">
        <v>4</v>
      </c>
      <c r="U7" s="15">
        <v>16</v>
      </c>
      <c r="V7" s="15" t="str">
        <f t="shared" si="9"/>
        <v>.</v>
      </c>
      <c r="W7" s="15">
        <f t="shared" si="10"/>
        <v>0.2</v>
      </c>
      <c r="X7" s="16">
        <f t="shared" si="24"/>
        <v>0.5</v>
      </c>
      <c r="Y7" s="15">
        <v>13</v>
      </c>
      <c r="Z7" s="15">
        <v>7</v>
      </c>
      <c r="AA7" s="15" t="str">
        <f t="shared" si="12"/>
        <v>.</v>
      </c>
      <c r="AB7" s="15">
        <f t="shared" si="13"/>
        <v>0.35</v>
      </c>
      <c r="AC7" s="16">
        <f t="shared" si="14"/>
        <v>0.7</v>
      </c>
      <c r="AD7" s="15">
        <v>16</v>
      </c>
      <c r="AE7" s="15">
        <v>4</v>
      </c>
      <c r="AF7" s="15" t="str">
        <f t="shared" si="15"/>
        <v>.</v>
      </c>
      <c r="AG7" s="15">
        <f t="shared" si="16"/>
        <v>0.2</v>
      </c>
      <c r="AH7" s="16">
        <f t="shared" si="17"/>
        <v>0.5</v>
      </c>
      <c r="AJ7" s="17">
        <f t="shared" si="18"/>
        <v>0.75</v>
      </c>
      <c r="AK7" s="15">
        <f t="shared" si="19"/>
        <v>0.35</v>
      </c>
      <c r="AL7" s="18">
        <f t="shared" si="20"/>
        <v>1.0598102166036498</v>
      </c>
      <c r="AN7" s="17">
        <f t="shared" si="21"/>
        <v>0.2</v>
      </c>
      <c r="AO7" s="15">
        <f t="shared" si="22"/>
        <v>0.2</v>
      </c>
      <c r="AP7" s="18">
        <f t="shared" si="23"/>
        <v>0</v>
      </c>
    </row>
    <row r="8" spans="1:42" s="1" customFormat="1" x14ac:dyDescent="0.25">
      <c r="A8" s="1">
        <v>7</v>
      </c>
      <c r="B8" s="1">
        <v>28</v>
      </c>
      <c r="C8" s="1">
        <v>12</v>
      </c>
      <c r="D8" s="1">
        <v>31</v>
      </c>
      <c r="E8" s="1">
        <v>9</v>
      </c>
      <c r="G8" s="1">
        <f t="shared" si="2"/>
        <v>0.7</v>
      </c>
      <c r="H8" s="1">
        <f t="shared" si="3"/>
        <v>0.22500000000000001</v>
      </c>
      <c r="I8" s="1" t="str">
        <f t="shared" si="4"/>
        <v>.</v>
      </c>
      <c r="J8" s="1">
        <f t="shared" si="5"/>
        <v>0.73750000000000004</v>
      </c>
      <c r="K8" s="1" t="str">
        <f t="shared" si="4"/>
        <v>.</v>
      </c>
      <c r="L8" s="1">
        <f t="shared" si="0"/>
        <v>0.80125000000000002</v>
      </c>
      <c r="M8" s="1">
        <f t="shared" si="1"/>
        <v>0.14660347419187544</v>
      </c>
      <c r="N8" s="3"/>
      <c r="O8" s="1">
        <v>18</v>
      </c>
      <c r="P8" s="1">
        <v>2</v>
      </c>
      <c r="Q8" s="1" t="str">
        <f t="shared" si="6"/>
        <v>.</v>
      </c>
      <c r="R8" s="1">
        <f t="shared" si="7"/>
        <v>0.9</v>
      </c>
      <c r="S8" s="3">
        <f t="shared" si="8"/>
        <v>0.87</v>
      </c>
      <c r="T8" s="1">
        <v>10</v>
      </c>
      <c r="U8" s="1">
        <v>10</v>
      </c>
      <c r="V8" s="1" t="str">
        <f t="shared" si="9"/>
        <v>.</v>
      </c>
      <c r="W8" s="1">
        <f t="shared" si="10"/>
        <v>0.5</v>
      </c>
      <c r="X8" s="3">
        <f t="shared" si="24"/>
        <v>0.76250000000000007</v>
      </c>
      <c r="Y8" s="1">
        <v>14</v>
      </c>
      <c r="Z8" s="1">
        <v>6</v>
      </c>
      <c r="AA8" s="1" t="str">
        <f t="shared" si="12"/>
        <v>.</v>
      </c>
      <c r="AB8" s="1">
        <f t="shared" si="13"/>
        <v>0.3</v>
      </c>
      <c r="AC8" s="3">
        <f t="shared" si="14"/>
        <v>0.8</v>
      </c>
      <c r="AD8" s="1">
        <v>17</v>
      </c>
      <c r="AE8" s="1">
        <v>3</v>
      </c>
      <c r="AF8" s="1" t="str">
        <f t="shared" si="15"/>
        <v>.</v>
      </c>
      <c r="AG8" s="1">
        <f t="shared" si="16"/>
        <v>0.15</v>
      </c>
      <c r="AH8" s="3">
        <f t="shared" si="17"/>
        <v>0.67500000000000004</v>
      </c>
      <c r="AJ8" s="13">
        <f t="shared" si="18"/>
        <v>0.9</v>
      </c>
      <c r="AK8" s="1">
        <f t="shared" si="19"/>
        <v>0.3</v>
      </c>
      <c r="AL8" s="11">
        <f t="shared" si="20"/>
        <v>1.8059520782526415</v>
      </c>
      <c r="AN8" s="13">
        <f t="shared" si="21"/>
        <v>0.5</v>
      </c>
      <c r="AO8" s="1">
        <f t="shared" si="22"/>
        <v>0.15</v>
      </c>
      <c r="AP8" s="11">
        <f t="shared" si="23"/>
        <v>1.0364333894937898</v>
      </c>
    </row>
    <row r="9" spans="1:42" s="1" customFormat="1" x14ac:dyDescent="0.25">
      <c r="A9" s="1">
        <v>8</v>
      </c>
      <c r="B9" s="1">
        <v>27</v>
      </c>
      <c r="C9" s="1">
        <v>13</v>
      </c>
      <c r="D9" s="1">
        <v>27</v>
      </c>
      <c r="E9" s="1">
        <v>13</v>
      </c>
      <c r="G9" s="1">
        <f t="shared" si="2"/>
        <v>0.67500000000000004</v>
      </c>
      <c r="H9" s="1">
        <f t="shared" si="3"/>
        <v>0.32500000000000001</v>
      </c>
      <c r="I9" s="1" t="str">
        <f t="shared" si="4"/>
        <v>.</v>
      </c>
      <c r="J9" s="1">
        <f t="shared" si="5"/>
        <v>0.67500000000000004</v>
      </c>
      <c r="K9" s="1" t="str">
        <f t="shared" si="4"/>
        <v>.</v>
      </c>
      <c r="L9" s="1">
        <f t="shared" si="0"/>
        <v>0.73187500000000005</v>
      </c>
      <c r="M9" s="1">
        <f t="shared" si="1"/>
        <v>0</v>
      </c>
      <c r="N9" s="3"/>
      <c r="O9" s="1">
        <v>16</v>
      </c>
      <c r="P9" s="1">
        <v>4</v>
      </c>
      <c r="Q9" s="1" t="str">
        <f t="shared" si="6"/>
        <v>.</v>
      </c>
      <c r="R9" s="1">
        <f t="shared" si="7"/>
        <v>0.8</v>
      </c>
      <c r="S9" s="3">
        <f t="shared" si="8"/>
        <v>0.88249999999999995</v>
      </c>
      <c r="T9" s="1">
        <v>11</v>
      </c>
      <c r="U9" s="1">
        <v>9</v>
      </c>
      <c r="V9" s="1" t="str">
        <f t="shared" si="9"/>
        <v>.</v>
      </c>
      <c r="W9" s="1">
        <f t="shared" si="10"/>
        <v>0.55000000000000004</v>
      </c>
      <c r="X9" s="3">
        <f t="shared" si="24"/>
        <v>0.53749999999999998</v>
      </c>
      <c r="Y9" s="1">
        <v>17</v>
      </c>
      <c r="Z9" s="1">
        <v>3</v>
      </c>
      <c r="AA9" s="1" t="str">
        <f t="shared" si="12"/>
        <v>.</v>
      </c>
      <c r="AB9" s="1">
        <f t="shared" si="13"/>
        <v>0.15</v>
      </c>
      <c r="AC9" s="3">
        <f t="shared" si="14"/>
        <v>0.82499999999999996</v>
      </c>
      <c r="AD9" s="1">
        <v>10</v>
      </c>
      <c r="AE9" s="1">
        <v>10</v>
      </c>
      <c r="AF9" s="1" t="str">
        <f t="shared" si="15"/>
        <v>.</v>
      </c>
      <c r="AG9" s="1">
        <f t="shared" si="16"/>
        <v>0.5</v>
      </c>
      <c r="AH9" s="3">
        <f t="shared" si="17"/>
        <v>0.52500000000000002</v>
      </c>
      <c r="AJ9" s="13">
        <f t="shared" si="18"/>
        <v>0.8</v>
      </c>
      <c r="AK9" s="1">
        <f t="shared" si="19"/>
        <v>0.15</v>
      </c>
      <c r="AL9" s="11">
        <f t="shared" si="20"/>
        <v>1.8780546230667046</v>
      </c>
      <c r="AN9" s="13">
        <f t="shared" si="21"/>
        <v>0.55000000000000004</v>
      </c>
      <c r="AO9" s="1">
        <f t="shared" si="22"/>
        <v>0.5</v>
      </c>
      <c r="AP9" s="11">
        <f t="shared" si="23"/>
        <v>0.12566134685507416</v>
      </c>
    </row>
    <row r="10" spans="1:42" s="1" customFormat="1" x14ac:dyDescent="0.25">
      <c r="A10" s="1">
        <v>9</v>
      </c>
      <c r="B10" s="1">
        <v>39</v>
      </c>
      <c r="C10" s="1">
        <v>1</v>
      </c>
      <c r="D10" s="1">
        <v>33</v>
      </c>
      <c r="E10" s="1">
        <v>7</v>
      </c>
      <c r="G10" s="1">
        <f t="shared" si="2"/>
        <v>0.97499999999999998</v>
      </c>
      <c r="H10" s="1">
        <f t="shared" si="3"/>
        <v>0.17499999999999999</v>
      </c>
      <c r="I10" s="1" t="str">
        <f t="shared" si="4"/>
        <v>.</v>
      </c>
      <c r="J10" s="1">
        <f t="shared" si="5"/>
        <v>0.89999999999999991</v>
      </c>
      <c r="K10" s="1" t="str">
        <f t="shared" si="4"/>
        <v>.</v>
      </c>
      <c r="L10" s="1">
        <f t="shared" si="0"/>
        <v>0.94562499999999994</v>
      </c>
      <c r="M10" s="1">
        <f t="shared" si="1"/>
        <v>-0.4353180712578455</v>
      </c>
      <c r="N10" s="3"/>
      <c r="O10" s="1">
        <v>20</v>
      </c>
      <c r="P10" s="1">
        <v>0</v>
      </c>
      <c r="Q10" s="1" t="str">
        <f t="shared" si="6"/>
        <v>.</v>
      </c>
      <c r="R10" s="1">
        <f t="shared" si="7"/>
        <v>1</v>
      </c>
      <c r="S10" s="3">
        <f t="shared" si="8"/>
        <v>0.95</v>
      </c>
      <c r="T10" s="1">
        <v>19</v>
      </c>
      <c r="U10" s="1">
        <v>1</v>
      </c>
      <c r="V10" s="1" t="str">
        <f t="shared" si="9"/>
        <v>.</v>
      </c>
      <c r="W10" s="1">
        <f t="shared" si="10"/>
        <v>0.95</v>
      </c>
      <c r="X10" s="3">
        <f t="shared" si="24"/>
        <v>0.94249999999999989</v>
      </c>
      <c r="Y10" s="1">
        <v>16</v>
      </c>
      <c r="Z10" s="1">
        <v>4</v>
      </c>
      <c r="AA10" s="1" t="str">
        <f t="shared" si="12"/>
        <v>.</v>
      </c>
      <c r="AB10" s="1">
        <f t="shared" si="13"/>
        <v>0.2</v>
      </c>
      <c r="AC10" s="3">
        <f t="shared" si="14"/>
        <v>0.9</v>
      </c>
      <c r="AD10" s="1">
        <v>17</v>
      </c>
      <c r="AE10" s="1">
        <v>3</v>
      </c>
      <c r="AF10" s="1" t="str">
        <f t="shared" si="15"/>
        <v>.</v>
      </c>
      <c r="AG10" s="1">
        <f t="shared" si="16"/>
        <v>0.15</v>
      </c>
      <c r="AH10" s="3">
        <f t="shared" si="17"/>
        <v>0.89999999999999991</v>
      </c>
      <c r="AJ10" s="13">
        <f t="shared" si="18"/>
        <v>0.97499999999999998</v>
      </c>
      <c r="AK10" s="1">
        <f t="shared" si="19"/>
        <v>0.2</v>
      </c>
      <c r="AL10" s="11">
        <f t="shared" si="20"/>
        <v>2.8015852181129679</v>
      </c>
      <c r="AN10" s="13">
        <f t="shared" si="21"/>
        <v>0.95</v>
      </c>
      <c r="AO10" s="1">
        <f t="shared" si="22"/>
        <v>0.15</v>
      </c>
      <c r="AP10" s="11">
        <f t="shared" si="23"/>
        <v>2.6812870164452614</v>
      </c>
    </row>
    <row r="11" spans="1:42" s="7" customFormat="1" x14ac:dyDescent="0.25">
      <c r="A11" s="7">
        <v>10</v>
      </c>
      <c r="B11" s="7">
        <v>22</v>
      </c>
      <c r="C11" s="7">
        <v>18</v>
      </c>
      <c r="D11" s="7">
        <v>27</v>
      </c>
      <c r="E11" s="7">
        <v>13</v>
      </c>
      <c r="G11" s="7">
        <f t="shared" si="2"/>
        <v>0.55000000000000004</v>
      </c>
      <c r="H11" s="7">
        <f t="shared" si="3"/>
        <v>0.32500000000000001</v>
      </c>
      <c r="I11" s="7" t="str">
        <f t="shared" si="4"/>
        <v>.</v>
      </c>
      <c r="J11" s="7">
        <f t="shared" si="5"/>
        <v>0.61250000000000004</v>
      </c>
      <c r="K11" s="7" t="str">
        <f t="shared" si="4"/>
        <v>.</v>
      </c>
      <c r="L11" s="7">
        <f t="shared" si="0"/>
        <v>0.66</v>
      </c>
      <c r="M11" s="7">
        <f t="shared" si="1"/>
        <v>0.1967102942460543</v>
      </c>
      <c r="N11" s="8"/>
      <c r="O11" s="7">
        <v>16</v>
      </c>
      <c r="P11" s="7">
        <v>4</v>
      </c>
      <c r="Q11" s="7" t="str">
        <f t="shared" si="6"/>
        <v>.</v>
      </c>
      <c r="R11" s="7">
        <f t="shared" si="7"/>
        <v>0.8</v>
      </c>
      <c r="S11" s="8">
        <f t="shared" si="8"/>
        <v>0.83749999999999991</v>
      </c>
      <c r="T11" s="7">
        <v>6</v>
      </c>
      <c r="U11" s="7">
        <v>14</v>
      </c>
      <c r="V11" s="7" t="str">
        <f t="shared" si="9"/>
        <v>REJECT</v>
      </c>
      <c r="W11" s="7">
        <f t="shared" si="10"/>
        <v>0.3</v>
      </c>
      <c r="X11" s="8">
        <f t="shared" si="24"/>
        <v>0</v>
      </c>
      <c r="Y11" s="7">
        <v>15</v>
      </c>
      <c r="Z11" s="7">
        <v>5</v>
      </c>
      <c r="AA11" s="7" t="str">
        <f t="shared" si="12"/>
        <v>.</v>
      </c>
      <c r="AB11" s="7">
        <f t="shared" si="13"/>
        <v>0.25</v>
      </c>
      <c r="AC11" s="8">
        <f t="shared" si="14"/>
        <v>0.77500000000000002</v>
      </c>
      <c r="AD11" s="7">
        <v>12</v>
      </c>
      <c r="AE11" s="7">
        <v>8</v>
      </c>
      <c r="AF11" s="7" t="str">
        <f t="shared" si="15"/>
        <v>REJECT</v>
      </c>
      <c r="AG11" s="7">
        <f t="shared" si="16"/>
        <v>0.4</v>
      </c>
      <c r="AH11" s="8">
        <f t="shared" si="17"/>
        <v>0.44999999999999996</v>
      </c>
      <c r="AJ11" s="19">
        <f t="shared" si="18"/>
        <v>0.8</v>
      </c>
      <c r="AK11" s="7">
        <f t="shared" si="19"/>
        <v>0.25</v>
      </c>
      <c r="AL11" s="20">
        <f t="shared" si="20"/>
        <v>1.5161109837689968</v>
      </c>
      <c r="AN11" s="19">
        <f t="shared" si="21"/>
        <v>0.3</v>
      </c>
      <c r="AO11" s="7">
        <f t="shared" si="22"/>
        <v>0.4</v>
      </c>
      <c r="AP11" s="20">
        <f t="shared" si="23"/>
        <v>-0.27105340957224111</v>
      </c>
    </row>
    <row r="12" spans="1:42" s="1" customFormat="1" x14ac:dyDescent="0.25">
      <c r="A12" s="1">
        <v>11</v>
      </c>
      <c r="B12" s="1">
        <v>28</v>
      </c>
      <c r="C12" s="1">
        <v>12</v>
      </c>
      <c r="D12" s="1">
        <v>26</v>
      </c>
      <c r="E12" s="1">
        <v>14</v>
      </c>
      <c r="G12" s="1">
        <f t="shared" si="2"/>
        <v>0.7</v>
      </c>
      <c r="H12" s="1">
        <f t="shared" si="3"/>
        <v>0.35</v>
      </c>
      <c r="I12" s="1" t="str">
        <f t="shared" si="4"/>
        <v>.</v>
      </c>
      <c r="J12" s="1">
        <f t="shared" si="5"/>
        <v>0.67500000000000004</v>
      </c>
      <c r="K12" s="1" t="str">
        <f t="shared" si="4"/>
        <v>.</v>
      </c>
      <c r="L12" s="1">
        <f t="shared" si="0"/>
        <v>0.73250000000000004</v>
      </c>
      <c r="M12" s="1">
        <f t="shared" si="1"/>
        <v>-8.7011376989629685E-2</v>
      </c>
      <c r="N12" s="3"/>
      <c r="O12" s="1">
        <v>17</v>
      </c>
      <c r="P12" s="1">
        <v>3</v>
      </c>
      <c r="Q12" s="1" t="str">
        <f t="shared" si="6"/>
        <v>.</v>
      </c>
      <c r="R12" s="1">
        <f t="shared" si="7"/>
        <v>0.85</v>
      </c>
      <c r="S12" s="3">
        <f t="shared" si="8"/>
        <v>0.76249999999999996</v>
      </c>
      <c r="T12" s="1">
        <v>11</v>
      </c>
      <c r="U12" s="1">
        <v>9</v>
      </c>
      <c r="V12" s="1" t="str">
        <f t="shared" si="9"/>
        <v>.</v>
      </c>
      <c r="W12" s="1">
        <f t="shared" si="10"/>
        <v>0.55000000000000004</v>
      </c>
      <c r="X12" s="3">
        <f t="shared" si="24"/>
        <v>0.74750000000000005</v>
      </c>
      <c r="Y12" s="1">
        <v>10</v>
      </c>
      <c r="Z12" s="1">
        <v>10</v>
      </c>
      <c r="AA12" s="1" t="str">
        <f t="shared" si="12"/>
        <v>.</v>
      </c>
      <c r="AB12" s="1">
        <f t="shared" si="13"/>
        <v>0.5</v>
      </c>
      <c r="AC12" s="3">
        <f t="shared" si="14"/>
        <v>0.67500000000000004</v>
      </c>
      <c r="AD12" s="1">
        <v>16</v>
      </c>
      <c r="AE12" s="1">
        <v>4</v>
      </c>
      <c r="AF12" s="1" t="str">
        <f t="shared" si="15"/>
        <v>.</v>
      </c>
      <c r="AG12" s="1">
        <f t="shared" si="16"/>
        <v>0.2</v>
      </c>
      <c r="AH12" s="3">
        <f t="shared" si="17"/>
        <v>0.67500000000000004</v>
      </c>
      <c r="AJ12" s="13">
        <f t="shared" si="18"/>
        <v>0.85</v>
      </c>
      <c r="AK12" s="1">
        <f t="shared" si="19"/>
        <v>0.5</v>
      </c>
      <c r="AL12" s="11">
        <f t="shared" si="20"/>
        <v>1.0364333894937898</v>
      </c>
      <c r="AN12" s="13">
        <f t="shared" si="21"/>
        <v>0.55000000000000004</v>
      </c>
      <c r="AO12" s="1">
        <f t="shared" si="22"/>
        <v>0.2</v>
      </c>
      <c r="AP12" s="11">
        <f t="shared" si="23"/>
        <v>0.96728258042798865</v>
      </c>
    </row>
    <row r="13" spans="1:42" s="1" customFormat="1" x14ac:dyDescent="0.25">
      <c r="A13" s="1">
        <v>12</v>
      </c>
      <c r="B13" s="1">
        <v>35</v>
      </c>
      <c r="C13" s="1">
        <v>5</v>
      </c>
      <c r="D13" s="1">
        <v>30</v>
      </c>
      <c r="E13" s="1">
        <v>10</v>
      </c>
      <c r="G13" s="1">
        <f t="shared" si="2"/>
        <v>0.875</v>
      </c>
      <c r="H13" s="1">
        <f t="shared" si="3"/>
        <v>0.25</v>
      </c>
      <c r="I13" s="1" t="str">
        <f t="shared" si="4"/>
        <v>.</v>
      </c>
      <c r="J13" s="1">
        <f t="shared" si="5"/>
        <v>0.8125</v>
      </c>
      <c r="K13" s="1" t="str">
        <f t="shared" si="4"/>
        <v>.</v>
      </c>
      <c r="L13" s="1">
        <f t="shared" si="0"/>
        <v>0.875</v>
      </c>
      <c r="M13" s="1">
        <f t="shared" si="1"/>
        <v>-0.2876820724517809</v>
      </c>
      <c r="N13" s="3"/>
      <c r="O13" s="1">
        <v>20</v>
      </c>
      <c r="P13" s="1">
        <v>0</v>
      </c>
      <c r="Q13" s="1" t="str">
        <f t="shared" si="6"/>
        <v>.</v>
      </c>
      <c r="R13" s="1">
        <f t="shared" si="7"/>
        <v>1</v>
      </c>
      <c r="S13" s="3">
        <f t="shared" si="8"/>
        <v>0.97499999999999998</v>
      </c>
      <c r="T13" s="1">
        <v>15</v>
      </c>
      <c r="U13" s="1">
        <v>5</v>
      </c>
      <c r="V13" s="1" t="str">
        <f t="shared" si="9"/>
        <v>.</v>
      </c>
      <c r="W13" s="1">
        <f t="shared" si="10"/>
        <v>0.75</v>
      </c>
      <c r="X13" s="3">
        <f t="shared" si="24"/>
        <v>0.73750000000000004</v>
      </c>
      <c r="Y13" s="1">
        <v>18</v>
      </c>
      <c r="Z13" s="1">
        <v>2</v>
      </c>
      <c r="AA13" s="1" t="str">
        <f t="shared" si="12"/>
        <v>.</v>
      </c>
      <c r="AB13" s="1">
        <f t="shared" si="13"/>
        <v>0.1</v>
      </c>
      <c r="AC13" s="3">
        <f t="shared" si="14"/>
        <v>0.95</v>
      </c>
      <c r="AD13" s="1">
        <v>12</v>
      </c>
      <c r="AE13" s="1">
        <v>8</v>
      </c>
      <c r="AF13" s="1" t="str">
        <f t="shared" si="15"/>
        <v>.</v>
      </c>
      <c r="AG13" s="1">
        <f t="shared" si="16"/>
        <v>0.4</v>
      </c>
      <c r="AH13" s="3">
        <f t="shared" si="17"/>
        <v>0.67500000000000004</v>
      </c>
      <c r="AJ13" s="13">
        <f t="shared" si="18"/>
        <v>0.97499999999999998</v>
      </c>
      <c r="AK13" s="1">
        <f t="shared" si="19"/>
        <v>0.1</v>
      </c>
      <c r="AL13" s="11">
        <f t="shared" si="20"/>
        <v>3.241515550084654</v>
      </c>
      <c r="AN13" s="13">
        <f t="shared" si="21"/>
        <v>0.75</v>
      </c>
      <c r="AO13" s="1">
        <f t="shared" si="22"/>
        <v>0.4</v>
      </c>
      <c r="AP13" s="11">
        <f t="shared" si="23"/>
        <v>0.92783685333188171</v>
      </c>
    </row>
    <row r="14" spans="1:42" s="1" customFormat="1" x14ac:dyDescent="0.25">
      <c r="A14" s="1">
        <v>13</v>
      </c>
      <c r="B14" s="1">
        <v>31</v>
      </c>
      <c r="C14" s="1">
        <v>9</v>
      </c>
      <c r="D14" s="1">
        <v>28</v>
      </c>
      <c r="E14" s="1">
        <v>12</v>
      </c>
      <c r="G14" s="1">
        <f t="shared" si="2"/>
        <v>0.77500000000000002</v>
      </c>
      <c r="H14" s="1">
        <f t="shared" si="3"/>
        <v>0.3</v>
      </c>
      <c r="I14" s="1" t="str">
        <f t="shared" si="4"/>
        <v>.</v>
      </c>
      <c r="J14" s="1">
        <f t="shared" si="5"/>
        <v>0.73750000000000004</v>
      </c>
      <c r="K14" s="1" t="str">
        <f t="shared" si="4"/>
        <v>.</v>
      </c>
      <c r="L14" s="1">
        <f t="shared" si="0"/>
        <v>0.80125000000000002</v>
      </c>
      <c r="M14" s="1">
        <f t="shared" si="1"/>
        <v>-0.1466034741918755</v>
      </c>
      <c r="N14" s="3"/>
      <c r="O14" s="1">
        <v>18</v>
      </c>
      <c r="P14" s="1">
        <v>2</v>
      </c>
      <c r="Q14" s="1" t="str">
        <f t="shared" si="6"/>
        <v>.</v>
      </c>
      <c r="R14" s="1">
        <f t="shared" si="7"/>
        <v>0.9</v>
      </c>
      <c r="S14" s="3">
        <f t="shared" si="8"/>
        <v>0.87</v>
      </c>
      <c r="T14" s="1">
        <v>13</v>
      </c>
      <c r="U14" s="1">
        <v>7</v>
      </c>
      <c r="V14" s="1" t="str">
        <f t="shared" si="9"/>
        <v>.</v>
      </c>
      <c r="W14" s="1">
        <f t="shared" si="10"/>
        <v>0.65</v>
      </c>
      <c r="X14" s="3">
        <f t="shared" si="24"/>
        <v>0.73250000000000004</v>
      </c>
      <c r="Y14" s="1">
        <v>14</v>
      </c>
      <c r="Z14" s="1">
        <v>6</v>
      </c>
      <c r="AA14" s="1" t="str">
        <f t="shared" si="12"/>
        <v>.</v>
      </c>
      <c r="AB14" s="1">
        <f t="shared" si="13"/>
        <v>0.3</v>
      </c>
      <c r="AC14" s="3">
        <f t="shared" si="14"/>
        <v>0.8</v>
      </c>
      <c r="AD14" s="1">
        <v>14</v>
      </c>
      <c r="AE14" s="1">
        <v>6</v>
      </c>
      <c r="AF14" s="1" t="str">
        <f t="shared" si="15"/>
        <v>.</v>
      </c>
      <c r="AG14" s="1">
        <f t="shared" si="16"/>
        <v>0.3</v>
      </c>
      <c r="AH14" s="3">
        <f t="shared" si="17"/>
        <v>0.67500000000000004</v>
      </c>
      <c r="AJ14" s="13">
        <f t="shared" si="18"/>
        <v>0.9</v>
      </c>
      <c r="AK14" s="1">
        <f t="shared" si="19"/>
        <v>0.3</v>
      </c>
      <c r="AL14" s="11">
        <f t="shared" si="20"/>
        <v>1.8059520782526415</v>
      </c>
      <c r="AN14" s="13">
        <f t="shared" si="21"/>
        <v>0.65</v>
      </c>
      <c r="AO14" s="1">
        <f t="shared" si="22"/>
        <v>0.3</v>
      </c>
      <c r="AP14" s="11">
        <f t="shared" si="23"/>
        <v>0.90972097911560867</v>
      </c>
    </row>
    <row r="15" spans="1:42" s="1" customFormat="1" x14ac:dyDescent="0.25">
      <c r="A15" s="1">
        <v>14</v>
      </c>
      <c r="B15" s="1">
        <v>30</v>
      </c>
      <c r="C15" s="1">
        <v>10</v>
      </c>
      <c r="D15" s="1">
        <v>27</v>
      </c>
      <c r="E15" s="1">
        <v>13</v>
      </c>
      <c r="G15" s="1">
        <f t="shared" si="2"/>
        <v>0.75</v>
      </c>
      <c r="H15" s="1">
        <f t="shared" si="3"/>
        <v>0.32500000000000001</v>
      </c>
      <c r="I15" s="1" t="str">
        <f t="shared" si="4"/>
        <v>.</v>
      </c>
      <c r="J15" s="1">
        <f t="shared" si="5"/>
        <v>0.71250000000000002</v>
      </c>
      <c r="K15" s="1" t="str">
        <f t="shared" si="4"/>
        <v>.</v>
      </c>
      <c r="L15" s="1">
        <f t="shared" si="0"/>
        <v>0.77499999999999991</v>
      </c>
      <c r="M15" s="1">
        <f t="shared" si="1"/>
        <v>-0.1397619423751586</v>
      </c>
      <c r="N15" s="3"/>
      <c r="O15" s="1">
        <v>17</v>
      </c>
      <c r="P15" s="1">
        <v>3</v>
      </c>
      <c r="Q15" s="1" t="str">
        <f t="shared" si="6"/>
        <v>.</v>
      </c>
      <c r="R15" s="1">
        <f t="shared" si="7"/>
        <v>0.85</v>
      </c>
      <c r="S15" s="3">
        <f t="shared" si="8"/>
        <v>0.80249999999999999</v>
      </c>
      <c r="T15" s="1">
        <v>13</v>
      </c>
      <c r="U15" s="1">
        <v>7</v>
      </c>
      <c r="V15" s="1" t="str">
        <f t="shared" si="9"/>
        <v>.</v>
      </c>
      <c r="W15" s="1">
        <f t="shared" si="10"/>
        <v>0.65</v>
      </c>
      <c r="X15" s="3">
        <f t="shared" si="24"/>
        <v>0.76249999999999996</v>
      </c>
      <c r="Y15" s="1">
        <v>12</v>
      </c>
      <c r="Z15" s="1">
        <v>8</v>
      </c>
      <c r="AA15" s="1" t="str">
        <f t="shared" si="12"/>
        <v>.</v>
      </c>
      <c r="AB15" s="1">
        <f t="shared" si="13"/>
        <v>0.4</v>
      </c>
      <c r="AC15" s="3">
        <f t="shared" si="14"/>
        <v>0.72499999999999998</v>
      </c>
      <c r="AD15" s="1">
        <v>15</v>
      </c>
      <c r="AE15" s="1">
        <v>5</v>
      </c>
      <c r="AF15" s="1" t="str">
        <f t="shared" si="15"/>
        <v>.</v>
      </c>
      <c r="AG15" s="1">
        <f t="shared" si="16"/>
        <v>0.25</v>
      </c>
      <c r="AH15" s="3">
        <f t="shared" si="17"/>
        <v>0.7</v>
      </c>
      <c r="AJ15" s="13">
        <f t="shared" si="18"/>
        <v>0.85</v>
      </c>
      <c r="AK15" s="1">
        <f t="shared" si="19"/>
        <v>0.4</v>
      </c>
      <c r="AL15" s="11">
        <f t="shared" si="20"/>
        <v>1.2897804926295895</v>
      </c>
      <c r="AN15" s="13">
        <f t="shared" si="21"/>
        <v>0.65</v>
      </c>
      <c r="AO15" s="1">
        <f t="shared" si="22"/>
        <v>0.25</v>
      </c>
      <c r="AP15" s="11">
        <f t="shared" si="23"/>
        <v>1.0598102166036498</v>
      </c>
    </row>
    <row r="16" spans="1:42" s="1" customFormat="1" x14ac:dyDescent="0.25">
      <c r="A16" s="1">
        <v>15</v>
      </c>
      <c r="B16" s="1">
        <v>31</v>
      </c>
      <c r="C16" s="1">
        <v>9</v>
      </c>
      <c r="D16" s="1">
        <v>17</v>
      </c>
      <c r="E16" s="1">
        <v>23</v>
      </c>
      <c r="G16" s="1">
        <f t="shared" si="2"/>
        <v>0.77500000000000002</v>
      </c>
      <c r="H16" s="1">
        <f t="shared" si="3"/>
        <v>0.57499999999999996</v>
      </c>
      <c r="I16" s="1" t="str">
        <f t="shared" si="4"/>
        <v>.</v>
      </c>
      <c r="J16" s="1">
        <f t="shared" si="5"/>
        <v>0.60000000000000009</v>
      </c>
      <c r="K16" s="1" t="str">
        <f t="shared" si="4"/>
        <v>.</v>
      </c>
      <c r="L16" s="1">
        <f t="shared" si="0"/>
        <v>0.66764705882352948</v>
      </c>
      <c r="M16" s="1">
        <f t="shared" si="1"/>
        <v>-0.40083189518667639</v>
      </c>
      <c r="N16" s="3"/>
      <c r="O16" s="1">
        <v>17</v>
      </c>
      <c r="P16" s="1">
        <v>3</v>
      </c>
      <c r="Q16" s="1" t="str">
        <f t="shared" si="6"/>
        <v>.</v>
      </c>
      <c r="R16" s="1">
        <f t="shared" si="7"/>
        <v>0.85</v>
      </c>
      <c r="S16" s="3">
        <f t="shared" si="8"/>
        <v>0.69285714285714284</v>
      </c>
      <c r="T16" s="1">
        <v>14</v>
      </c>
      <c r="U16" s="1">
        <v>6</v>
      </c>
      <c r="V16" s="1" t="str">
        <f t="shared" si="9"/>
        <v>.</v>
      </c>
      <c r="W16" s="1">
        <f t="shared" si="10"/>
        <v>0.7</v>
      </c>
      <c r="X16" s="3">
        <f t="shared" si="24"/>
        <v>0.65</v>
      </c>
      <c r="Y16" s="1">
        <v>7</v>
      </c>
      <c r="Z16" s="1">
        <v>13</v>
      </c>
      <c r="AA16" s="1" t="str">
        <f t="shared" si="12"/>
        <v>.</v>
      </c>
      <c r="AB16" s="1">
        <f t="shared" si="13"/>
        <v>0.65</v>
      </c>
      <c r="AC16" s="3">
        <f t="shared" si="14"/>
        <v>0.6</v>
      </c>
      <c r="AD16" s="1">
        <v>10</v>
      </c>
      <c r="AE16" s="1">
        <v>10</v>
      </c>
      <c r="AF16" s="1" t="str">
        <f t="shared" si="15"/>
        <v>.</v>
      </c>
      <c r="AG16" s="1">
        <f t="shared" si="16"/>
        <v>0.5</v>
      </c>
      <c r="AH16" s="3">
        <f t="shared" si="17"/>
        <v>0.6</v>
      </c>
      <c r="AJ16" s="13">
        <f t="shared" si="18"/>
        <v>0.85</v>
      </c>
      <c r="AK16" s="1">
        <f t="shared" si="19"/>
        <v>0.65</v>
      </c>
      <c r="AL16" s="11">
        <f t="shared" si="20"/>
        <v>0.65111292308622204</v>
      </c>
      <c r="AN16" s="13">
        <f t="shared" si="21"/>
        <v>0.7</v>
      </c>
      <c r="AO16" s="1">
        <f t="shared" si="22"/>
        <v>0.5</v>
      </c>
      <c r="AP16" s="11">
        <f t="shared" si="23"/>
        <v>0.52440051270804078</v>
      </c>
    </row>
    <row r="17" spans="1:42" s="15" customFormat="1" x14ac:dyDescent="0.25">
      <c r="A17" s="15">
        <v>16</v>
      </c>
      <c r="B17" s="15">
        <v>29</v>
      </c>
      <c r="C17" s="15">
        <v>11</v>
      </c>
      <c r="D17" s="15">
        <v>25</v>
      </c>
      <c r="E17" s="15">
        <v>15</v>
      </c>
      <c r="G17" s="15">
        <f t="shared" si="2"/>
        <v>0.72499999999999998</v>
      </c>
      <c r="H17" s="15">
        <f t="shared" si="3"/>
        <v>0.375</v>
      </c>
      <c r="I17" s="15" t="str">
        <f t="shared" si="4"/>
        <v>.</v>
      </c>
      <c r="J17" s="15">
        <f t="shared" si="5"/>
        <v>0.67500000000000004</v>
      </c>
      <c r="K17" s="15" t="str">
        <f t="shared" si="4"/>
        <v>.</v>
      </c>
      <c r="L17" s="15">
        <f t="shared" si="0"/>
        <v>0.734375</v>
      </c>
      <c r="M17" s="15">
        <f t="shared" si="1"/>
        <v>-0.17435338714477766</v>
      </c>
      <c r="N17" s="16"/>
      <c r="O17" s="15">
        <v>19</v>
      </c>
      <c r="P17" s="15">
        <v>1</v>
      </c>
      <c r="Q17" s="15" t="str">
        <f t="shared" si="6"/>
        <v>.</v>
      </c>
      <c r="R17" s="15">
        <f t="shared" si="7"/>
        <v>0.95</v>
      </c>
      <c r="S17" s="16">
        <f t="shared" si="8"/>
        <v>0.91250000000000009</v>
      </c>
      <c r="T17" s="15">
        <v>10</v>
      </c>
      <c r="U17" s="15">
        <v>10</v>
      </c>
      <c r="V17" s="15" t="str">
        <f t="shared" si="9"/>
        <v>.</v>
      </c>
      <c r="W17" s="15">
        <f t="shared" si="10"/>
        <v>0.5</v>
      </c>
      <c r="X17" s="16">
        <f t="shared" si="24"/>
        <v>0.5</v>
      </c>
      <c r="Y17" s="15">
        <v>15</v>
      </c>
      <c r="Z17" s="15">
        <v>5</v>
      </c>
      <c r="AA17" s="15" t="str">
        <f t="shared" si="12"/>
        <v>.</v>
      </c>
      <c r="AB17" s="15">
        <f t="shared" si="13"/>
        <v>0.25</v>
      </c>
      <c r="AC17" s="16">
        <f t="shared" si="14"/>
        <v>0.85</v>
      </c>
      <c r="AD17" s="15">
        <v>10</v>
      </c>
      <c r="AE17" s="15">
        <v>10</v>
      </c>
      <c r="AF17" s="15" t="str">
        <f t="shared" si="15"/>
        <v>.</v>
      </c>
      <c r="AG17" s="15">
        <f t="shared" si="16"/>
        <v>0.5</v>
      </c>
      <c r="AH17" s="16">
        <f t="shared" si="17"/>
        <v>0.5</v>
      </c>
      <c r="AJ17" s="17">
        <f t="shared" si="18"/>
        <v>0.95</v>
      </c>
      <c r="AK17" s="15">
        <f t="shared" si="19"/>
        <v>0.25</v>
      </c>
      <c r="AL17" s="18">
        <f t="shared" si="20"/>
        <v>2.3193433771475536</v>
      </c>
      <c r="AN17" s="17">
        <f t="shared" si="21"/>
        <v>0.5</v>
      </c>
      <c r="AO17" s="15">
        <f t="shared" si="22"/>
        <v>0.5</v>
      </c>
      <c r="AP17" s="18">
        <f t="shared" si="23"/>
        <v>0</v>
      </c>
    </row>
    <row r="18" spans="1:42" s="1" customFormat="1" x14ac:dyDescent="0.25">
      <c r="A18" s="1">
        <v>17</v>
      </c>
      <c r="B18" s="1">
        <v>25</v>
      </c>
      <c r="C18" s="1">
        <v>15</v>
      </c>
      <c r="D18" s="1">
        <v>25</v>
      </c>
      <c r="E18" s="1">
        <v>15</v>
      </c>
      <c r="G18" s="1">
        <f t="shared" si="2"/>
        <v>0.625</v>
      </c>
      <c r="H18" s="1">
        <f t="shared" si="3"/>
        <v>0.375</v>
      </c>
      <c r="I18" s="1" t="str">
        <f t="shared" si="4"/>
        <v>.</v>
      </c>
      <c r="J18" s="1">
        <f t="shared" si="5"/>
        <v>0.625</v>
      </c>
      <c r="K18" s="1" t="str">
        <f t="shared" si="4"/>
        <v>.</v>
      </c>
      <c r="L18" s="1">
        <f t="shared" si="0"/>
        <v>0.671875</v>
      </c>
      <c r="M18" s="1">
        <f t="shared" si="1"/>
        <v>0</v>
      </c>
      <c r="N18" s="3"/>
      <c r="O18" s="1">
        <v>12</v>
      </c>
      <c r="P18" s="1">
        <v>8</v>
      </c>
      <c r="Q18" s="1" t="str">
        <f t="shared" si="6"/>
        <v>.</v>
      </c>
      <c r="R18" s="1">
        <f t="shared" si="7"/>
        <v>0.6</v>
      </c>
      <c r="S18" s="3">
        <f t="shared" si="8"/>
        <v>0.57499999999999996</v>
      </c>
      <c r="T18" s="1">
        <v>13</v>
      </c>
      <c r="U18" s="1">
        <v>7</v>
      </c>
      <c r="V18" s="1" t="str">
        <f t="shared" si="9"/>
        <v>.</v>
      </c>
      <c r="W18" s="1">
        <f t="shared" si="10"/>
        <v>0.65</v>
      </c>
      <c r="X18" s="3">
        <f t="shared" si="24"/>
        <v>0.76249999999999996</v>
      </c>
      <c r="Y18" s="1">
        <v>10</v>
      </c>
      <c r="Z18" s="1">
        <v>10</v>
      </c>
      <c r="AA18" s="1" t="str">
        <f t="shared" si="12"/>
        <v>.</v>
      </c>
      <c r="AB18" s="1">
        <f t="shared" si="13"/>
        <v>0.5</v>
      </c>
      <c r="AC18" s="3">
        <f t="shared" si="14"/>
        <v>0.55000000000000004</v>
      </c>
      <c r="AD18" s="1">
        <v>15</v>
      </c>
      <c r="AE18" s="1">
        <v>5</v>
      </c>
      <c r="AF18" s="1" t="str">
        <f t="shared" si="15"/>
        <v>.</v>
      </c>
      <c r="AG18" s="1">
        <f t="shared" si="16"/>
        <v>0.25</v>
      </c>
      <c r="AH18" s="3">
        <f t="shared" si="17"/>
        <v>0.7</v>
      </c>
      <c r="AJ18" s="13">
        <f t="shared" si="18"/>
        <v>0.6</v>
      </c>
      <c r="AK18" s="1">
        <f t="shared" si="19"/>
        <v>0.5</v>
      </c>
      <c r="AL18" s="11">
        <f t="shared" si="20"/>
        <v>0.25334710313579978</v>
      </c>
      <c r="AN18" s="13">
        <f t="shared" si="21"/>
        <v>0.65</v>
      </c>
      <c r="AO18" s="1">
        <f t="shared" si="22"/>
        <v>0.25</v>
      </c>
      <c r="AP18" s="11">
        <f t="shared" si="23"/>
        <v>1.0598102166036498</v>
      </c>
    </row>
    <row r="19" spans="1:42" s="7" customFormat="1" x14ac:dyDescent="0.25">
      <c r="A19" s="7">
        <v>18</v>
      </c>
      <c r="B19" s="7">
        <v>27</v>
      </c>
      <c r="C19" s="7">
        <v>13</v>
      </c>
      <c r="D19" s="7">
        <v>23</v>
      </c>
      <c r="E19" s="7">
        <v>17</v>
      </c>
      <c r="G19" s="7">
        <f t="shared" si="2"/>
        <v>0.67500000000000004</v>
      </c>
      <c r="H19" s="7">
        <f t="shared" si="3"/>
        <v>0.42499999999999999</v>
      </c>
      <c r="I19" s="7" t="str">
        <f t="shared" si="4"/>
        <v>.</v>
      </c>
      <c r="J19" s="7">
        <f t="shared" si="5"/>
        <v>0.625</v>
      </c>
      <c r="K19" s="7" t="str">
        <f t="shared" si="4"/>
        <v>.</v>
      </c>
      <c r="L19" s="7">
        <f t="shared" si="0"/>
        <v>0.67437500000000006</v>
      </c>
      <c r="M19" s="7">
        <f t="shared" si="1"/>
        <v>-0.1603426500751795</v>
      </c>
      <c r="N19" s="8"/>
      <c r="O19" s="7">
        <v>18</v>
      </c>
      <c r="P19" s="7">
        <v>2</v>
      </c>
      <c r="Q19" s="7" t="str">
        <f t="shared" si="6"/>
        <v>.</v>
      </c>
      <c r="R19" s="7">
        <f t="shared" si="7"/>
        <v>0.9</v>
      </c>
      <c r="S19" s="8">
        <f t="shared" si="8"/>
        <v>0.85249999999999992</v>
      </c>
      <c r="T19" s="7">
        <v>9</v>
      </c>
      <c r="U19" s="7">
        <v>11</v>
      </c>
      <c r="V19" s="7" t="str">
        <f t="shared" si="9"/>
        <v>REJECT</v>
      </c>
      <c r="W19" s="7">
        <f t="shared" si="10"/>
        <v>0.45</v>
      </c>
      <c r="X19" s="8">
        <f t="shared" si="24"/>
        <v>0</v>
      </c>
      <c r="Y19" s="7">
        <v>13</v>
      </c>
      <c r="Z19" s="7">
        <v>7</v>
      </c>
      <c r="AA19" s="7" t="str">
        <f t="shared" si="12"/>
        <v>.</v>
      </c>
      <c r="AB19" s="7">
        <f t="shared" si="13"/>
        <v>0.35</v>
      </c>
      <c r="AC19" s="8">
        <f t="shared" si="14"/>
        <v>0.77500000000000002</v>
      </c>
      <c r="AD19" s="7">
        <v>10</v>
      </c>
      <c r="AE19" s="7">
        <v>10</v>
      </c>
      <c r="AF19" s="7" t="str">
        <f t="shared" si="15"/>
        <v>REJECT</v>
      </c>
      <c r="AG19" s="7">
        <f t="shared" si="16"/>
        <v>0.5</v>
      </c>
      <c r="AH19" s="8">
        <f t="shared" si="17"/>
        <v>0.47499999999999998</v>
      </c>
      <c r="AJ19" s="19">
        <f t="shared" si="18"/>
        <v>0.9</v>
      </c>
      <c r="AK19" s="7">
        <f t="shared" si="19"/>
        <v>0.35</v>
      </c>
      <c r="AL19" s="20">
        <f t="shared" si="20"/>
        <v>1.6668720319521684</v>
      </c>
      <c r="AN19" s="19">
        <f t="shared" si="21"/>
        <v>0.45</v>
      </c>
      <c r="AO19" s="7">
        <f t="shared" si="22"/>
        <v>0.5</v>
      </c>
      <c r="AP19" s="20">
        <f t="shared" si="23"/>
        <v>-0.12566134685507402</v>
      </c>
    </row>
    <row r="20" spans="1:42" s="1" customFormat="1" x14ac:dyDescent="0.25">
      <c r="A20" s="1">
        <v>19</v>
      </c>
      <c r="B20" s="1">
        <v>32</v>
      </c>
      <c r="C20" s="1">
        <v>8</v>
      </c>
      <c r="D20" s="1">
        <v>22</v>
      </c>
      <c r="E20" s="1">
        <v>18</v>
      </c>
      <c r="G20" s="1">
        <f t="shared" si="2"/>
        <v>0.8</v>
      </c>
      <c r="H20" s="1">
        <f t="shared" si="3"/>
        <v>0.45</v>
      </c>
      <c r="I20" s="1" t="str">
        <f t="shared" si="4"/>
        <v>.</v>
      </c>
      <c r="J20" s="1">
        <f t="shared" si="5"/>
        <v>0.67500000000000004</v>
      </c>
      <c r="K20" s="1" t="str">
        <f t="shared" si="4"/>
        <v>.</v>
      </c>
      <c r="L20" s="1">
        <f t="shared" si="0"/>
        <v>0.74750000000000005</v>
      </c>
      <c r="M20" s="1">
        <f t="shared" si="1"/>
        <v>-0.44183275227903934</v>
      </c>
      <c r="N20" s="3"/>
      <c r="O20" s="1">
        <v>19</v>
      </c>
      <c r="P20" s="1">
        <v>1</v>
      </c>
      <c r="Q20" s="1" t="str">
        <f t="shared" si="6"/>
        <v>.</v>
      </c>
      <c r="R20" s="1">
        <f t="shared" si="7"/>
        <v>0.95</v>
      </c>
      <c r="S20" s="3">
        <f t="shared" si="8"/>
        <v>0.82222222222222219</v>
      </c>
      <c r="T20" s="1">
        <v>13</v>
      </c>
      <c r="U20" s="1">
        <v>7</v>
      </c>
      <c r="V20" s="1" t="str">
        <f t="shared" si="9"/>
        <v>.</v>
      </c>
      <c r="W20" s="1">
        <f t="shared" si="10"/>
        <v>0.65</v>
      </c>
      <c r="X20" s="3">
        <f t="shared" si="24"/>
        <v>0.70250000000000001</v>
      </c>
      <c r="Y20" s="1">
        <v>9</v>
      </c>
      <c r="Z20" s="1">
        <v>11</v>
      </c>
      <c r="AA20" s="1" t="str">
        <f t="shared" si="12"/>
        <v>.</v>
      </c>
      <c r="AB20" s="1">
        <f t="shared" si="13"/>
        <v>0.55000000000000004</v>
      </c>
      <c r="AC20" s="3">
        <f t="shared" si="14"/>
        <v>0.7</v>
      </c>
      <c r="AD20" s="1">
        <v>13</v>
      </c>
      <c r="AE20" s="1">
        <v>7</v>
      </c>
      <c r="AF20" s="1" t="str">
        <f t="shared" si="15"/>
        <v>.</v>
      </c>
      <c r="AG20" s="1">
        <f t="shared" si="16"/>
        <v>0.35</v>
      </c>
      <c r="AH20" s="3">
        <f t="shared" si="17"/>
        <v>0.65</v>
      </c>
      <c r="AJ20" s="13">
        <f t="shared" si="18"/>
        <v>0.95</v>
      </c>
      <c r="AK20" s="1">
        <f t="shared" si="19"/>
        <v>0.55000000000000004</v>
      </c>
      <c r="AL20" s="11">
        <f t="shared" si="20"/>
        <v>1.5191922800963973</v>
      </c>
      <c r="AN20" s="13">
        <f t="shared" si="21"/>
        <v>0.65</v>
      </c>
      <c r="AO20" s="1">
        <f t="shared" si="22"/>
        <v>0.35</v>
      </c>
      <c r="AP20" s="11">
        <f t="shared" si="23"/>
        <v>0.77064093281513568</v>
      </c>
    </row>
    <row r="21" spans="1:42" s="1" customFormat="1" x14ac:dyDescent="0.25">
      <c r="A21" s="1">
        <v>20</v>
      </c>
      <c r="B21" s="1">
        <v>26</v>
      </c>
      <c r="C21" s="1">
        <v>14</v>
      </c>
      <c r="D21" s="1">
        <v>18</v>
      </c>
      <c r="E21" s="1">
        <v>22</v>
      </c>
      <c r="G21" s="1">
        <f t="shared" si="2"/>
        <v>0.65</v>
      </c>
      <c r="H21" s="1">
        <f t="shared" si="3"/>
        <v>0.55000000000000004</v>
      </c>
      <c r="I21" s="1" t="str">
        <f t="shared" si="4"/>
        <v>.</v>
      </c>
      <c r="J21" s="1">
        <f t="shared" si="5"/>
        <v>0.55000000000000004</v>
      </c>
      <c r="K21" s="1" t="str">
        <f t="shared" si="4"/>
        <v>.</v>
      </c>
      <c r="L21" s="1">
        <f t="shared" si="0"/>
        <v>0.5805555555555556</v>
      </c>
      <c r="M21" s="1">
        <f t="shared" si="1"/>
        <v>-0.16635770580494041</v>
      </c>
      <c r="N21" s="3"/>
      <c r="O21" s="1">
        <v>14</v>
      </c>
      <c r="P21" s="1">
        <v>6</v>
      </c>
      <c r="Q21" s="1" t="str">
        <f t="shared" si="6"/>
        <v>.</v>
      </c>
      <c r="R21" s="1">
        <f t="shared" si="7"/>
        <v>0.7</v>
      </c>
      <c r="S21" s="3">
        <f t="shared" si="8"/>
        <v>0.62083333333333324</v>
      </c>
      <c r="T21" s="1">
        <v>12</v>
      </c>
      <c r="U21" s="1">
        <v>8</v>
      </c>
      <c r="V21" s="1" t="str">
        <f t="shared" si="9"/>
        <v>.</v>
      </c>
      <c r="W21" s="1">
        <f t="shared" si="10"/>
        <v>0.6</v>
      </c>
      <c r="X21" s="3">
        <f t="shared" si="24"/>
        <v>0.54027777777777763</v>
      </c>
      <c r="Y21" s="1">
        <v>9</v>
      </c>
      <c r="Z21" s="1">
        <v>11</v>
      </c>
      <c r="AA21" s="1" t="str">
        <f t="shared" si="12"/>
        <v>.</v>
      </c>
      <c r="AB21" s="1">
        <f t="shared" si="13"/>
        <v>0.55000000000000004</v>
      </c>
      <c r="AC21" s="3">
        <f t="shared" si="14"/>
        <v>0.57499999999999996</v>
      </c>
      <c r="AD21" s="1">
        <v>9</v>
      </c>
      <c r="AE21" s="1">
        <v>11</v>
      </c>
      <c r="AF21" s="1" t="str">
        <f t="shared" si="15"/>
        <v>.</v>
      </c>
      <c r="AG21" s="1">
        <f t="shared" si="16"/>
        <v>0.55000000000000004</v>
      </c>
      <c r="AH21" s="3">
        <f t="shared" si="17"/>
        <v>0.52499999999999991</v>
      </c>
      <c r="AJ21" s="13">
        <f t="shared" si="18"/>
        <v>0.7</v>
      </c>
      <c r="AK21" s="1">
        <f t="shared" si="19"/>
        <v>0.55000000000000004</v>
      </c>
      <c r="AL21" s="11">
        <f t="shared" si="20"/>
        <v>0.39873916585296665</v>
      </c>
      <c r="AN21" s="13">
        <f t="shared" si="21"/>
        <v>0.6</v>
      </c>
      <c r="AO21" s="1">
        <f t="shared" si="22"/>
        <v>0.55000000000000004</v>
      </c>
      <c r="AP21" s="11">
        <f t="shared" si="23"/>
        <v>0.12768575628072562</v>
      </c>
    </row>
    <row r="22" spans="1:42" s="1" customFormat="1" x14ac:dyDescent="0.25">
      <c r="A22" s="1">
        <v>21</v>
      </c>
      <c r="B22" s="1">
        <v>34</v>
      </c>
      <c r="C22" s="1">
        <v>6</v>
      </c>
      <c r="D22" s="1">
        <v>35</v>
      </c>
      <c r="E22" s="1">
        <v>5</v>
      </c>
      <c r="G22" s="1">
        <f t="shared" si="2"/>
        <v>0.85</v>
      </c>
      <c r="H22" s="1">
        <f t="shared" si="3"/>
        <v>0.125</v>
      </c>
      <c r="I22" s="1" t="str">
        <f t="shared" si="4"/>
        <v>.</v>
      </c>
      <c r="J22" s="1">
        <f t="shared" si="5"/>
        <v>0.86250000000000004</v>
      </c>
      <c r="K22" s="1" t="str">
        <f t="shared" si="4"/>
        <v>.</v>
      </c>
      <c r="L22" s="1">
        <f t="shared" si="0"/>
        <v>0.91249999999999998</v>
      </c>
      <c r="M22" s="1">
        <f t="shared" si="1"/>
        <v>6.4538521137571164E-2</v>
      </c>
      <c r="N22" s="3"/>
      <c r="O22" s="1">
        <v>20</v>
      </c>
      <c r="P22" s="1">
        <v>0</v>
      </c>
      <c r="Q22" s="1" t="str">
        <f t="shared" si="6"/>
        <v>.</v>
      </c>
      <c r="R22" s="1">
        <f t="shared" si="7"/>
        <v>1</v>
      </c>
      <c r="S22" s="3">
        <f t="shared" si="8"/>
        <v>0.96250000000000002</v>
      </c>
      <c r="T22" s="1">
        <v>14</v>
      </c>
      <c r="U22" s="1">
        <v>6</v>
      </c>
      <c r="V22" s="1" t="str">
        <f t="shared" si="9"/>
        <v>.</v>
      </c>
      <c r="W22" s="1">
        <f t="shared" si="10"/>
        <v>0.7</v>
      </c>
      <c r="X22" s="3">
        <f t="shared" si="24"/>
        <v>0.87</v>
      </c>
      <c r="Y22" s="1">
        <v>17</v>
      </c>
      <c r="Z22" s="1">
        <v>3</v>
      </c>
      <c r="AA22" s="1" t="str">
        <f t="shared" si="12"/>
        <v>.</v>
      </c>
      <c r="AB22" s="1">
        <f t="shared" si="13"/>
        <v>0.15</v>
      </c>
      <c r="AC22" s="3">
        <f t="shared" si="14"/>
        <v>0.92500000000000004</v>
      </c>
      <c r="AD22" s="1">
        <v>18</v>
      </c>
      <c r="AE22" s="1">
        <v>2</v>
      </c>
      <c r="AF22" s="1" t="str">
        <f t="shared" si="15"/>
        <v>.</v>
      </c>
      <c r="AG22" s="1">
        <f t="shared" si="16"/>
        <v>0.1</v>
      </c>
      <c r="AH22" s="3">
        <f t="shared" si="17"/>
        <v>0.8</v>
      </c>
      <c r="AJ22" s="13">
        <f t="shared" si="18"/>
        <v>0.97499999999999998</v>
      </c>
      <c r="AK22" s="1">
        <f t="shared" si="19"/>
        <v>0.15</v>
      </c>
      <c r="AL22" s="11">
        <f t="shared" si="20"/>
        <v>2.9963973740338434</v>
      </c>
      <c r="AN22" s="13">
        <f t="shared" si="21"/>
        <v>0.7</v>
      </c>
      <c r="AO22" s="1">
        <f t="shared" si="22"/>
        <v>0.1</v>
      </c>
      <c r="AP22" s="11">
        <f t="shared" si="23"/>
        <v>1.8059520782526413</v>
      </c>
    </row>
    <row r="23" spans="1:42" s="1" customFormat="1" x14ac:dyDescent="0.25">
      <c r="A23" s="1">
        <v>22</v>
      </c>
      <c r="B23" s="1">
        <v>35</v>
      </c>
      <c r="C23" s="1">
        <v>5</v>
      </c>
      <c r="D23" s="1">
        <v>23</v>
      </c>
      <c r="E23" s="1">
        <v>17</v>
      </c>
      <c r="G23" s="1">
        <f t="shared" si="2"/>
        <v>0.875</v>
      </c>
      <c r="H23" s="1">
        <f t="shared" si="3"/>
        <v>0.42499999999999999</v>
      </c>
      <c r="I23" s="1" t="str">
        <f t="shared" si="4"/>
        <v>.</v>
      </c>
      <c r="J23" s="1">
        <f t="shared" si="5"/>
        <v>0.72499999999999998</v>
      </c>
      <c r="K23" s="1" t="str">
        <f t="shared" si="4"/>
        <v>.</v>
      </c>
      <c r="L23" s="1">
        <f t="shared" si="0"/>
        <v>0.80937500000000007</v>
      </c>
      <c r="M23" s="1">
        <f t="shared" si="1"/>
        <v>-0.58778666490211917</v>
      </c>
      <c r="N23" s="3"/>
      <c r="O23" s="1">
        <v>20</v>
      </c>
      <c r="P23" s="1">
        <v>0</v>
      </c>
      <c r="Q23" s="1" t="str">
        <f t="shared" si="6"/>
        <v>.</v>
      </c>
      <c r="R23" s="1">
        <f t="shared" si="7"/>
        <v>1</v>
      </c>
      <c r="S23" s="3">
        <f t="shared" si="8"/>
        <v>0.88749999999999996</v>
      </c>
      <c r="T23" s="1">
        <v>15</v>
      </c>
      <c r="U23" s="1">
        <v>5</v>
      </c>
      <c r="V23" s="1" t="str">
        <f t="shared" si="9"/>
        <v>.</v>
      </c>
      <c r="W23" s="1">
        <f t="shared" si="10"/>
        <v>0.75</v>
      </c>
      <c r="X23" s="3">
        <f t="shared" si="24"/>
        <v>0.73750000000000004</v>
      </c>
      <c r="Y23" s="1">
        <v>11</v>
      </c>
      <c r="Z23" s="1">
        <v>9</v>
      </c>
      <c r="AA23" s="1" t="str">
        <f t="shared" si="12"/>
        <v>.</v>
      </c>
      <c r="AB23" s="1">
        <f t="shared" si="13"/>
        <v>0.45</v>
      </c>
      <c r="AC23" s="3">
        <f t="shared" si="14"/>
        <v>0.77500000000000002</v>
      </c>
      <c r="AD23" s="1">
        <v>12</v>
      </c>
      <c r="AE23" s="1">
        <v>8</v>
      </c>
      <c r="AF23" s="1" t="str">
        <f t="shared" si="15"/>
        <v>.</v>
      </c>
      <c r="AG23" s="1">
        <f t="shared" si="16"/>
        <v>0.4</v>
      </c>
      <c r="AH23" s="3">
        <f t="shared" si="17"/>
        <v>0.67500000000000004</v>
      </c>
      <c r="AJ23" s="13">
        <f t="shared" si="18"/>
        <v>0.97499999999999998</v>
      </c>
      <c r="AK23" s="1">
        <f t="shared" si="19"/>
        <v>0.45</v>
      </c>
      <c r="AL23" s="11">
        <f t="shared" si="20"/>
        <v>2.0856253313951276</v>
      </c>
      <c r="AN23" s="13">
        <f t="shared" si="21"/>
        <v>0.75</v>
      </c>
      <c r="AO23" s="1">
        <f t="shared" si="22"/>
        <v>0.4</v>
      </c>
      <c r="AP23" s="11">
        <f t="shared" si="23"/>
        <v>0.92783685333188171</v>
      </c>
    </row>
    <row r="24" spans="1:42" s="1" customFormat="1" x14ac:dyDescent="0.25">
      <c r="A24" s="1">
        <v>23</v>
      </c>
      <c r="B24" s="1">
        <v>32</v>
      </c>
      <c r="C24" s="1">
        <v>8</v>
      </c>
      <c r="D24" s="1">
        <v>28</v>
      </c>
      <c r="E24" s="1">
        <v>12</v>
      </c>
      <c r="G24" s="1">
        <f t="shared" si="2"/>
        <v>0.8</v>
      </c>
      <c r="H24" s="1">
        <f t="shared" si="3"/>
        <v>0.3</v>
      </c>
      <c r="I24" s="1" t="str">
        <f t="shared" si="4"/>
        <v>.</v>
      </c>
      <c r="J24" s="1">
        <f t="shared" si="5"/>
        <v>0.75</v>
      </c>
      <c r="K24" s="1" t="str">
        <f t="shared" si="4"/>
        <v>.</v>
      </c>
      <c r="L24" s="1">
        <f t="shared" si="0"/>
        <v>0.81500000000000006</v>
      </c>
      <c r="M24" s="1">
        <f t="shared" si="1"/>
        <v>-0.20067069546215138</v>
      </c>
      <c r="N24" s="3"/>
      <c r="O24" s="1">
        <v>20</v>
      </c>
      <c r="P24" s="1">
        <v>0</v>
      </c>
      <c r="Q24" s="1" t="str">
        <f t="shared" si="6"/>
        <v>.</v>
      </c>
      <c r="R24" s="1">
        <f t="shared" si="7"/>
        <v>1</v>
      </c>
      <c r="S24" s="3">
        <f t="shared" si="8"/>
        <v>0.92500000000000004</v>
      </c>
      <c r="T24" s="1">
        <v>12</v>
      </c>
      <c r="U24" s="1">
        <v>8</v>
      </c>
      <c r="V24" s="1" t="str">
        <f t="shared" si="9"/>
        <v>.</v>
      </c>
      <c r="W24" s="1">
        <f t="shared" si="10"/>
        <v>0.6</v>
      </c>
      <c r="X24" s="3">
        <f t="shared" si="24"/>
        <v>0.70499999999999996</v>
      </c>
      <c r="Y24" s="1">
        <v>14</v>
      </c>
      <c r="Z24" s="1">
        <v>6</v>
      </c>
      <c r="AA24" s="1" t="str">
        <f t="shared" si="12"/>
        <v>.</v>
      </c>
      <c r="AB24" s="1">
        <f t="shared" si="13"/>
        <v>0.3</v>
      </c>
      <c r="AC24" s="3">
        <f t="shared" si="14"/>
        <v>0.85</v>
      </c>
      <c r="AD24" s="1">
        <v>14</v>
      </c>
      <c r="AE24" s="1">
        <v>6</v>
      </c>
      <c r="AF24" s="1" t="str">
        <f t="shared" si="15"/>
        <v>.</v>
      </c>
      <c r="AG24" s="1">
        <f t="shared" si="16"/>
        <v>0.3</v>
      </c>
      <c r="AH24" s="3">
        <f t="shared" si="17"/>
        <v>0.64999999999999991</v>
      </c>
      <c r="AJ24" s="13">
        <f t="shared" si="18"/>
        <v>0.97499999999999998</v>
      </c>
      <c r="AK24" s="1">
        <f t="shared" si="19"/>
        <v>0.3</v>
      </c>
      <c r="AL24" s="11">
        <f t="shared" si="20"/>
        <v>2.4843644972480945</v>
      </c>
      <c r="AN24" s="13">
        <f t="shared" si="21"/>
        <v>0.6</v>
      </c>
      <c r="AO24" s="1">
        <f t="shared" si="22"/>
        <v>0.3</v>
      </c>
      <c r="AP24" s="11">
        <f t="shared" si="23"/>
        <v>0.77774761584384067</v>
      </c>
    </row>
    <row r="25" spans="1:42" s="7" customFormat="1" x14ac:dyDescent="0.25">
      <c r="A25" s="7">
        <v>24</v>
      </c>
      <c r="B25" s="7">
        <v>24</v>
      </c>
      <c r="C25" s="7">
        <v>16</v>
      </c>
      <c r="D25" s="7">
        <v>24</v>
      </c>
      <c r="E25" s="7">
        <v>16</v>
      </c>
      <c r="G25" s="7">
        <f t="shared" si="2"/>
        <v>0.6</v>
      </c>
      <c r="H25" s="7">
        <f t="shared" si="3"/>
        <v>0.4</v>
      </c>
      <c r="I25" s="7" t="str">
        <f t="shared" si="4"/>
        <v>.</v>
      </c>
      <c r="J25" s="7">
        <f t="shared" si="5"/>
        <v>0.6</v>
      </c>
      <c r="K25" s="7" t="str">
        <f t="shared" si="4"/>
        <v>.</v>
      </c>
      <c r="L25" s="7">
        <f t="shared" si="0"/>
        <v>0.64</v>
      </c>
      <c r="M25" s="7">
        <f t="shared" si="1"/>
        <v>0</v>
      </c>
      <c r="N25" s="8"/>
      <c r="O25" s="7">
        <v>19</v>
      </c>
      <c r="P25" s="7">
        <v>1</v>
      </c>
      <c r="Q25" s="7" t="str">
        <f t="shared" si="6"/>
        <v>.</v>
      </c>
      <c r="R25" s="7">
        <f t="shared" si="7"/>
        <v>0.95</v>
      </c>
      <c r="S25" s="8">
        <f t="shared" si="8"/>
        <v>0.83750000000000002</v>
      </c>
      <c r="T25" s="7">
        <v>5</v>
      </c>
      <c r="U25" s="7">
        <v>15</v>
      </c>
      <c r="V25" s="7" t="str">
        <f t="shared" si="9"/>
        <v>REJECT</v>
      </c>
      <c r="W25" s="7">
        <f t="shared" si="10"/>
        <v>0.25</v>
      </c>
      <c r="X25" s="8">
        <f t="shared" si="24"/>
        <v>0</v>
      </c>
      <c r="Y25" s="7">
        <v>10</v>
      </c>
      <c r="Z25" s="7">
        <v>10</v>
      </c>
      <c r="AA25" s="7" t="str">
        <f t="shared" si="12"/>
        <v>.</v>
      </c>
      <c r="AB25" s="7">
        <f t="shared" si="13"/>
        <v>0.5</v>
      </c>
      <c r="AC25" s="8">
        <f t="shared" si="14"/>
        <v>0.72499999999999998</v>
      </c>
      <c r="AD25" s="7">
        <v>14</v>
      </c>
      <c r="AE25" s="7">
        <v>6</v>
      </c>
      <c r="AF25" s="7" t="str">
        <f t="shared" si="15"/>
        <v>REJECT</v>
      </c>
      <c r="AG25" s="7">
        <f t="shared" si="16"/>
        <v>0.3</v>
      </c>
      <c r="AH25" s="8">
        <f t="shared" si="17"/>
        <v>0.47499999999999998</v>
      </c>
      <c r="AJ25" s="19">
        <f t="shared" si="18"/>
        <v>0.95</v>
      </c>
      <c r="AK25" s="7">
        <f t="shared" si="19"/>
        <v>0.5</v>
      </c>
      <c r="AL25" s="20">
        <f t="shared" si="20"/>
        <v>1.6448536269514715</v>
      </c>
      <c r="AN25" s="19">
        <f t="shared" si="21"/>
        <v>0.25</v>
      </c>
      <c r="AO25" s="7">
        <f t="shared" si="22"/>
        <v>0.3</v>
      </c>
      <c r="AP25" s="20">
        <f t="shared" si="23"/>
        <v>-0.15008923748804104</v>
      </c>
    </row>
    <row r="26" spans="1:42" s="1" customFormat="1" x14ac:dyDescent="0.25">
      <c r="A26" s="1">
        <v>25</v>
      </c>
      <c r="B26" s="1">
        <v>30</v>
      </c>
      <c r="C26" s="1">
        <v>10</v>
      </c>
      <c r="D26" s="1">
        <v>25</v>
      </c>
      <c r="E26" s="1">
        <v>15</v>
      </c>
      <c r="G26" s="1">
        <f t="shared" si="2"/>
        <v>0.75</v>
      </c>
      <c r="H26" s="1">
        <f t="shared" si="3"/>
        <v>0.375</v>
      </c>
      <c r="I26" s="1" t="str">
        <f t="shared" si="4"/>
        <v>.</v>
      </c>
      <c r="J26" s="1">
        <f t="shared" si="5"/>
        <v>0.6875</v>
      </c>
      <c r="K26" s="1" t="str">
        <f t="shared" si="4"/>
        <v>.</v>
      </c>
      <c r="L26" s="1">
        <f t="shared" si="0"/>
        <v>0.75</v>
      </c>
      <c r="M26" s="1">
        <f t="shared" si="1"/>
        <v>-0.22314355131420971</v>
      </c>
      <c r="N26" s="3"/>
      <c r="O26" s="1">
        <v>20</v>
      </c>
      <c r="P26" s="1">
        <v>0</v>
      </c>
      <c r="Q26" s="1" t="str">
        <f t="shared" si="6"/>
        <v>.</v>
      </c>
      <c r="R26" s="1">
        <f t="shared" si="7"/>
        <v>1</v>
      </c>
      <c r="S26" s="3">
        <f t="shared" si="8"/>
        <v>0.9375</v>
      </c>
      <c r="T26" s="1">
        <v>10</v>
      </c>
      <c r="U26" s="1">
        <v>10</v>
      </c>
      <c r="V26" s="1" t="str">
        <f t="shared" si="9"/>
        <v>.</v>
      </c>
      <c r="W26" s="1">
        <f t="shared" si="10"/>
        <v>0.5</v>
      </c>
      <c r="X26" s="3">
        <f t="shared" si="24"/>
        <v>0.5</v>
      </c>
      <c r="Y26" s="1">
        <v>15</v>
      </c>
      <c r="Z26" s="1">
        <v>5</v>
      </c>
      <c r="AA26" s="1" t="str">
        <f t="shared" si="12"/>
        <v>.</v>
      </c>
      <c r="AB26" s="1">
        <f t="shared" si="13"/>
        <v>0.25</v>
      </c>
      <c r="AC26" s="3">
        <f t="shared" si="14"/>
        <v>0.875</v>
      </c>
      <c r="AD26" s="1">
        <v>10</v>
      </c>
      <c r="AE26" s="1">
        <v>10</v>
      </c>
      <c r="AF26" s="1" t="str">
        <f t="shared" si="15"/>
        <v>.</v>
      </c>
      <c r="AG26" s="1">
        <f t="shared" si="16"/>
        <v>0.5</v>
      </c>
      <c r="AH26" s="3">
        <f t="shared" si="17"/>
        <v>0.5</v>
      </c>
      <c r="AJ26" s="13">
        <f t="shared" si="18"/>
        <v>0.97499999999999998</v>
      </c>
      <c r="AK26" s="1">
        <f t="shared" si="19"/>
        <v>0.25</v>
      </c>
      <c r="AL26" s="11">
        <f t="shared" si="20"/>
        <v>2.6344537347361356</v>
      </c>
      <c r="AN26" s="13">
        <f t="shared" si="21"/>
        <v>0.5</v>
      </c>
      <c r="AO26" s="1">
        <f t="shared" si="22"/>
        <v>0.5</v>
      </c>
      <c r="AP26" s="11">
        <f t="shared" si="23"/>
        <v>0</v>
      </c>
    </row>
    <row r="27" spans="1:42" s="1" customFormat="1" x14ac:dyDescent="0.25">
      <c r="A27" s="1">
        <v>26</v>
      </c>
      <c r="B27" s="1">
        <v>28</v>
      </c>
      <c r="C27" s="1">
        <v>12</v>
      </c>
      <c r="D27" s="1">
        <v>28</v>
      </c>
      <c r="E27" s="1">
        <v>12</v>
      </c>
      <c r="G27" s="1">
        <f t="shared" si="2"/>
        <v>0.7</v>
      </c>
      <c r="H27" s="1">
        <f t="shared" si="3"/>
        <v>0.3</v>
      </c>
      <c r="I27" s="1" t="str">
        <f t="shared" si="4"/>
        <v>.</v>
      </c>
      <c r="J27" s="1">
        <f t="shared" si="5"/>
        <v>0.7</v>
      </c>
      <c r="K27" s="1" t="str">
        <f t="shared" si="4"/>
        <v>.</v>
      </c>
      <c r="L27" s="1">
        <f t="shared" si="0"/>
        <v>0.76</v>
      </c>
      <c r="M27" s="1">
        <f t="shared" si="1"/>
        <v>0</v>
      </c>
      <c r="N27" s="3"/>
      <c r="O27" s="1">
        <v>17</v>
      </c>
      <c r="P27" s="1">
        <v>3</v>
      </c>
      <c r="Q27" s="1" t="str">
        <f t="shared" si="6"/>
        <v>.</v>
      </c>
      <c r="R27" s="1">
        <f t="shared" si="7"/>
        <v>0.85</v>
      </c>
      <c r="S27" s="3">
        <f t="shared" si="8"/>
        <v>0.88249999999999995</v>
      </c>
      <c r="T27" s="1">
        <v>11</v>
      </c>
      <c r="U27" s="1">
        <v>9</v>
      </c>
      <c r="V27" s="1" t="str">
        <f t="shared" si="9"/>
        <v>.</v>
      </c>
      <c r="W27" s="1">
        <f t="shared" si="10"/>
        <v>0.55000000000000004</v>
      </c>
      <c r="X27" s="3">
        <f t="shared" si="24"/>
        <v>0.60749999999999993</v>
      </c>
      <c r="Y27" s="1">
        <v>16</v>
      </c>
      <c r="Z27" s="1">
        <v>4</v>
      </c>
      <c r="AA27" s="1" t="str">
        <f t="shared" si="12"/>
        <v>.</v>
      </c>
      <c r="AB27" s="1">
        <f t="shared" si="13"/>
        <v>0.2</v>
      </c>
      <c r="AC27" s="3">
        <f t="shared" si="14"/>
        <v>0.82499999999999996</v>
      </c>
      <c r="AD27" s="1">
        <v>12</v>
      </c>
      <c r="AE27" s="1">
        <v>8</v>
      </c>
      <c r="AF27" s="1" t="str">
        <f t="shared" si="15"/>
        <v>.</v>
      </c>
      <c r="AG27" s="1">
        <f t="shared" si="16"/>
        <v>0.4</v>
      </c>
      <c r="AH27" s="3">
        <f t="shared" si="17"/>
        <v>0.57499999999999996</v>
      </c>
      <c r="AJ27" s="13">
        <f t="shared" si="18"/>
        <v>0.85</v>
      </c>
      <c r="AK27" s="1">
        <f t="shared" si="19"/>
        <v>0.2</v>
      </c>
      <c r="AL27" s="11">
        <f t="shared" si="20"/>
        <v>1.8780546230667043</v>
      </c>
      <c r="AN27" s="13">
        <f t="shared" si="21"/>
        <v>0.55000000000000004</v>
      </c>
      <c r="AO27" s="1">
        <f t="shared" si="22"/>
        <v>0.4</v>
      </c>
      <c r="AP27" s="11">
        <f t="shared" si="23"/>
        <v>0.37900844999087391</v>
      </c>
    </row>
    <row r="28" spans="1:42" s="1" customFormat="1" x14ac:dyDescent="0.25">
      <c r="A28" s="1">
        <v>27</v>
      </c>
      <c r="B28" s="1">
        <v>30</v>
      </c>
      <c r="C28" s="1">
        <v>10</v>
      </c>
      <c r="D28" s="1">
        <v>28</v>
      </c>
      <c r="E28" s="1">
        <v>12</v>
      </c>
      <c r="G28" s="1">
        <f t="shared" si="2"/>
        <v>0.75</v>
      </c>
      <c r="H28" s="1">
        <f t="shared" si="3"/>
        <v>0.3</v>
      </c>
      <c r="I28" s="1" t="str">
        <f t="shared" si="4"/>
        <v>.</v>
      </c>
      <c r="J28" s="1">
        <f t="shared" si="5"/>
        <v>0.72499999999999998</v>
      </c>
      <c r="K28" s="1" t="str">
        <f t="shared" si="4"/>
        <v>.</v>
      </c>
      <c r="L28" s="1">
        <f t="shared" si="0"/>
        <v>0.78750000000000009</v>
      </c>
      <c r="M28" s="1">
        <f t="shared" si="1"/>
        <v>-9.5310179804324893E-2</v>
      </c>
      <c r="N28" s="3"/>
      <c r="O28" s="1">
        <v>19</v>
      </c>
      <c r="P28" s="1">
        <v>1</v>
      </c>
      <c r="Q28" s="1" t="str">
        <f t="shared" si="6"/>
        <v>.</v>
      </c>
      <c r="R28" s="1">
        <f t="shared" si="7"/>
        <v>0.95</v>
      </c>
      <c r="S28" s="3">
        <f t="shared" si="8"/>
        <v>0.94249999999999989</v>
      </c>
      <c r="T28" s="1">
        <v>11</v>
      </c>
      <c r="U28" s="1">
        <v>9</v>
      </c>
      <c r="V28" s="1" t="str">
        <f t="shared" si="9"/>
        <v>.</v>
      </c>
      <c r="W28" s="1">
        <f t="shared" si="10"/>
        <v>0.55000000000000004</v>
      </c>
      <c r="X28" s="3">
        <f t="shared" si="24"/>
        <v>0.57250000000000001</v>
      </c>
      <c r="Y28" s="1">
        <v>17</v>
      </c>
      <c r="Z28" s="1">
        <v>3</v>
      </c>
      <c r="AA28" s="1" t="str">
        <f t="shared" si="12"/>
        <v>.</v>
      </c>
      <c r="AB28" s="1">
        <f t="shared" si="13"/>
        <v>0.15</v>
      </c>
      <c r="AC28" s="3">
        <f t="shared" si="14"/>
        <v>0.89999999999999991</v>
      </c>
      <c r="AD28" s="1">
        <v>11</v>
      </c>
      <c r="AE28" s="1">
        <v>9</v>
      </c>
      <c r="AF28" s="1" t="str">
        <f t="shared" si="15"/>
        <v>.</v>
      </c>
      <c r="AG28" s="1">
        <f t="shared" si="16"/>
        <v>0.45</v>
      </c>
      <c r="AH28" s="3">
        <f t="shared" si="17"/>
        <v>0.55000000000000004</v>
      </c>
      <c r="AJ28" s="13">
        <f t="shared" si="18"/>
        <v>0.95</v>
      </c>
      <c r="AK28" s="1">
        <f t="shared" si="19"/>
        <v>0.15</v>
      </c>
      <c r="AL28" s="11">
        <f t="shared" si="20"/>
        <v>2.6812870164452614</v>
      </c>
      <c r="AN28" s="13">
        <f t="shared" si="21"/>
        <v>0.55000000000000004</v>
      </c>
      <c r="AO28" s="1">
        <f t="shared" si="22"/>
        <v>0.45</v>
      </c>
      <c r="AP28" s="11">
        <f t="shared" si="23"/>
        <v>0.25132269371014815</v>
      </c>
    </row>
    <row r="29" spans="1:42" s="15" customFormat="1" x14ac:dyDescent="0.25">
      <c r="A29" s="15">
        <v>28</v>
      </c>
      <c r="B29" s="15">
        <v>27</v>
      </c>
      <c r="C29" s="15">
        <v>13</v>
      </c>
      <c r="D29" s="15">
        <v>20</v>
      </c>
      <c r="E29" s="15">
        <v>20</v>
      </c>
      <c r="G29" s="15">
        <f t="shared" si="2"/>
        <v>0.67500000000000004</v>
      </c>
      <c r="H29" s="15">
        <f t="shared" si="3"/>
        <v>0.5</v>
      </c>
      <c r="I29" s="15" t="str">
        <f t="shared" si="4"/>
        <v>.</v>
      </c>
      <c r="J29" s="15">
        <f t="shared" si="5"/>
        <v>0.58750000000000002</v>
      </c>
      <c r="K29" s="15" t="str">
        <f t="shared" si="4"/>
        <v>.</v>
      </c>
      <c r="L29" s="15">
        <f t="shared" si="0"/>
        <v>0.63124999999999998</v>
      </c>
      <c r="M29" s="15">
        <f t="shared" si="1"/>
        <v>-0.26570316573300579</v>
      </c>
      <c r="N29" s="16"/>
      <c r="O29" s="15">
        <v>14</v>
      </c>
      <c r="P29" s="15">
        <v>6</v>
      </c>
      <c r="Q29" s="15" t="str">
        <f t="shared" si="6"/>
        <v>.</v>
      </c>
      <c r="R29" s="15">
        <f t="shared" si="7"/>
        <v>0.7</v>
      </c>
      <c r="S29" s="16">
        <f t="shared" si="8"/>
        <v>0.65</v>
      </c>
      <c r="T29" s="15">
        <v>13</v>
      </c>
      <c r="U29" s="15">
        <v>7</v>
      </c>
      <c r="V29" s="15" t="str">
        <f t="shared" si="9"/>
        <v>.</v>
      </c>
      <c r="W29" s="15">
        <f t="shared" si="10"/>
        <v>0.65</v>
      </c>
      <c r="X29" s="16">
        <f t="shared" si="24"/>
        <v>0.61250000000000004</v>
      </c>
      <c r="Y29" s="15">
        <v>10</v>
      </c>
      <c r="Z29" s="15">
        <v>10</v>
      </c>
      <c r="AA29" s="15" t="str">
        <f t="shared" si="12"/>
        <v>.</v>
      </c>
      <c r="AB29" s="15">
        <f t="shared" si="13"/>
        <v>0.5</v>
      </c>
      <c r="AC29" s="16">
        <f t="shared" si="14"/>
        <v>0.6</v>
      </c>
      <c r="AD29" s="15">
        <v>10</v>
      </c>
      <c r="AE29" s="15">
        <v>10</v>
      </c>
      <c r="AF29" s="15" t="str">
        <f t="shared" si="15"/>
        <v>.</v>
      </c>
      <c r="AG29" s="15">
        <f t="shared" si="16"/>
        <v>0.5</v>
      </c>
      <c r="AH29" s="16">
        <f t="shared" si="17"/>
        <v>0.57499999999999996</v>
      </c>
      <c r="AJ29" s="17">
        <f t="shared" si="18"/>
        <v>0.7</v>
      </c>
      <c r="AK29" s="15">
        <f t="shared" si="19"/>
        <v>0.5</v>
      </c>
      <c r="AL29" s="18">
        <f t="shared" si="20"/>
        <v>0.52440051270804078</v>
      </c>
      <c r="AN29" s="17">
        <f t="shared" si="21"/>
        <v>0.65</v>
      </c>
      <c r="AO29" s="15">
        <f t="shared" si="22"/>
        <v>0.5</v>
      </c>
      <c r="AP29" s="18">
        <f t="shared" si="23"/>
        <v>0.38532046640756784</v>
      </c>
    </row>
    <row r="30" spans="1:42" s="1" customFormat="1" x14ac:dyDescent="0.25">
      <c r="A30" s="1">
        <v>29</v>
      </c>
      <c r="B30" s="1">
        <v>32</v>
      </c>
      <c r="C30" s="1">
        <v>8</v>
      </c>
      <c r="D30" s="1">
        <v>24</v>
      </c>
      <c r="E30" s="1">
        <v>16</v>
      </c>
      <c r="G30" s="1">
        <f t="shared" si="2"/>
        <v>0.8</v>
      </c>
      <c r="H30" s="1">
        <f t="shared" si="3"/>
        <v>0.4</v>
      </c>
      <c r="I30" s="1" t="str">
        <f t="shared" si="4"/>
        <v>.</v>
      </c>
      <c r="J30" s="1">
        <f t="shared" si="5"/>
        <v>0.7</v>
      </c>
      <c r="K30" s="1" t="str">
        <f t="shared" si="4"/>
        <v>.</v>
      </c>
      <c r="L30" s="1">
        <f t="shared" si="0"/>
        <v>0.77</v>
      </c>
      <c r="M30" s="1">
        <f t="shared" si="1"/>
        <v>-0.36772478012531756</v>
      </c>
      <c r="N30" s="3"/>
      <c r="O30" s="1">
        <v>20</v>
      </c>
      <c r="P30" s="1">
        <v>0</v>
      </c>
      <c r="Q30" s="1" t="str">
        <f t="shared" si="6"/>
        <v>.</v>
      </c>
      <c r="R30" s="1">
        <f t="shared" si="7"/>
        <v>1</v>
      </c>
      <c r="S30" s="3">
        <f t="shared" si="8"/>
        <v>0.86250000000000004</v>
      </c>
      <c r="T30" s="1">
        <v>12</v>
      </c>
      <c r="U30" s="1">
        <v>8</v>
      </c>
      <c r="V30" s="1" t="str">
        <f t="shared" si="9"/>
        <v>.</v>
      </c>
      <c r="W30" s="1">
        <f t="shared" si="10"/>
        <v>0.6</v>
      </c>
      <c r="X30" s="3">
        <f t="shared" si="24"/>
        <v>0.73750000000000004</v>
      </c>
      <c r="Y30" s="1">
        <v>9</v>
      </c>
      <c r="Z30" s="1">
        <v>11</v>
      </c>
      <c r="AA30" s="1" t="str">
        <f t="shared" si="12"/>
        <v>.</v>
      </c>
      <c r="AB30" s="1">
        <f t="shared" si="13"/>
        <v>0.55000000000000004</v>
      </c>
      <c r="AC30" s="3">
        <f t="shared" si="14"/>
        <v>0.72499999999999998</v>
      </c>
      <c r="AD30" s="1">
        <v>15</v>
      </c>
      <c r="AE30" s="1">
        <v>5</v>
      </c>
      <c r="AF30" s="1" t="str">
        <f t="shared" si="15"/>
        <v>.</v>
      </c>
      <c r="AG30" s="1">
        <f t="shared" si="16"/>
        <v>0.25</v>
      </c>
      <c r="AH30" s="3">
        <f t="shared" si="17"/>
        <v>0.67500000000000004</v>
      </c>
      <c r="AJ30" s="13">
        <f t="shared" si="18"/>
        <v>0.97499999999999998</v>
      </c>
      <c r="AK30" s="1">
        <f t="shared" si="19"/>
        <v>0.55000000000000004</v>
      </c>
      <c r="AL30" s="11">
        <f t="shared" si="20"/>
        <v>1.8343026376849794</v>
      </c>
      <c r="AN30" s="13">
        <f t="shared" si="21"/>
        <v>0.6</v>
      </c>
      <c r="AO30" s="1">
        <f t="shared" si="22"/>
        <v>0.25</v>
      </c>
      <c r="AP30" s="11">
        <f t="shared" si="23"/>
        <v>0.92783685333188171</v>
      </c>
    </row>
    <row r="31" spans="1:42" s="7" customFormat="1" x14ac:dyDescent="0.25">
      <c r="A31" s="7">
        <v>30</v>
      </c>
      <c r="B31" s="7">
        <v>26</v>
      </c>
      <c r="C31" s="7">
        <v>14</v>
      </c>
      <c r="D31" s="7">
        <v>24</v>
      </c>
      <c r="E31" s="7">
        <v>16</v>
      </c>
      <c r="G31" s="7">
        <f t="shared" si="2"/>
        <v>0.65</v>
      </c>
      <c r="H31" s="7">
        <f t="shared" si="3"/>
        <v>0.4</v>
      </c>
      <c r="I31" s="7" t="str">
        <f t="shared" si="4"/>
        <v>.</v>
      </c>
      <c r="J31" s="7">
        <f t="shared" si="5"/>
        <v>0.625</v>
      </c>
      <c r="K31" s="7" t="str">
        <f t="shared" si="4"/>
        <v>.</v>
      </c>
      <c r="L31" s="7">
        <f t="shared" si="0"/>
        <v>0.67249999999999999</v>
      </c>
      <c r="M31" s="7">
        <f t="shared" si="1"/>
        <v>-8.0042707673536495E-2</v>
      </c>
      <c r="N31" s="8"/>
      <c r="O31" s="7">
        <v>20</v>
      </c>
      <c r="P31" s="7">
        <v>0</v>
      </c>
      <c r="Q31" s="7" t="str">
        <f t="shared" si="6"/>
        <v>.</v>
      </c>
      <c r="R31" s="7">
        <f t="shared" si="7"/>
        <v>1</v>
      </c>
      <c r="S31" s="8">
        <f>IF(AND(AB31&lt;=0.5,R31&gt;=0.5),3/4+(R31-AB31)/4-AB31*(1-R31),IF(AND(AB31&lt;=R31,R31&lt;0.5),3/4+(R31-AB31)/4-AB31/(4*R31),IF(AND(AB31&gt;0.5,R31&gt;=AB31),3/4+(R31-AB31)/4-(1-R31)/(4*(1-AB31)),0)))</f>
        <v>0.95</v>
      </c>
      <c r="T31" s="7">
        <v>6</v>
      </c>
      <c r="U31" s="7">
        <v>14</v>
      </c>
      <c r="V31" s="7" t="str">
        <f t="shared" si="9"/>
        <v>REJECT</v>
      </c>
      <c r="W31" s="7">
        <f t="shared" si="10"/>
        <v>0.3</v>
      </c>
      <c r="X31" s="8">
        <f t="shared" si="24"/>
        <v>0</v>
      </c>
      <c r="Y31" s="7">
        <v>16</v>
      </c>
      <c r="Z31" s="7">
        <v>4</v>
      </c>
      <c r="AA31" s="7" t="str">
        <f t="shared" si="12"/>
        <v>.</v>
      </c>
      <c r="AB31" s="7">
        <f t="shared" si="13"/>
        <v>0.2</v>
      </c>
      <c r="AC31" s="8">
        <f t="shared" si="14"/>
        <v>0.9</v>
      </c>
      <c r="AD31" s="7">
        <v>8</v>
      </c>
      <c r="AE31" s="7">
        <v>12</v>
      </c>
      <c r="AF31" s="7" t="str">
        <f t="shared" si="15"/>
        <v>REJECT</v>
      </c>
      <c r="AG31" s="7">
        <f t="shared" si="16"/>
        <v>0.6</v>
      </c>
      <c r="AH31" s="8">
        <f t="shared" si="17"/>
        <v>0.35</v>
      </c>
      <c r="AJ31" s="19">
        <f t="shared" si="18"/>
        <v>0.97499999999999998</v>
      </c>
      <c r="AK31" s="7">
        <f t="shared" si="19"/>
        <v>0.2</v>
      </c>
      <c r="AL31" s="20">
        <f t="shared" si="20"/>
        <v>2.8015852181129679</v>
      </c>
      <c r="AN31" s="19">
        <f t="shared" si="21"/>
        <v>0.3</v>
      </c>
      <c r="AO31" s="7">
        <f t="shared" si="22"/>
        <v>0.6</v>
      </c>
      <c r="AP31" s="20">
        <f t="shared" si="23"/>
        <v>-0.77774761584384067</v>
      </c>
    </row>
    <row r="32" spans="1:42" s="1" customFormat="1" x14ac:dyDescent="0.25">
      <c r="AJ32" s="13"/>
      <c r="AN32" s="13"/>
    </row>
  </sheetData>
  <pageMargins left="0.7" right="0.7" top="0.75" bottom="0.75" header="0.3" footer="0.3"/>
  <pageSetup orientation="portrait" r:id="rId1"/>
  <ignoredErrors>
    <ignoredError sqref="J2:J3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zoomScale="75" zoomScaleNormal="75" workbookViewId="0">
      <selection activeCell="K32" sqref="K32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/>
      <c r="T1" t="s">
        <v>10</v>
      </c>
      <c r="U1" t="s">
        <v>11</v>
      </c>
      <c r="W1" t="s">
        <v>7</v>
      </c>
      <c r="X1" s="2"/>
      <c r="Z1" t="s">
        <v>33</v>
      </c>
      <c r="AA1" t="s">
        <v>34</v>
      </c>
      <c r="AB1" t="s">
        <v>3</v>
      </c>
    </row>
    <row r="2" spans="1:28" x14ac:dyDescent="0.25">
      <c r="A2">
        <v>1</v>
      </c>
      <c r="B2">
        <v>34</v>
      </c>
      <c r="C2">
        <v>6</v>
      </c>
      <c r="D2">
        <v>38</v>
      </c>
      <c r="E2">
        <v>2</v>
      </c>
      <c r="G2">
        <f>B2/(B2+C2)</f>
        <v>0.85</v>
      </c>
      <c r="H2">
        <f>E2/(D2+E2)</f>
        <v>0.05</v>
      </c>
      <c r="I2" t="str">
        <f>IF(J2&lt;0.5,"REJECT", ".")</f>
        <v>.</v>
      </c>
      <c r="J2">
        <f t="shared" ref="J2:J28" si="0">(G2+(1-H2))/2</f>
        <v>0.89999999999999991</v>
      </c>
      <c r="K2" t="str">
        <f>IF(L2&lt;0.5,"REJECT", ".")</f>
        <v>.</v>
      </c>
      <c r="L2">
        <f t="shared" ref="L2:L28" si="1">IF(AND(H2&lt;=0.5,G2&gt;=0.5),3/4+(G2-H2)/4-H2*(1-G2),IF(AND(H2&lt;=G2,G2&lt;0.5),3/4+(G2-H2)/4-H2/(4*G2),IF(AND(H2&gt;0.5,G2&gt;=H2),3/4+(G2-H2)/4-(1-G2)/(4*(1-H2)),0)))</f>
        <v>0.9425</v>
      </c>
      <c r="M2">
        <f t="shared" ref="M2:M28" si="2">LN(IF(AND(H2&lt;=0.5,G2&gt;=0.5),(5-4*G2)/(1+4*H2),IF(AND(H2&lt;=G2,G2&lt;0.5),(G2^2+G2)/(G2^2+H2),IF(AND(H2&gt;0.5,G2&gt;H2),((1-H2)^2+(1-G2))/((1-H2)^2+(1-H2)),0))))</f>
        <v>0.28768207245178101</v>
      </c>
      <c r="N2" s="2"/>
      <c r="O2">
        <v>20</v>
      </c>
      <c r="P2">
        <v>0</v>
      </c>
      <c r="R2">
        <f>O2/(O2+P2)</f>
        <v>1</v>
      </c>
      <c r="S2" s="2"/>
      <c r="T2">
        <v>14</v>
      </c>
      <c r="U2">
        <v>6</v>
      </c>
      <c r="W2">
        <f>T2/(T2+U2)</f>
        <v>0.7</v>
      </c>
      <c r="X2" s="2"/>
      <c r="Y2" s="1"/>
      <c r="Z2" s="1">
        <f t="shared" ref="Z2:Z28" si="3">IF(G2=1,0.975,G2)</f>
        <v>0.85</v>
      </c>
      <c r="AA2" s="1">
        <f t="shared" ref="AA2:AA28" si="4">IF(H2=0,0.025,H2)</f>
        <v>0.05</v>
      </c>
      <c r="AB2">
        <f>NORMSINV(Z2)-NORMSINV(AA2)</f>
        <v>2.6812870164452622</v>
      </c>
    </row>
    <row r="3" spans="1:28" x14ac:dyDescent="0.25">
      <c r="A3">
        <v>2</v>
      </c>
      <c r="B3">
        <v>27</v>
      </c>
      <c r="C3">
        <v>13</v>
      </c>
      <c r="D3">
        <v>34</v>
      </c>
      <c r="E3">
        <v>6</v>
      </c>
      <c r="G3">
        <f t="shared" ref="G3:G28" si="5">B3/(B3+C3)</f>
        <v>0.67500000000000004</v>
      </c>
      <c r="H3">
        <f t="shared" ref="H3:H28" si="6">E3/(D3+E3)</f>
        <v>0.15</v>
      </c>
      <c r="I3" t="str">
        <f t="shared" ref="I3:K28" si="7">IF(J3&lt;0.5,"REJECT", ".")</f>
        <v>.</v>
      </c>
      <c r="J3">
        <f t="shared" si="0"/>
        <v>0.76249999999999996</v>
      </c>
      <c r="K3" t="str">
        <f t="shared" si="7"/>
        <v>.</v>
      </c>
      <c r="L3">
        <f t="shared" si="1"/>
        <v>0.83250000000000002</v>
      </c>
      <c r="M3">
        <f t="shared" si="2"/>
        <v>0.36290549368936831</v>
      </c>
      <c r="N3" s="2"/>
      <c r="O3">
        <v>11</v>
      </c>
      <c r="P3">
        <v>9</v>
      </c>
      <c r="R3">
        <f t="shared" ref="R3:R28" si="8">O3/(O3+P3)</f>
        <v>0.55000000000000004</v>
      </c>
      <c r="S3" s="2"/>
      <c r="T3">
        <v>16</v>
      </c>
      <c r="U3">
        <v>4</v>
      </c>
      <c r="W3">
        <f t="shared" ref="W3:W28" si="9">T3/(T3+U3)</f>
        <v>0.8</v>
      </c>
      <c r="X3" s="2"/>
      <c r="Y3" s="1"/>
      <c r="Z3" s="1">
        <f t="shared" si="3"/>
        <v>0.67500000000000004</v>
      </c>
      <c r="AA3" s="1">
        <f t="shared" si="4"/>
        <v>0.15</v>
      </c>
      <c r="AB3">
        <f t="shared" ref="AB3:AB28" si="10">NORMSINV(Z3)-NORMSINV(AA3)</f>
        <v>1.4901955796636694</v>
      </c>
    </row>
    <row r="4" spans="1:28" x14ac:dyDescent="0.25">
      <c r="A4">
        <v>3</v>
      </c>
      <c r="B4">
        <v>32</v>
      </c>
      <c r="C4">
        <v>8</v>
      </c>
      <c r="D4">
        <v>32</v>
      </c>
      <c r="E4">
        <v>8</v>
      </c>
      <c r="G4">
        <f t="shared" si="5"/>
        <v>0.8</v>
      </c>
      <c r="H4">
        <f t="shared" si="6"/>
        <v>0.2</v>
      </c>
      <c r="I4" t="str">
        <f t="shared" si="7"/>
        <v>.</v>
      </c>
      <c r="J4">
        <f t="shared" si="0"/>
        <v>0.8</v>
      </c>
      <c r="K4" t="str">
        <f t="shared" si="7"/>
        <v>.</v>
      </c>
      <c r="L4">
        <f t="shared" si="1"/>
        <v>0.86</v>
      </c>
      <c r="M4">
        <f t="shared" si="2"/>
        <v>-1.1102230246251565E-16</v>
      </c>
      <c r="N4" s="2"/>
      <c r="O4">
        <v>16</v>
      </c>
      <c r="P4">
        <v>4</v>
      </c>
      <c r="R4">
        <f t="shared" si="8"/>
        <v>0.8</v>
      </c>
      <c r="S4" s="2"/>
      <c r="T4">
        <v>16</v>
      </c>
      <c r="U4">
        <v>4</v>
      </c>
      <c r="W4">
        <f t="shared" si="9"/>
        <v>0.8</v>
      </c>
      <c r="X4" s="2"/>
      <c r="Y4" s="1"/>
      <c r="Z4" s="1">
        <f t="shared" si="3"/>
        <v>0.8</v>
      </c>
      <c r="AA4" s="1">
        <f t="shared" si="4"/>
        <v>0.2</v>
      </c>
      <c r="AB4">
        <f t="shared" si="10"/>
        <v>1.6832424671458293</v>
      </c>
    </row>
    <row r="5" spans="1:28" x14ac:dyDescent="0.25">
      <c r="A5">
        <v>4</v>
      </c>
      <c r="B5">
        <v>35</v>
      </c>
      <c r="C5">
        <v>5</v>
      </c>
      <c r="D5">
        <v>27</v>
      </c>
      <c r="E5">
        <v>13</v>
      </c>
      <c r="G5">
        <f t="shared" si="5"/>
        <v>0.875</v>
      </c>
      <c r="H5">
        <f t="shared" si="6"/>
        <v>0.32500000000000001</v>
      </c>
      <c r="I5" t="str">
        <f t="shared" si="7"/>
        <v>.</v>
      </c>
      <c r="J5">
        <f t="shared" si="0"/>
        <v>0.77500000000000002</v>
      </c>
      <c r="K5" t="str">
        <f t="shared" si="7"/>
        <v>.</v>
      </c>
      <c r="L5">
        <f t="shared" si="1"/>
        <v>0.84687499999999993</v>
      </c>
      <c r="M5">
        <f t="shared" si="2"/>
        <v>-0.42744401482693961</v>
      </c>
      <c r="N5" s="2"/>
      <c r="O5">
        <v>16</v>
      </c>
      <c r="P5">
        <v>4</v>
      </c>
      <c r="R5">
        <f t="shared" si="8"/>
        <v>0.8</v>
      </c>
      <c r="S5" s="2"/>
      <c r="T5">
        <v>19</v>
      </c>
      <c r="U5">
        <v>1</v>
      </c>
      <c r="W5">
        <f t="shared" si="9"/>
        <v>0.95</v>
      </c>
      <c r="X5" s="2"/>
      <c r="Y5" s="1"/>
      <c r="Z5" s="1">
        <f t="shared" si="3"/>
        <v>0.875</v>
      </c>
      <c r="AA5" s="1">
        <f t="shared" si="4"/>
        <v>0.32500000000000001</v>
      </c>
      <c r="AB5">
        <f t="shared" si="10"/>
        <v>1.6041115705458879</v>
      </c>
    </row>
    <row r="6" spans="1:28" x14ac:dyDescent="0.25">
      <c r="A6">
        <v>5</v>
      </c>
      <c r="B6">
        <v>32</v>
      </c>
      <c r="C6">
        <v>8</v>
      </c>
      <c r="D6">
        <v>32</v>
      </c>
      <c r="E6">
        <v>8</v>
      </c>
      <c r="G6">
        <f t="shared" si="5"/>
        <v>0.8</v>
      </c>
      <c r="H6">
        <f t="shared" si="6"/>
        <v>0.2</v>
      </c>
      <c r="I6" t="str">
        <f t="shared" si="7"/>
        <v>.</v>
      </c>
      <c r="J6">
        <f t="shared" si="0"/>
        <v>0.8</v>
      </c>
      <c r="K6" t="str">
        <f t="shared" si="7"/>
        <v>.</v>
      </c>
      <c r="L6">
        <f t="shared" si="1"/>
        <v>0.86</v>
      </c>
      <c r="M6">
        <f t="shared" si="2"/>
        <v>-1.1102230246251565E-16</v>
      </c>
      <c r="N6" s="2"/>
      <c r="O6">
        <v>15</v>
      </c>
      <c r="P6">
        <v>3</v>
      </c>
      <c r="R6">
        <f t="shared" si="8"/>
        <v>0.83333333333333337</v>
      </c>
      <c r="S6" s="2"/>
      <c r="T6">
        <v>17</v>
      </c>
      <c r="U6">
        <v>9</v>
      </c>
      <c r="W6">
        <f t="shared" si="9"/>
        <v>0.65384615384615385</v>
      </c>
      <c r="X6" s="2"/>
      <c r="Y6" s="1"/>
      <c r="Z6" s="1">
        <f t="shared" si="3"/>
        <v>0.8</v>
      </c>
      <c r="AA6" s="1">
        <f t="shared" si="4"/>
        <v>0.2</v>
      </c>
      <c r="AB6">
        <f t="shared" si="10"/>
        <v>1.6832424671458293</v>
      </c>
    </row>
    <row r="7" spans="1:28" x14ac:dyDescent="0.25">
      <c r="A7">
        <v>6</v>
      </c>
      <c r="B7">
        <v>35</v>
      </c>
      <c r="C7">
        <v>5</v>
      </c>
      <c r="D7">
        <v>27</v>
      </c>
      <c r="E7">
        <v>13</v>
      </c>
      <c r="G7">
        <f t="shared" si="5"/>
        <v>0.875</v>
      </c>
      <c r="H7">
        <f t="shared" si="6"/>
        <v>0.32500000000000001</v>
      </c>
      <c r="I7" t="str">
        <f t="shared" si="7"/>
        <v>.</v>
      </c>
      <c r="J7">
        <f t="shared" si="0"/>
        <v>0.77500000000000002</v>
      </c>
      <c r="K7" t="str">
        <f t="shared" si="7"/>
        <v>.</v>
      </c>
      <c r="L7">
        <f t="shared" si="1"/>
        <v>0.84687499999999993</v>
      </c>
      <c r="M7">
        <f t="shared" si="2"/>
        <v>-0.42744401482693961</v>
      </c>
      <c r="N7" s="2"/>
      <c r="O7">
        <v>18</v>
      </c>
      <c r="P7">
        <v>2</v>
      </c>
      <c r="R7">
        <f t="shared" si="8"/>
        <v>0.9</v>
      </c>
      <c r="S7" s="2"/>
      <c r="T7">
        <v>17</v>
      </c>
      <c r="U7">
        <v>3</v>
      </c>
      <c r="W7">
        <f t="shared" si="9"/>
        <v>0.85</v>
      </c>
      <c r="X7" s="2"/>
      <c r="Y7" s="1"/>
      <c r="Z7" s="1">
        <f t="shared" si="3"/>
        <v>0.875</v>
      </c>
      <c r="AA7" s="1">
        <f t="shared" si="4"/>
        <v>0.32500000000000001</v>
      </c>
      <c r="AB7">
        <f t="shared" si="10"/>
        <v>1.6041115705458879</v>
      </c>
    </row>
    <row r="8" spans="1:28" x14ac:dyDescent="0.25">
      <c r="A8">
        <v>7</v>
      </c>
      <c r="B8">
        <v>30</v>
      </c>
      <c r="C8">
        <v>10</v>
      </c>
      <c r="D8">
        <v>35</v>
      </c>
      <c r="E8">
        <v>5</v>
      </c>
      <c r="G8">
        <f t="shared" si="5"/>
        <v>0.75</v>
      </c>
      <c r="H8">
        <f t="shared" si="6"/>
        <v>0.125</v>
      </c>
      <c r="I8" t="str">
        <f t="shared" si="7"/>
        <v>.</v>
      </c>
      <c r="J8">
        <f t="shared" si="0"/>
        <v>0.8125</v>
      </c>
      <c r="K8" t="str">
        <f t="shared" si="7"/>
        <v>.</v>
      </c>
      <c r="L8">
        <f t="shared" si="1"/>
        <v>0.875</v>
      </c>
      <c r="M8">
        <f t="shared" si="2"/>
        <v>0.28768207245178085</v>
      </c>
      <c r="N8" s="2"/>
      <c r="O8">
        <v>14</v>
      </c>
      <c r="P8">
        <v>6</v>
      </c>
      <c r="R8">
        <f t="shared" si="8"/>
        <v>0.7</v>
      </c>
      <c r="S8" s="2"/>
      <c r="T8">
        <v>16</v>
      </c>
      <c r="U8">
        <v>4</v>
      </c>
      <c r="W8">
        <f t="shared" si="9"/>
        <v>0.8</v>
      </c>
      <c r="X8" s="2"/>
      <c r="Y8" s="1"/>
      <c r="Z8" s="1">
        <f t="shared" si="3"/>
        <v>0.75</v>
      </c>
      <c r="AA8" s="1">
        <f t="shared" si="4"/>
        <v>0.125</v>
      </c>
      <c r="AB8">
        <f t="shared" si="10"/>
        <v>1.8248391305720904</v>
      </c>
    </row>
    <row r="9" spans="1:28" x14ac:dyDescent="0.25">
      <c r="A9">
        <v>8</v>
      </c>
      <c r="B9">
        <v>36</v>
      </c>
      <c r="C9">
        <v>4</v>
      </c>
      <c r="D9">
        <v>25</v>
      </c>
      <c r="E9">
        <v>15</v>
      </c>
      <c r="G9">
        <f t="shared" si="5"/>
        <v>0.9</v>
      </c>
      <c r="H9">
        <f t="shared" si="6"/>
        <v>0.375</v>
      </c>
      <c r="I9" t="str">
        <f t="shared" si="7"/>
        <v>.</v>
      </c>
      <c r="J9">
        <f t="shared" si="0"/>
        <v>0.76249999999999996</v>
      </c>
      <c r="K9" t="str">
        <f t="shared" si="7"/>
        <v>.</v>
      </c>
      <c r="L9">
        <f t="shared" si="1"/>
        <v>0.84375</v>
      </c>
      <c r="M9">
        <f t="shared" si="2"/>
        <v>-0.57981849525294227</v>
      </c>
      <c r="N9" s="2"/>
      <c r="O9">
        <v>18</v>
      </c>
      <c r="P9">
        <v>2</v>
      </c>
      <c r="R9">
        <f t="shared" si="8"/>
        <v>0.9</v>
      </c>
      <c r="S9" s="2"/>
      <c r="T9">
        <v>18</v>
      </c>
      <c r="U9">
        <v>2</v>
      </c>
      <c r="W9">
        <f t="shared" si="9"/>
        <v>0.9</v>
      </c>
      <c r="X9" s="2"/>
      <c r="Y9" s="1"/>
      <c r="Z9" s="1">
        <f t="shared" si="3"/>
        <v>0.9</v>
      </c>
      <c r="AA9" s="1">
        <f t="shared" si="4"/>
        <v>0.375</v>
      </c>
      <c r="AB9">
        <f t="shared" si="10"/>
        <v>1.6001909295089758</v>
      </c>
    </row>
    <row r="10" spans="1:28" x14ac:dyDescent="0.25">
      <c r="A10">
        <v>9</v>
      </c>
      <c r="B10">
        <v>38</v>
      </c>
      <c r="C10">
        <v>2</v>
      </c>
      <c r="D10">
        <v>38</v>
      </c>
      <c r="E10">
        <v>2</v>
      </c>
      <c r="G10">
        <f t="shared" si="5"/>
        <v>0.95</v>
      </c>
      <c r="H10">
        <f t="shared" si="6"/>
        <v>0.05</v>
      </c>
      <c r="I10" t="str">
        <f t="shared" si="7"/>
        <v>.</v>
      </c>
      <c r="J10">
        <f t="shared" si="0"/>
        <v>0.95</v>
      </c>
      <c r="K10" t="str">
        <f t="shared" si="7"/>
        <v>.</v>
      </c>
      <c r="L10">
        <f t="shared" si="1"/>
        <v>0.97249999999999992</v>
      </c>
      <c r="M10">
        <f t="shared" si="2"/>
        <v>2.2204460492503128E-16</v>
      </c>
      <c r="N10" s="2"/>
      <c r="O10">
        <v>20</v>
      </c>
      <c r="P10">
        <v>0</v>
      </c>
      <c r="R10">
        <f t="shared" si="8"/>
        <v>1</v>
      </c>
      <c r="S10" s="2"/>
      <c r="T10">
        <v>18</v>
      </c>
      <c r="U10">
        <v>2</v>
      </c>
      <c r="W10">
        <f t="shared" si="9"/>
        <v>0.9</v>
      </c>
      <c r="X10" s="2"/>
      <c r="Y10" s="1"/>
      <c r="Z10" s="1">
        <f t="shared" si="3"/>
        <v>0.95</v>
      </c>
      <c r="AA10" s="1">
        <f t="shared" si="4"/>
        <v>0.05</v>
      </c>
      <c r="AB10">
        <f t="shared" si="10"/>
        <v>3.2897072539029439</v>
      </c>
    </row>
    <row r="11" spans="1:28" x14ac:dyDescent="0.25">
      <c r="A11">
        <v>10</v>
      </c>
      <c r="B11">
        <v>30</v>
      </c>
      <c r="C11">
        <v>10</v>
      </c>
      <c r="D11">
        <v>30</v>
      </c>
      <c r="E11">
        <v>10</v>
      </c>
      <c r="G11">
        <f t="shared" si="5"/>
        <v>0.75</v>
      </c>
      <c r="H11">
        <f t="shared" si="6"/>
        <v>0.25</v>
      </c>
      <c r="I11" t="str">
        <f t="shared" si="7"/>
        <v>.</v>
      </c>
      <c r="J11">
        <f t="shared" si="0"/>
        <v>0.75</v>
      </c>
      <c r="K11" t="str">
        <f t="shared" si="7"/>
        <v>.</v>
      </c>
      <c r="L11">
        <f t="shared" si="1"/>
        <v>0.8125</v>
      </c>
      <c r="M11">
        <f t="shared" si="2"/>
        <v>0</v>
      </c>
      <c r="N11" s="2"/>
      <c r="O11">
        <v>17</v>
      </c>
      <c r="P11">
        <v>3</v>
      </c>
      <c r="R11">
        <f t="shared" si="8"/>
        <v>0.85</v>
      </c>
      <c r="S11" s="2"/>
      <c r="T11">
        <v>13</v>
      </c>
      <c r="U11">
        <v>7</v>
      </c>
      <c r="W11">
        <f t="shared" si="9"/>
        <v>0.65</v>
      </c>
      <c r="X11" s="2"/>
      <c r="Y11" s="1"/>
      <c r="Z11" s="1">
        <f t="shared" si="3"/>
        <v>0.75</v>
      </c>
      <c r="AA11" s="1">
        <f t="shared" si="4"/>
        <v>0.25</v>
      </c>
      <c r="AB11">
        <f t="shared" si="10"/>
        <v>1.3489795003921639</v>
      </c>
    </row>
    <row r="12" spans="1:28" x14ac:dyDescent="0.25">
      <c r="A12">
        <v>11</v>
      </c>
      <c r="B12">
        <v>25</v>
      </c>
      <c r="C12">
        <v>15</v>
      </c>
      <c r="D12">
        <v>35</v>
      </c>
      <c r="E12">
        <v>5</v>
      </c>
      <c r="G12">
        <f t="shared" si="5"/>
        <v>0.625</v>
      </c>
      <c r="H12">
        <f t="shared" si="6"/>
        <v>0.125</v>
      </c>
      <c r="I12" t="str">
        <f t="shared" si="7"/>
        <v>.</v>
      </c>
      <c r="J12">
        <f t="shared" si="0"/>
        <v>0.75</v>
      </c>
      <c r="K12" t="str">
        <f t="shared" si="7"/>
        <v>.</v>
      </c>
      <c r="L12">
        <f t="shared" si="1"/>
        <v>0.828125</v>
      </c>
      <c r="M12">
        <f t="shared" si="2"/>
        <v>0.51082562376599072</v>
      </c>
      <c r="N12" s="2"/>
      <c r="O12">
        <v>16</v>
      </c>
      <c r="P12">
        <v>4</v>
      </c>
      <c r="R12">
        <f t="shared" si="8"/>
        <v>0.8</v>
      </c>
      <c r="S12" s="2"/>
      <c r="T12">
        <v>9</v>
      </c>
      <c r="U12">
        <v>11</v>
      </c>
      <c r="W12">
        <f t="shared" si="9"/>
        <v>0.45</v>
      </c>
      <c r="X12" s="2"/>
      <c r="Y12" s="1"/>
      <c r="Z12" s="1">
        <f t="shared" si="3"/>
        <v>0.625</v>
      </c>
      <c r="AA12" s="1">
        <f t="shared" si="4"/>
        <v>0.125</v>
      </c>
      <c r="AB12">
        <f t="shared" si="10"/>
        <v>1.4689887443403835</v>
      </c>
    </row>
    <row r="13" spans="1:28" s="1" customFormat="1" x14ac:dyDescent="0.25">
      <c r="A13" s="1">
        <v>12</v>
      </c>
      <c r="B13" s="1">
        <v>33</v>
      </c>
      <c r="C13" s="1">
        <v>7</v>
      </c>
      <c r="D13" s="1">
        <v>30</v>
      </c>
      <c r="E13" s="1">
        <v>10</v>
      </c>
      <c r="G13" s="1">
        <f t="shared" si="5"/>
        <v>0.82499999999999996</v>
      </c>
      <c r="H13" s="1">
        <f t="shared" si="6"/>
        <v>0.25</v>
      </c>
      <c r="I13" s="1" t="str">
        <f t="shared" si="7"/>
        <v>.</v>
      </c>
      <c r="J13">
        <f t="shared" si="0"/>
        <v>0.78749999999999998</v>
      </c>
      <c r="K13" s="1" t="str">
        <f t="shared" si="7"/>
        <v>.</v>
      </c>
      <c r="L13" s="1">
        <f t="shared" si="1"/>
        <v>0.85000000000000009</v>
      </c>
      <c r="M13" s="1">
        <f t="shared" si="2"/>
        <v>-0.1625189294977748</v>
      </c>
      <c r="N13" s="3"/>
      <c r="O13" s="1">
        <v>18</v>
      </c>
      <c r="P13" s="1">
        <v>2</v>
      </c>
      <c r="R13" s="1">
        <f t="shared" si="8"/>
        <v>0.9</v>
      </c>
      <c r="S13" s="3"/>
      <c r="T13" s="1">
        <v>15</v>
      </c>
      <c r="U13" s="1">
        <v>5</v>
      </c>
      <c r="W13" s="1">
        <f t="shared" si="9"/>
        <v>0.75</v>
      </c>
      <c r="X13" s="3"/>
      <c r="Z13" s="1">
        <f t="shared" si="3"/>
        <v>0.82499999999999996</v>
      </c>
      <c r="AA13" s="1">
        <f t="shared" si="4"/>
        <v>0.25</v>
      </c>
      <c r="AB13" s="1">
        <f t="shared" si="10"/>
        <v>1.6090790412695619</v>
      </c>
    </row>
    <row r="14" spans="1:28" s="1" customFormat="1" x14ac:dyDescent="0.25">
      <c r="A14" s="1">
        <v>13</v>
      </c>
      <c r="B14" s="1">
        <v>30</v>
      </c>
      <c r="C14" s="1">
        <v>10</v>
      </c>
      <c r="D14" s="1">
        <v>33</v>
      </c>
      <c r="E14" s="1">
        <v>7</v>
      </c>
      <c r="G14" s="1">
        <f t="shared" si="5"/>
        <v>0.75</v>
      </c>
      <c r="H14" s="1">
        <f t="shared" si="6"/>
        <v>0.17499999999999999</v>
      </c>
      <c r="I14" s="1" t="str">
        <f t="shared" si="7"/>
        <v>.</v>
      </c>
      <c r="J14">
        <f t="shared" si="0"/>
        <v>0.78749999999999998</v>
      </c>
      <c r="K14" s="1" t="str">
        <f t="shared" si="7"/>
        <v>.</v>
      </c>
      <c r="L14" s="1">
        <f t="shared" si="1"/>
        <v>0.85000000000000009</v>
      </c>
      <c r="M14" s="1">
        <f t="shared" si="2"/>
        <v>0.16251892949777494</v>
      </c>
      <c r="N14" s="3"/>
      <c r="O14" s="1">
        <v>15</v>
      </c>
      <c r="P14" s="1">
        <v>5</v>
      </c>
      <c r="R14" s="1">
        <f t="shared" si="8"/>
        <v>0.75</v>
      </c>
      <c r="S14" s="3"/>
      <c r="T14" s="1">
        <v>15</v>
      </c>
      <c r="U14" s="1">
        <v>5</v>
      </c>
      <c r="W14" s="1">
        <f t="shared" si="9"/>
        <v>0.75</v>
      </c>
      <c r="X14" s="3"/>
      <c r="Z14" s="1">
        <f t="shared" si="3"/>
        <v>0.75</v>
      </c>
      <c r="AA14" s="1">
        <f t="shared" si="4"/>
        <v>0.17499999999999999</v>
      </c>
      <c r="AB14" s="1">
        <f t="shared" si="10"/>
        <v>1.6090790412695615</v>
      </c>
    </row>
    <row r="15" spans="1:28" s="1" customFormat="1" x14ac:dyDescent="0.25">
      <c r="A15" s="1">
        <v>14</v>
      </c>
      <c r="B15" s="1">
        <v>19</v>
      </c>
      <c r="C15" s="1">
        <v>21</v>
      </c>
      <c r="D15" s="1">
        <v>32</v>
      </c>
      <c r="E15" s="1">
        <v>8</v>
      </c>
      <c r="G15" s="1">
        <f t="shared" si="5"/>
        <v>0.47499999999999998</v>
      </c>
      <c r="H15" s="1">
        <f t="shared" si="6"/>
        <v>0.2</v>
      </c>
      <c r="I15" s="1" t="str">
        <f t="shared" si="7"/>
        <v>.</v>
      </c>
      <c r="J15">
        <f t="shared" si="0"/>
        <v>0.63749999999999996</v>
      </c>
      <c r="K15" s="1" t="str">
        <f t="shared" si="7"/>
        <v>.</v>
      </c>
      <c r="L15" s="1">
        <f t="shared" si="1"/>
        <v>0.71348684210526314</v>
      </c>
      <c r="M15" s="1">
        <f t="shared" si="2"/>
        <v>0.49841411692264737</v>
      </c>
      <c r="N15" s="3"/>
      <c r="O15" s="1">
        <v>9</v>
      </c>
      <c r="P15" s="1">
        <v>11</v>
      </c>
      <c r="R15" s="1">
        <f t="shared" si="8"/>
        <v>0.45</v>
      </c>
      <c r="S15" s="3"/>
      <c r="T15" s="1">
        <v>10</v>
      </c>
      <c r="U15" s="1">
        <v>10</v>
      </c>
      <c r="W15" s="1">
        <f t="shared" si="9"/>
        <v>0.5</v>
      </c>
      <c r="X15" s="3"/>
      <c r="Z15" s="1">
        <f t="shared" si="3"/>
        <v>0.47499999999999998</v>
      </c>
      <c r="AA15" s="1">
        <f t="shared" si="4"/>
        <v>0.2</v>
      </c>
      <c r="AB15" s="1">
        <f t="shared" si="10"/>
        <v>0.77891445562970063</v>
      </c>
    </row>
    <row r="16" spans="1:28" s="1" customFormat="1" x14ac:dyDescent="0.25">
      <c r="A16" s="1">
        <v>15</v>
      </c>
      <c r="B16" s="1">
        <v>29</v>
      </c>
      <c r="C16" s="1">
        <v>11</v>
      </c>
      <c r="D16" s="1">
        <v>32</v>
      </c>
      <c r="E16" s="1">
        <v>8</v>
      </c>
      <c r="G16" s="1">
        <f t="shared" si="5"/>
        <v>0.72499999999999998</v>
      </c>
      <c r="H16" s="1">
        <f t="shared" si="6"/>
        <v>0.2</v>
      </c>
      <c r="I16" s="1" t="str">
        <f t="shared" si="7"/>
        <v>.</v>
      </c>
      <c r="J16">
        <f t="shared" si="0"/>
        <v>0.76249999999999996</v>
      </c>
      <c r="K16" s="1" t="str">
        <f t="shared" si="7"/>
        <v>.</v>
      </c>
      <c r="L16" s="1">
        <f t="shared" si="1"/>
        <v>0.82624999999999993</v>
      </c>
      <c r="M16" s="1">
        <f t="shared" si="2"/>
        <v>0.15415067982725836</v>
      </c>
      <c r="N16" s="3"/>
      <c r="O16" s="1">
        <v>15</v>
      </c>
      <c r="P16" s="1">
        <v>5</v>
      </c>
      <c r="R16" s="1">
        <f t="shared" si="8"/>
        <v>0.75</v>
      </c>
      <c r="S16" s="3"/>
      <c r="T16" s="1">
        <v>14</v>
      </c>
      <c r="U16" s="1">
        <v>6</v>
      </c>
      <c r="W16" s="1">
        <f t="shared" si="9"/>
        <v>0.7</v>
      </c>
      <c r="X16" s="3"/>
      <c r="Z16" s="1">
        <f t="shared" si="3"/>
        <v>0.72499999999999998</v>
      </c>
      <c r="AA16" s="1">
        <f t="shared" si="4"/>
        <v>0.2</v>
      </c>
      <c r="AB16" s="1">
        <f t="shared" si="10"/>
        <v>1.439381359615393</v>
      </c>
    </row>
    <row r="17" spans="1:28" s="1" customFormat="1" x14ac:dyDescent="0.25">
      <c r="A17" s="1">
        <v>16</v>
      </c>
      <c r="B17" s="1">
        <v>30</v>
      </c>
      <c r="C17" s="1">
        <v>10</v>
      </c>
      <c r="D17" s="1">
        <v>34</v>
      </c>
      <c r="E17" s="1">
        <v>6</v>
      </c>
      <c r="G17" s="1">
        <f t="shared" si="5"/>
        <v>0.75</v>
      </c>
      <c r="H17" s="1">
        <f t="shared" si="6"/>
        <v>0.15</v>
      </c>
      <c r="I17" s="1" t="str">
        <f t="shared" si="7"/>
        <v>.</v>
      </c>
      <c r="J17">
        <f t="shared" si="0"/>
        <v>0.8</v>
      </c>
      <c r="K17" s="1" t="str">
        <f t="shared" si="7"/>
        <v>.</v>
      </c>
      <c r="L17" s="1">
        <f t="shared" si="1"/>
        <v>0.86250000000000004</v>
      </c>
      <c r="M17" s="1">
        <f t="shared" si="2"/>
        <v>0.22314355131420976</v>
      </c>
      <c r="N17" s="3"/>
      <c r="O17" s="1">
        <v>17</v>
      </c>
      <c r="P17" s="1">
        <v>3</v>
      </c>
      <c r="R17" s="1">
        <f t="shared" si="8"/>
        <v>0.85</v>
      </c>
      <c r="S17" s="3"/>
      <c r="T17" s="1">
        <v>13</v>
      </c>
      <c r="U17" s="1">
        <v>7</v>
      </c>
      <c r="W17" s="1">
        <f t="shared" si="9"/>
        <v>0.65</v>
      </c>
      <c r="X17" s="3"/>
      <c r="Z17" s="1">
        <f t="shared" si="3"/>
        <v>0.75</v>
      </c>
      <c r="AA17" s="1">
        <f t="shared" si="4"/>
        <v>0.15</v>
      </c>
      <c r="AB17" s="1">
        <f t="shared" si="10"/>
        <v>1.7109231396898719</v>
      </c>
    </row>
    <row r="18" spans="1:28" s="1" customFormat="1" x14ac:dyDescent="0.25">
      <c r="A18" s="1">
        <v>17</v>
      </c>
      <c r="B18" s="1">
        <v>18</v>
      </c>
      <c r="C18" s="1">
        <v>22</v>
      </c>
      <c r="D18" s="1">
        <v>25</v>
      </c>
      <c r="E18" s="1">
        <v>15</v>
      </c>
      <c r="G18" s="1">
        <f t="shared" si="5"/>
        <v>0.45</v>
      </c>
      <c r="H18" s="1">
        <f t="shared" si="6"/>
        <v>0.375</v>
      </c>
      <c r="I18" s="1" t="str">
        <f t="shared" si="7"/>
        <v>.</v>
      </c>
      <c r="J18">
        <f t="shared" si="0"/>
        <v>0.53749999999999998</v>
      </c>
      <c r="K18" s="1" t="str">
        <f t="shared" si="7"/>
        <v>.</v>
      </c>
      <c r="L18" s="1">
        <f t="shared" si="1"/>
        <v>0.56041666666666679</v>
      </c>
      <c r="M18" s="1">
        <f t="shared" si="2"/>
        <v>0.12210269680089991</v>
      </c>
      <c r="N18" s="3"/>
      <c r="O18" s="1">
        <v>13</v>
      </c>
      <c r="P18" s="1">
        <v>7</v>
      </c>
      <c r="R18" s="1">
        <f t="shared" si="8"/>
        <v>0.65</v>
      </c>
      <c r="S18" s="3"/>
      <c r="T18" s="1">
        <v>5</v>
      </c>
      <c r="U18" s="1">
        <v>15</v>
      </c>
      <c r="W18" s="1">
        <f t="shared" si="9"/>
        <v>0.25</v>
      </c>
      <c r="X18" s="3"/>
      <c r="Z18" s="1">
        <f t="shared" si="3"/>
        <v>0.45</v>
      </c>
      <c r="AA18" s="1">
        <f t="shared" si="4"/>
        <v>0.375</v>
      </c>
      <c r="AB18" s="1">
        <f t="shared" si="10"/>
        <v>0.19297801710930118</v>
      </c>
    </row>
    <row r="19" spans="1:28" s="1" customFormat="1" x14ac:dyDescent="0.25">
      <c r="A19" s="1">
        <v>18</v>
      </c>
      <c r="B19" s="1">
        <v>30</v>
      </c>
      <c r="C19" s="1">
        <v>10</v>
      </c>
      <c r="D19" s="1">
        <v>33</v>
      </c>
      <c r="E19" s="1">
        <v>7</v>
      </c>
      <c r="G19" s="1">
        <f t="shared" si="5"/>
        <v>0.75</v>
      </c>
      <c r="H19" s="1">
        <f t="shared" si="6"/>
        <v>0.17499999999999999</v>
      </c>
      <c r="I19" s="1" t="str">
        <f t="shared" si="7"/>
        <v>.</v>
      </c>
      <c r="J19">
        <f t="shared" si="0"/>
        <v>0.78749999999999998</v>
      </c>
      <c r="K19" s="1" t="str">
        <f t="shared" si="7"/>
        <v>.</v>
      </c>
      <c r="L19" s="1">
        <f t="shared" si="1"/>
        <v>0.85000000000000009</v>
      </c>
      <c r="M19" s="1">
        <f t="shared" si="2"/>
        <v>0.16251892949777494</v>
      </c>
      <c r="N19" s="3"/>
      <c r="O19" s="1">
        <v>14</v>
      </c>
      <c r="P19" s="1">
        <v>6</v>
      </c>
      <c r="R19" s="1">
        <f t="shared" si="8"/>
        <v>0.7</v>
      </c>
      <c r="S19" s="3"/>
      <c r="T19" s="1">
        <v>16</v>
      </c>
      <c r="U19" s="1">
        <v>4</v>
      </c>
      <c r="W19" s="1">
        <f t="shared" si="9"/>
        <v>0.8</v>
      </c>
      <c r="X19" s="3"/>
      <c r="Z19" s="1">
        <f t="shared" si="3"/>
        <v>0.75</v>
      </c>
      <c r="AA19" s="1">
        <f t="shared" si="4"/>
        <v>0.17499999999999999</v>
      </c>
      <c r="AB19" s="1">
        <f t="shared" si="10"/>
        <v>1.6090790412695615</v>
      </c>
    </row>
    <row r="20" spans="1:28" s="1" customFormat="1" x14ac:dyDescent="0.25">
      <c r="A20" s="1">
        <v>19</v>
      </c>
      <c r="B20" s="1">
        <v>27</v>
      </c>
      <c r="C20" s="1">
        <v>13</v>
      </c>
      <c r="D20" s="1">
        <v>31</v>
      </c>
      <c r="E20" s="1">
        <v>9</v>
      </c>
      <c r="G20" s="1">
        <f t="shared" si="5"/>
        <v>0.67500000000000004</v>
      </c>
      <c r="H20" s="1">
        <f t="shared" si="6"/>
        <v>0.22500000000000001</v>
      </c>
      <c r="I20" s="1" t="str">
        <f t="shared" si="7"/>
        <v>.</v>
      </c>
      <c r="J20" s="1">
        <f t="shared" si="0"/>
        <v>0.72500000000000009</v>
      </c>
      <c r="K20" s="1" t="str">
        <f t="shared" si="7"/>
        <v>.</v>
      </c>
      <c r="L20" s="1">
        <f t="shared" si="1"/>
        <v>0.78937500000000005</v>
      </c>
      <c r="M20" s="1">
        <f t="shared" si="2"/>
        <v>0.19105523676270922</v>
      </c>
      <c r="N20" s="3"/>
      <c r="O20" s="1">
        <v>15</v>
      </c>
      <c r="P20" s="1">
        <v>5</v>
      </c>
      <c r="R20" s="1">
        <f t="shared" si="8"/>
        <v>0.75</v>
      </c>
      <c r="S20" s="3"/>
      <c r="T20" s="1">
        <v>12</v>
      </c>
      <c r="U20" s="1">
        <v>8</v>
      </c>
      <c r="W20" s="1">
        <f t="shared" si="9"/>
        <v>0.6</v>
      </c>
      <c r="X20" s="3"/>
      <c r="Z20" s="1">
        <f t="shared" si="3"/>
        <v>0.67500000000000004</v>
      </c>
      <c r="AA20" s="1">
        <f t="shared" si="4"/>
        <v>0.22500000000000001</v>
      </c>
      <c r="AB20" s="1">
        <f t="shared" si="10"/>
        <v>1.2091772165303487</v>
      </c>
    </row>
    <row r="21" spans="1:28" s="1" customFormat="1" x14ac:dyDescent="0.25">
      <c r="A21" s="1">
        <v>20</v>
      </c>
      <c r="B21" s="1">
        <v>15</v>
      </c>
      <c r="C21" s="1">
        <v>25</v>
      </c>
      <c r="D21" s="1">
        <v>29</v>
      </c>
      <c r="E21" s="1">
        <v>11</v>
      </c>
      <c r="G21" s="1">
        <f t="shared" si="5"/>
        <v>0.375</v>
      </c>
      <c r="H21" s="1">
        <f t="shared" si="6"/>
        <v>0.27500000000000002</v>
      </c>
      <c r="I21" s="1" t="str">
        <f t="shared" si="7"/>
        <v>.</v>
      </c>
      <c r="J21">
        <f t="shared" si="0"/>
        <v>0.55000000000000004</v>
      </c>
      <c r="K21" s="1" t="str">
        <f t="shared" si="7"/>
        <v>.</v>
      </c>
      <c r="L21" s="1">
        <f t="shared" si="1"/>
        <v>0.59166666666666667</v>
      </c>
      <c r="M21" s="1">
        <f t="shared" si="2"/>
        <v>0.21559634567882682</v>
      </c>
      <c r="N21" s="3"/>
      <c r="O21" s="1">
        <v>12</v>
      </c>
      <c r="P21" s="1">
        <v>8</v>
      </c>
      <c r="R21" s="1">
        <f t="shared" si="8"/>
        <v>0.6</v>
      </c>
      <c r="S21" s="3"/>
      <c r="T21" s="1">
        <v>3</v>
      </c>
      <c r="U21" s="1">
        <v>17</v>
      </c>
      <c r="W21" s="1">
        <f t="shared" si="9"/>
        <v>0.15</v>
      </c>
      <c r="X21" s="3"/>
      <c r="Z21" s="1">
        <f t="shared" si="3"/>
        <v>0.375</v>
      </c>
      <c r="AA21" s="1">
        <f t="shared" si="4"/>
        <v>0.27500000000000002</v>
      </c>
      <c r="AB21" s="1">
        <f t="shared" si="10"/>
        <v>0.27912076207810321</v>
      </c>
    </row>
    <row r="22" spans="1:28" x14ac:dyDescent="0.25">
      <c r="A22">
        <v>21</v>
      </c>
      <c r="B22">
        <v>31</v>
      </c>
      <c r="C22">
        <v>9</v>
      </c>
      <c r="D22">
        <v>34</v>
      </c>
      <c r="E22">
        <v>6</v>
      </c>
      <c r="G22">
        <f t="shared" si="5"/>
        <v>0.77500000000000002</v>
      </c>
      <c r="H22">
        <f t="shared" si="6"/>
        <v>0.15</v>
      </c>
      <c r="I22" t="str">
        <f t="shared" si="7"/>
        <v>.</v>
      </c>
      <c r="J22">
        <f t="shared" si="0"/>
        <v>0.8125</v>
      </c>
      <c r="K22" t="str">
        <f t="shared" si="7"/>
        <v>.</v>
      </c>
      <c r="L22">
        <f t="shared" si="1"/>
        <v>0.87250000000000005</v>
      </c>
      <c r="M22">
        <f t="shared" si="2"/>
        <v>0.17185025692665903</v>
      </c>
      <c r="N22" s="2"/>
      <c r="O22">
        <v>18</v>
      </c>
      <c r="P22">
        <v>2</v>
      </c>
      <c r="R22">
        <f t="shared" si="8"/>
        <v>0.9</v>
      </c>
      <c r="S22" s="2"/>
      <c r="T22">
        <v>13</v>
      </c>
      <c r="U22">
        <v>7</v>
      </c>
      <c r="W22">
        <f t="shared" si="9"/>
        <v>0.65</v>
      </c>
      <c r="X22" s="2"/>
      <c r="Y22" s="1"/>
      <c r="Z22" s="1">
        <f t="shared" si="3"/>
        <v>0.77500000000000002</v>
      </c>
      <c r="AA22" s="1">
        <f t="shared" si="4"/>
        <v>0.15</v>
      </c>
      <c r="AB22">
        <f t="shared" si="10"/>
        <v>1.7918484158542589</v>
      </c>
    </row>
    <row r="23" spans="1:28" x14ac:dyDescent="0.25">
      <c r="A23">
        <v>22</v>
      </c>
      <c r="B23">
        <v>36</v>
      </c>
      <c r="C23">
        <v>4</v>
      </c>
      <c r="D23">
        <v>32</v>
      </c>
      <c r="E23">
        <v>8</v>
      </c>
      <c r="G23">
        <f t="shared" si="5"/>
        <v>0.9</v>
      </c>
      <c r="H23">
        <f t="shared" si="6"/>
        <v>0.2</v>
      </c>
      <c r="I23" t="str">
        <f t="shared" si="7"/>
        <v>.</v>
      </c>
      <c r="J23">
        <f t="shared" si="0"/>
        <v>0.85000000000000009</v>
      </c>
      <c r="K23" t="str">
        <f t="shared" si="7"/>
        <v>.</v>
      </c>
      <c r="L23">
        <f t="shared" si="1"/>
        <v>0.90500000000000003</v>
      </c>
      <c r="M23">
        <f t="shared" si="2"/>
        <v>-0.25131442828090622</v>
      </c>
      <c r="N23" s="2"/>
      <c r="O23">
        <v>19</v>
      </c>
      <c r="P23">
        <v>1</v>
      </c>
      <c r="R23">
        <f t="shared" si="8"/>
        <v>0.95</v>
      </c>
      <c r="S23" s="2"/>
      <c r="T23">
        <v>17</v>
      </c>
      <c r="U23">
        <v>3</v>
      </c>
      <c r="W23">
        <f t="shared" si="9"/>
        <v>0.85</v>
      </c>
      <c r="X23" s="2"/>
      <c r="Y23" s="1"/>
      <c r="Z23" s="1">
        <f t="shared" si="3"/>
        <v>0.9</v>
      </c>
      <c r="AA23" s="1">
        <f t="shared" si="4"/>
        <v>0.2</v>
      </c>
      <c r="AB23">
        <f t="shared" si="10"/>
        <v>2.1231727991175151</v>
      </c>
    </row>
    <row r="24" spans="1:28" x14ac:dyDescent="0.25">
      <c r="A24">
        <v>23</v>
      </c>
      <c r="B24">
        <v>31</v>
      </c>
      <c r="C24">
        <v>9</v>
      </c>
      <c r="D24">
        <v>35</v>
      </c>
      <c r="E24">
        <v>5</v>
      </c>
      <c r="G24">
        <f t="shared" si="5"/>
        <v>0.77500000000000002</v>
      </c>
      <c r="H24">
        <f t="shared" si="6"/>
        <v>0.125</v>
      </c>
      <c r="I24" t="str">
        <f t="shared" si="7"/>
        <v>.</v>
      </c>
      <c r="J24">
        <f t="shared" si="0"/>
        <v>0.82499999999999996</v>
      </c>
      <c r="K24" t="str">
        <f t="shared" si="7"/>
        <v>.</v>
      </c>
      <c r="L24">
        <f t="shared" si="1"/>
        <v>0.88437500000000002</v>
      </c>
      <c r="M24">
        <f t="shared" si="2"/>
        <v>0.23638877806423034</v>
      </c>
      <c r="N24" s="2"/>
      <c r="O24">
        <v>19</v>
      </c>
      <c r="P24">
        <v>1</v>
      </c>
      <c r="R24">
        <f t="shared" si="8"/>
        <v>0.95</v>
      </c>
      <c r="S24" s="2"/>
      <c r="T24">
        <v>12</v>
      </c>
      <c r="U24">
        <v>8</v>
      </c>
      <c r="W24">
        <f t="shared" si="9"/>
        <v>0.6</v>
      </c>
      <c r="X24" s="2"/>
      <c r="Y24" s="1"/>
      <c r="Z24" s="1">
        <f t="shared" si="3"/>
        <v>0.77500000000000002</v>
      </c>
      <c r="AA24" s="1">
        <f t="shared" si="4"/>
        <v>0.125</v>
      </c>
      <c r="AB24">
        <f t="shared" si="10"/>
        <v>1.9057644067364774</v>
      </c>
    </row>
    <row r="25" spans="1:28" x14ac:dyDescent="0.25">
      <c r="A25">
        <v>24</v>
      </c>
      <c r="B25">
        <v>33</v>
      </c>
      <c r="C25">
        <v>7</v>
      </c>
      <c r="D25">
        <v>37</v>
      </c>
      <c r="E25">
        <v>3</v>
      </c>
      <c r="G25">
        <f t="shared" si="5"/>
        <v>0.82499999999999996</v>
      </c>
      <c r="H25">
        <f t="shared" si="6"/>
        <v>7.4999999999999997E-2</v>
      </c>
      <c r="I25" t="str">
        <f t="shared" si="7"/>
        <v>.</v>
      </c>
      <c r="J25">
        <f t="shared" si="0"/>
        <v>0.875</v>
      </c>
      <c r="K25" t="str">
        <f t="shared" si="7"/>
        <v>.</v>
      </c>
      <c r="L25">
        <f t="shared" si="1"/>
        <v>0.92437499999999995</v>
      </c>
      <c r="M25">
        <f t="shared" si="2"/>
        <v>0.26826398659467937</v>
      </c>
      <c r="N25" s="2"/>
      <c r="O25">
        <v>19</v>
      </c>
      <c r="P25">
        <v>1</v>
      </c>
      <c r="R25">
        <f t="shared" si="8"/>
        <v>0.95</v>
      </c>
      <c r="S25" s="2"/>
      <c r="T25">
        <v>14</v>
      </c>
      <c r="U25">
        <v>6</v>
      </c>
      <c r="W25">
        <f t="shared" si="9"/>
        <v>0.7</v>
      </c>
      <c r="X25" s="2"/>
      <c r="Y25" s="1"/>
      <c r="Z25" s="1">
        <f t="shared" si="3"/>
        <v>0.82499999999999996</v>
      </c>
      <c r="AA25" s="1">
        <f t="shared" si="4"/>
        <v>7.4999999999999997E-2</v>
      </c>
      <c r="AB25">
        <f t="shared" si="10"/>
        <v>2.3741207620119376</v>
      </c>
    </row>
    <row r="26" spans="1:28" x14ac:dyDescent="0.25">
      <c r="A26">
        <v>25</v>
      </c>
      <c r="B26">
        <v>36</v>
      </c>
      <c r="C26">
        <v>4</v>
      </c>
      <c r="D26">
        <v>36</v>
      </c>
      <c r="E26">
        <v>4</v>
      </c>
      <c r="G26">
        <f t="shared" si="5"/>
        <v>0.9</v>
      </c>
      <c r="H26">
        <f t="shared" si="6"/>
        <v>0.1</v>
      </c>
      <c r="I26" t="str">
        <f t="shared" si="7"/>
        <v>.</v>
      </c>
      <c r="J26">
        <f t="shared" si="0"/>
        <v>0.9</v>
      </c>
      <c r="K26" t="str">
        <f t="shared" si="7"/>
        <v>.</v>
      </c>
      <c r="L26">
        <f t="shared" si="1"/>
        <v>0.94</v>
      </c>
      <c r="M26">
        <f t="shared" si="2"/>
        <v>0</v>
      </c>
      <c r="N26" s="2"/>
      <c r="O26">
        <v>18</v>
      </c>
      <c r="P26">
        <v>2</v>
      </c>
      <c r="R26">
        <f t="shared" si="8"/>
        <v>0.9</v>
      </c>
      <c r="S26" s="2"/>
      <c r="T26">
        <v>18</v>
      </c>
      <c r="U26">
        <v>2</v>
      </c>
      <c r="W26">
        <f t="shared" si="9"/>
        <v>0.9</v>
      </c>
      <c r="X26" s="2"/>
      <c r="Y26" s="1"/>
      <c r="Z26" s="1">
        <f t="shared" si="3"/>
        <v>0.9</v>
      </c>
      <c r="AA26" s="1">
        <f t="shared" si="4"/>
        <v>0.1</v>
      </c>
      <c r="AB26">
        <f t="shared" si="10"/>
        <v>2.5631031310892012</v>
      </c>
    </row>
    <row r="27" spans="1:28" x14ac:dyDescent="0.25">
      <c r="A27">
        <v>26</v>
      </c>
      <c r="B27">
        <v>31</v>
      </c>
      <c r="C27">
        <v>9</v>
      </c>
      <c r="D27">
        <v>35</v>
      </c>
      <c r="E27">
        <v>5</v>
      </c>
      <c r="G27">
        <f t="shared" si="5"/>
        <v>0.77500000000000002</v>
      </c>
      <c r="H27">
        <f t="shared" si="6"/>
        <v>0.125</v>
      </c>
      <c r="I27" t="str">
        <f t="shared" si="7"/>
        <v>.</v>
      </c>
      <c r="J27">
        <f t="shared" si="0"/>
        <v>0.82499999999999996</v>
      </c>
      <c r="K27" t="str">
        <f t="shared" si="7"/>
        <v>.</v>
      </c>
      <c r="L27">
        <f t="shared" si="1"/>
        <v>0.88437500000000002</v>
      </c>
      <c r="M27">
        <f t="shared" si="2"/>
        <v>0.23638877806423034</v>
      </c>
      <c r="N27" s="2"/>
      <c r="O27">
        <v>19</v>
      </c>
      <c r="P27">
        <v>1</v>
      </c>
      <c r="R27">
        <f t="shared" si="8"/>
        <v>0.95</v>
      </c>
      <c r="S27" s="2"/>
      <c r="T27">
        <v>12</v>
      </c>
      <c r="U27">
        <v>8</v>
      </c>
      <c r="W27">
        <f t="shared" si="9"/>
        <v>0.6</v>
      </c>
      <c r="X27" s="2"/>
      <c r="Y27" s="1"/>
      <c r="Z27" s="1">
        <f t="shared" si="3"/>
        <v>0.77500000000000002</v>
      </c>
      <c r="AA27" s="1">
        <f t="shared" si="4"/>
        <v>0.125</v>
      </c>
      <c r="AB27">
        <f t="shared" si="10"/>
        <v>1.9057644067364774</v>
      </c>
    </row>
    <row r="28" spans="1:28" x14ac:dyDescent="0.25">
      <c r="A28">
        <v>27</v>
      </c>
      <c r="B28">
        <v>37</v>
      </c>
      <c r="C28">
        <v>3</v>
      </c>
      <c r="D28">
        <v>38</v>
      </c>
      <c r="E28">
        <v>2</v>
      </c>
      <c r="G28">
        <f t="shared" si="5"/>
        <v>0.92500000000000004</v>
      </c>
      <c r="H28">
        <f t="shared" si="6"/>
        <v>0.05</v>
      </c>
      <c r="I28" t="str">
        <f t="shared" si="7"/>
        <v>.</v>
      </c>
      <c r="J28">
        <f t="shared" si="0"/>
        <v>0.9375</v>
      </c>
      <c r="K28" t="str">
        <f t="shared" si="7"/>
        <v>.</v>
      </c>
      <c r="L28">
        <f t="shared" si="1"/>
        <v>0.96499999999999997</v>
      </c>
      <c r="M28">
        <f t="shared" si="2"/>
        <v>8.0042707673536356E-2</v>
      </c>
      <c r="N28" s="2"/>
      <c r="O28">
        <v>19</v>
      </c>
      <c r="P28">
        <v>1</v>
      </c>
      <c r="R28">
        <f t="shared" si="8"/>
        <v>0.95</v>
      </c>
      <c r="S28" s="2"/>
      <c r="T28">
        <v>18</v>
      </c>
      <c r="U28">
        <v>2</v>
      </c>
      <c r="W28">
        <f t="shared" si="9"/>
        <v>0.9</v>
      </c>
      <c r="X28" s="2"/>
      <c r="Y28" s="1"/>
      <c r="Z28" s="1">
        <f t="shared" si="3"/>
        <v>0.92500000000000004</v>
      </c>
      <c r="AA28" s="1">
        <f t="shared" si="4"/>
        <v>0.05</v>
      </c>
      <c r="AB28">
        <f t="shared" si="10"/>
        <v>3.0843850978899292</v>
      </c>
    </row>
    <row r="29" spans="1:28" x14ac:dyDescent="0.25">
      <c r="Y29" s="1"/>
      <c r="Z29" s="1"/>
      <c r="AA29" s="1"/>
    </row>
    <row r="30" spans="1:28" x14ac:dyDescent="0.25">
      <c r="Y30" s="1"/>
      <c r="Z30" s="1"/>
      <c r="AA30" s="1"/>
    </row>
    <row r="31" spans="1:28" x14ac:dyDescent="0.25">
      <c r="Y31" s="1"/>
      <c r="Z31" s="1"/>
      <c r="AA31" s="1"/>
    </row>
    <row r="32" spans="1:28" x14ac:dyDescent="0.25">
      <c r="Y32" s="1"/>
      <c r="Z32" s="1"/>
      <c r="AA32" s="1"/>
    </row>
    <row r="33" spans="25:27" x14ac:dyDescent="0.25">
      <c r="Y33" s="1"/>
      <c r="Z33" s="1"/>
      <c r="AA33" s="1"/>
    </row>
    <row r="34" spans="25:27" x14ac:dyDescent="0.25">
      <c r="Y34" s="1"/>
      <c r="Z34" s="1"/>
      <c r="AA34" s="1"/>
    </row>
  </sheetData>
  <pageMargins left="0.7" right="0.7" top="0.75" bottom="0.75" header="0.3" footer="0.3"/>
  <pageSetup orientation="portrait" r:id="rId1"/>
  <ignoredErrors>
    <ignoredError sqref="J2:J2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zoomScale="75" zoomScaleNormal="75" workbookViewId="0">
      <selection activeCell="Z1" sqref="Z1:AB1048576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/>
      <c r="T1" t="s">
        <v>10</v>
      </c>
      <c r="U1" t="s">
        <v>11</v>
      </c>
      <c r="W1" t="s">
        <v>7</v>
      </c>
      <c r="X1" s="2"/>
      <c r="Z1" t="s">
        <v>33</v>
      </c>
      <c r="AA1" t="s">
        <v>34</v>
      </c>
      <c r="AB1" t="s">
        <v>3</v>
      </c>
    </row>
    <row r="2" spans="1:28" x14ac:dyDescent="0.25">
      <c r="A2">
        <v>1</v>
      </c>
      <c r="B2">
        <v>31</v>
      </c>
      <c r="C2">
        <v>9</v>
      </c>
      <c r="D2">
        <v>28</v>
      </c>
      <c r="E2">
        <v>12</v>
      </c>
      <c r="G2">
        <f>B2/(B2+C2)</f>
        <v>0.77500000000000002</v>
      </c>
      <c r="H2">
        <f>E2/(D2+E2)</f>
        <v>0.3</v>
      </c>
      <c r="I2" t="str">
        <f>IF(J2&lt;0.5,"REJECT", ".")</f>
        <v>.</v>
      </c>
      <c r="J2">
        <f t="shared" ref="J2:J28" si="0">(G2+(1-H2))/2</f>
        <v>0.73750000000000004</v>
      </c>
      <c r="K2" t="str">
        <f>IF(L2&lt;0.5,"REJECT", ".")</f>
        <v>.</v>
      </c>
      <c r="L2">
        <f t="shared" ref="L2:L28" si="1">IF(AND(H2&lt;=0.5,G2&gt;=0.5),3/4+(G2-H2)/4-H2*(1-G2),IF(AND(H2&lt;=G2,G2&lt;0.5),3/4+(G2-H2)/4-H2/(4*G2),IF(AND(H2&gt;0.5,G2&gt;=H2),3/4+(G2-H2)/4-(1-G2)/(4*(1-H2)),0)))</f>
        <v>0.80125000000000002</v>
      </c>
      <c r="M2">
        <f t="shared" ref="M2:M28" si="2">LN(IF(AND(H2&lt;=0.5,G2&gt;=0.5),(5-4*G2)/(1+4*H2),IF(AND(H2&lt;=G2,G2&lt;0.5),(G2^2+G2)/(G2^2+H2),IF(AND(H2&gt;0.5,G2&gt;H2),((1-H2)^2+(1-G2))/((1-H2)^2+(1-H2)),0))))</f>
        <v>-0.1466034741918755</v>
      </c>
      <c r="N2" s="2"/>
      <c r="O2">
        <v>19</v>
      </c>
      <c r="P2">
        <v>1</v>
      </c>
      <c r="R2">
        <f>O2/(O2+P2)</f>
        <v>0.95</v>
      </c>
      <c r="S2" s="2"/>
      <c r="T2">
        <v>12</v>
      </c>
      <c r="U2">
        <v>8</v>
      </c>
      <c r="W2">
        <f>T2/(T2+U2)</f>
        <v>0.6</v>
      </c>
      <c r="X2" s="2"/>
      <c r="Z2">
        <f t="shared" ref="Z2:Z28" si="3">IF(G2=1,0.975,G2)</f>
        <v>0.77500000000000002</v>
      </c>
      <c r="AA2">
        <f t="shared" ref="AA2:AA28" si="4">IF(H2=0,0.025,H2)</f>
        <v>0.3</v>
      </c>
      <c r="AB2">
        <f>NORMSINV(Z2)-NORMSINV(AA2)</f>
        <v>1.27981553906851</v>
      </c>
    </row>
    <row r="3" spans="1:28" x14ac:dyDescent="0.25">
      <c r="A3">
        <v>2</v>
      </c>
      <c r="B3">
        <v>29</v>
      </c>
      <c r="C3">
        <v>11</v>
      </c>
      <c r="D3">
        <v>28</v>
      </c>
      <c r="E3">
        <v>12</v>
      </c>
      <c r="G3">
        <f t="shared" ref="G3:G28" si="5">B3/(B3+C3)</f>
        <v>0.72499999999999998</v>
      </c>
      <c r="H3">
        <f t="shared" ref="H3:H28" si="6">E3/(D3+E3)</f>
        <v>0.3</v>
      </c>
      <c r="I3" t="str">
        <f t="shared" ref="I3:K28" si="7">IF(J3&lt;0.5,"REJECT", ".")</f>
        <v>.</v>
      </c>
      <c r="J3">
        <f t="shared" si="0"/>
        <v>0.71249999999999991</v>
      </c>
      <c r="K3" t="str">
        <f t="shared" si="7"/>
        <v>.</v>
      </c>
      <c r="L3">
        <f t="shared" si="1"/>
        <v>0.77374999999999994</v>
      </c>
      <c r="M3">
        <f t="shared" si="2"/>
        <v>-4.6520015634892928E-2</v>
      </c>
      <c r="N3" s="2"/>
      <c r="O3">
        <v>11</v>
      </c>
      <c r="P3">
        <v>9</v>
      </c>
      <c r="R3">
        <f t="shared" ref="R3:R28" si="8">O3/(O3+P3)</f>
        <v>0.55000000000000004</v>
      </c>
      <c r="S3" s="2"/>
      <c r="T3">
        <v>18</v>
      </c>
      <c r="U3">
        <v>2</v>
      </c>
      <c r="W3">
        <f t="shared" ref="W3:W28" si="9">T3/(T3+U3)</f>
        <v>0.9</v>
      </c>
      <c r="X3" s="2"/>
      <c r="Z3">
        <f t="shared" si="3"/>
        <v>0.72499999999999998</v>
      </c>
      <c r="AA3">
        <f t="shared" si="4"/>
        <v>0.3</v>
      </c>
      <c r="AB3">
        <f t="shared" ref="AB3:AB28" si="10">NORMSINV(Z3)-NORMSINV(AA3)</f>
        <v>1.1221606387505192</v>
      </c>
    </row>
    <row r="4" spans="1:28" x14ac:dyDescent="0.25">
      <c r="A4">
        <v>3</v>
      </c>
      <c r="B4">
        <v>33</v>
      </c>
      <c r="C4">
        <v>7</v>
      </c>
      <c r="D4">
        <v>36</v>
      </c>
      <c r="E4">
        <v>4</v>
      </c>
      <c r="G4">
        <f t="shared" si="5"/>
        <v>0.82499999999999996</v>
      </c>
      <c r="H4">
        <f t="shared" si="6"/>
        <v>0.1</v>
      </c>
      <c r="I4" t="str">
        <f t="shared" si="7"/>
        <v>.</v>
      </c>
      <c r="J4">
        <f t="shared" si="0"/>
        <v>0.86250000000000004</v>
      </c>
      <c r="K4" t="str">
        <f t="shared" si="7"/>
        <v>.</v>
      </c>
      <c r="L4">
        <f t="shared" si="1"/>
        <v>0.91375000000000006</v>
      </c>
      <c r="M4">
        <f t="shared" si="2"/>
        <v>0.19415601444095756</v>
      </c>
      <c r="N4" s="2"/>
      <c r="O4">
        <v>16</v>
      </c>
      <c r="P4">
        <v>4</v>
      </c>
      <c r="R4">
        <f t="shared" si="8"/>
        <v>0.8</v>
      </c>
      <c r="S4" s="2"/>
      <c r="T4">
        <v>17</v>
      </c>
      <c r="U4">
        <v>3</v>
      </c>
      <c r="W4">
        <f t="shared" si="9"/>
        <v>0.85</v>
      </c>
      <c r="X4" s="2"/>
      <c r="Z4">
        <f t="shared" si="3"/>
        <v>0.82499999999999996</v>
      </c>
      <c r="AA4">
        <f t="shared" si="4"/>
        <v>0.1</v>
      </c>
      <c r="AB4">
        <f t="shared" si="10"/>
        <v>2.2161408566180807</v>
      </c>
    </row>
    <row r="5" spans="1:28" x14ac:dyDescent="0.25">
      <c r="A5">
        <v>4</v>
      </c>
      <c r="B5">
        <v>35</v>
      </c>
      <c r="C5">
        <v>5</v>
      </c>
      <c r="D5">
        <v>31</v>
      </c>
      <c r="E5">
        <v>9</v>
      </c>
      <c r="G5">
        <f t="shared" si="5"/>
        <v>0.875</v>
      </c>
      <c r="H5">
        <f t="shared" si="6"/>
        <v>0.22500000000000001</v>
      </c>
      <c r="I5" t="str">
        <f t="shared" si="7"/>
        <v>.</v>
      </c>
      <c r="J5">
        <f t="shared" si="0"/>
        <v>0.82499999999999996</v>
      </c>
      <c r="K5" t="str">
        <f t="shared" si="7"/>
        <v>.</v>
      </c>
      <c r="L5">
        <f t="shared" si="1"/>
        <v>0.88437500000000002</v>
      </c>
      <c r="M5">
        <f t="shared" si="2"/>
        <v>-0.23638877806423039</v>
      </c>
      <c r="N5" s="2"/>
      <c r="O5">
        <v>17</v>
      </c>
      <c r="P5">
        <v>3</v>
      </c>
      <c r="R5">
        <f t="shared" si="8"/>
        <v>0.85</v>
      </c>
      <c r="S5" s="2"/>
      <c r="T5">
        <v>18</v>
      </c>
      <c r="U5">
        <v>2</v>
      </c>
      <c r="W5">
        <f t="shared" si="9"/>
        <v>0.9</v>
      </c>
      <c r="X5" s="2"/>
      <c r="Z5">
        <f t="shared" si="3"/>
        <v>0.875</v>
      </c>
      <c r="AA5">
        <f t="shared" si="4"/>
        <v>0.22500000000000001</v>
      </c>
      <c r="AB5">
        <f t="shared" si="10"/>
        <v>1.9057644067364774</v>
      </c>
    </row>
    <row r="6" spans="1:28" x14ac:dyDescent="0.25">
      <c r="A6">
        <v>5</v>
      </c>
      <c r="B6">
        <v>33</v>
      </c>
      <c r="C6">
        <v>7</v>
      </c>
      <c r="D6">
        <v>30</v>
      </c>
      <c r="E6">
        <v>10</v>
      </c>
      <c r="G6">
        <f t="shared" si="5"/>
        <v>0.82499999999999996</v>
      </c>
      <c r="H6">
        <f t="shared" si="6"/>
        <v>0.25</v>
      </c>
      <c r="I6" t="str">
        <f t="shared" si="7"/>
        <v>.</v>
      </c>
      <c r="J6">
        <f t="shared" si="0"/>
        <v>0.78749999999999998</v>
      </c>
      <c r="K6" t="str">
        <f t="shared" si="7"/>
        <v>.</v>
      </c>
      <c r="L6">
        <f t="shared" si="1"/>
        <v>0.85000000000000009</v>
      </c>
      <c r="M6">
        <f t="shared" si="2"/>
        <v>-0.1625189294977748</v>
      </c>
      <c r="N6" s="2"/>
      <c r="O6">
        <v>18</v>
      </c>
      <c r="P6">
        <v>5</v>
      </c>
      <c r="R6">
        <f t="shared" si="8"/>
        <v>0.78260869565217395</v>
      </c>
      <c r="S6" s="2"/>
      <c r="T6">
        <v>15</v>
      </c>
      <c r="U6">
        <v>8</v>
      </c>
      <c r="W6">
        <f t="shared" si="9"/>
        <v>0.65217391304347827</v>
      </c>
      <c r="X6" s="2"/>
      <c r="Z6">
        <f t="shared" si="3"/>
        <v>0.82499999999999996</v>
      </c>
      <c r="AA6">
        <f t="shared" si="4"/>
        <v>0.25</v>
      </c>
      <c r="AB6">
        <f t="shared" si="10"/>
        <v>1.6090790412695619</v>
      </c>
    </row>
    <row r="7" spans="1:28" x14ac:dyDescent="0.25">
      <c r="A7">
        <v>6</v>
      </c>
      <c r="B7">
        <v>33</v>
      </c>
      <c r="C7">
        <v>7</v>
      </c>
      <c r="D7">
        <v>30</v>
      </c>
      <c r="E7">
        <v>10</v>
      </c>
      <c r="G7">
        <f t="shared" si="5"/>
        <v>0.82499999999999996</v>
      </c>
      <c r="H7">
        <f t="shared" si="6"/>
        <v>0.25</v>
      </c>
      <c r="I7" t="str">
        <f t="shared" si="7"/>
        <v>.</v>
      </c>
      <c r="J7">
        <f t="shared" si="0"/>
        <v>0.78749999999999998</v>
      </c>
      <c r="K7" t="str">
        <f t="shared" si="7"/>
        <v>.</v>
      </c>
      <c r="L7">
        <f t="shared" si="1"/>
        <v>0.85000000000000009</v>
      </c>
      <c r="M7">
        <f t="shared" si="2"/>
        <v>-0.1625189294977748</v>
      </c>
      <c r="N7" s="2"/>
      <c r="O7">
        <v>18</v>
      </c>
      <c r="P7">
        <v>2</v>
      </c>
      <c r="R7">
        <f t="shared" si="8"/>
        <v>0.9</v>
      </c>
      <c r="S7" s="2"/>
      <c r="T7">
        <v>15</v>
      </c>
      <c r="U7">
        <v>5</v>
      </c>
      <c r="W7">
        <f t="shared" si="9"/>
        <v>0.75</v>
      </c>
      <c r="X7" s="2"/>
      <c r="Z7">
        <f t="shared" si="3"/>
        <v>0.82499999999999996</v>
      </c>
      <c r="AA7">
        <f t="shared" si="4"/>
        <v>0.25</v>
      </c>
      <c r="AB7">
        <f t="shared" si="10"/>
        <v>1.6090790412695619</v>
      </c>
    </row>
    <row r="8" spans="1:28" x14ac:dyDescent="0.25">
      <c r="A8">
        <v>7</v>
      </c>
      <c r="B8">
        <v>32</v>
      </c>
      <c r="C8">
        <v>8</v>
      </c>
      <c r="D8">
        <v>31</v>
      </c>
      <c r="E8">
        <v>9</v>
      </c>
      <c r="G8">
        <f t="shared" si="5"/>
        <v>0.8</v>
      </c>
      <c r="H8">
        <f t="shared" si="6"/>
        <v>0.22500000000000001</v>
      </c>
      <c r="I8" t="str">
        <f t="shared" si="7"/>
        <v>.</v>
      </c>
      <c r="J8">
        <f t="shared" si="0"/>
        <v>0.78750000000000009</v>
      </c>
      <c r="K8" t="str">
        <f t="shared" si="7"/>
        <v>.</v>
      </c>
      <c r="L8">
        <f t="shared" si="1"/>
        <v>0.84875</v>
      </c>
      <c r="M8">
        <f t="shared" si="2"/>
        <v>-5.4067221270275821E-2</v>
      </c>
      <c r="N8" s="2"/>
      <c r="O8">
        <v>18</v>
      </c>
      <c r="P8">
        <v>2</v>
      </c>
      <c r="R8">
        <f t="shared" si="8"/>
        <v>0.9</v>
      </c>
      <c r="S8" s="2"/>
      <c r="T8">
        <v>14</v>
      </c>
      <c r="U8">
        <v>6</v>
      </c>
      <c r="W8">
        <f t="shared" si="9"/>
        <v>0.7</v>
      </c>
      <c r="X8" s="2"/>
      <c r="Z8">
        <f t="shared" si="3"/>
        <v>0.8</v>
      </c>
      <c r="AA8">
        <f t="shared" si="4"/>
        <v>0.22500000000000001</v>
      </c>
      <c r="AB8">
        <f t="shared" si="10"/>
        <v>1.5970362599333838</v>
      </c>
    </row>
    <row r="9" spans="1:28" x14ac:dyDescent="0.25">
      <c r="A9">
        <v>8</v>
      </c>
      <c r="B9">
        <v>30</v>
      </c>
      <c r="C9">
        <v>10</v>
      </c>
      <c r="D9">
        <v>37</v>
      </c>
      <c r="E9">
        <v>3</v>
      </c>
      <c r="G9">
        <f t="shared" si="5"/>
        <v>0.75</v>
      </c>
      <c r="H9">
        <f t="shared" si="6"/>
        <v>7.4999999999999997E-2</v>
      </c>
      <c r="I9" t="str">
        <f t="shared" si="7"/>
        <v>.</v>
      </c>
      <c r="J9">
        <f t="shared" si="0"/>
        <v>0.83750000000000002</v>
      </c>
      <c r="K9" t="str">
        <f t="shared" si="7"/>
        <v>.</v>
      </c>
      <c r="L9">
        <f t="shared" si="1"/>
        <v>0.89999999999999991</v>
      </c>
      <c r="M9">
        <f t="shared" si="2"/>
        <v>0.43078291609245417</v>
      </c>
      <c r="N9" s="2"/>
      <c r="O9">
        <v>13</v>
      </c>
      <c r="P9">
        <v>7</v>
      </c>
      <c r="R9">
        <f t="shared" si="8"/>
        <v>0.65</v>
      </c>
      <c r="S9" s="2"/>
      <c r="T9">
        <v>17</v>
      </c>
      <c r="U9">
        <v>3</v>
      </c>
      <c r="W9">
        <f t="shared" si="9"/>
        <v>0.85</v>
      </c>
      <c r="X9" s="2"/>
      <c r="Z9">
        <f t="shared" si="3"/>
        <v>0.75</v>
      </c>
      <c r="AA9">
        <f t="shared" si="4"/>
        <v>7.4999999999999997E-2</v>
      </c>
      <c r="AB9">
        <f t="shared" si="10"/>
        <v>2.1140212211345393</v>
      </c>
    </row>
    <row r="10" spans="1:28" x14ac:dyDescent="0.25">
      <c r="A10">
        <v>9</v>
      </c>
      <c r="B10">
        <v>35</v>
      </c>
      <c r="C10">
        <v>5</v>
      </c>
      <c r="D10">
        <v>39</v>
      </c>
      <c r="E10">
        <v>1</v>
      </c>
      <c r="G10">
        <f t="shared" si="5"/>
        <v>0.875</v>
      </c>
      <c r="H10">
        <f t="shared" si="6"/>
        <v>2.5000000000000001E-2</v>
      </c>
      <c r="I10" t="str">
        <f t="shared" si="7"/>
        <v>.</v>
      </c>
      <c r="J10">
        <f t="shared" si="0"/>
        <v>0.92500000000000004</v>
      </c>
      <c r="K10" t="str">
        <f t="shared" si="7"/>
        <v>.</v>
      </c>
      <c r="L10">
        <f t="shared" si="1"/>
        <v>0.95937499999999998</v>
      </c>
      <c r="M10">
        <f t="shared" si="2"/>
        <v>0.31015492830383945</v>
      </c>
      <c r="N10" s="2"/>
      <c r="O10">
        <v>19</v>
      </c>
      <c r="P10">
        <v>1</v>
      </c>
      <c r="R10">
        <f t="shared" si="8"/>
        <v>0.95</v>
      </c>
      <c r="S10" s="2"/>
      <c r="T10">
        <v>16</v>
      </c>
      <c r="U10">
        <v>4</v>
      </c>
      <c r="W10">
        <f t="shared" si="9"/>
        <v>0.8</v>
      </c>
      <c r="X10" s="2"/>
      <c r="Z10">
        <f t="shared" si="3"/>
        <v>0.875</v>
      </c>
      <c r="AA10">
        <f t="shared" si="4"/>
        <v>2.5000000000000001E-2</v>
      </c>
      <c r="AB10">
        <f t="shared" si="10"/>
        <v>3.1103133649160624</v>
      </c>
    </row>
    <row r="11" spans="1:28" x14ac:dyDescent="0.25">
      <c r="A11">
        <v>10</v>
      </c>
      <c r="B11">
        <v>32</v>
      </c>
      <c r="C11">
        <v>8</v>
      </c>
      <c r="D11">
        <v>33</v>
      </c>
      <c r="E11">
        <v>7</v>
      </c>
      <c r="G11">
        <f t="shared" si="5"/>
        <v>0.8</v>
      </c>
      <c r="H11">
        <f t="shared" si="6"/>
        <v>0.17499999999999999</v>
      </c>
      <c r="I11" t="str">
        <f t="shared" si="7"/>
        <v>.</v>
      </c>
      <c r="J11">
        <f t="shared" si="0"/>
        <v>0.8125</v>
      </c>
      <c r="K11" t="str">
        <f t="shared" si="7"/>
        <v>.</v>
      </c>
      <c r="L11">
        <f t="shared" si="1"/>
        <v>0.87124999999999997</v>
      </c>
      <c r="M11">
        <f t="shared" si="2"/>
        <v>5.7158413839948623E-2</v>
      </c>
      <c r="N11" s="2"/>
      <c r="O11">
        <v>16</v>
      </c>
      <c r="P11">
        <v>4</v>
      </c>
      <c r="R11">
        <f t="shared" si="8"/>
        <v>0.8</v>
      </c>
      <c r="S11" s="2"/>
      <c r="T11">
        <v>16</v>
      </c>
      <c r="U11">
        <v>4</v>
      </c>
      <c r="W11">
        <f t="shared" si="9"/>
        <v>0.8</v>
      </c>
      <c r="X11" s="2"/>
      <c r="Z11">
        <f t="shared" si="3"/>
        <v>0.8</v>
      </c>
      <c r="AA11">
        <f t="shared" si="4"/>
        <v>0.17499999999999999</v>
      </c>
      <c r="AB11">
        <f t="shared" si="10"/>
        <v>1.7762105246463942</v>
      </c>
    </row>
    <row r="12" spans="1:28" x14ac:dyDescent="0.25">
      <c r="A12">
        <v>11</v>
      </c>
      <c r="B12">
        <v>31</v>
      </c>
      <c r="C12">
        <v>9</v>
      </c>
      <c r="D12">
        <v>28</v>
      </c>
      <c r="E12">
        <v>12</v>
      </c>
      <c r="G12">
        <f t="shared" si="5"/>
        <v>0.77500000000000002</v>
      </c>
      <c r="H12">
        <f t="shared" si="6"/>
        <v>0.3</v>
      </c>
      <c r="I12" t="str">
        <f t="shared" si="7"/>
        <v>.</v>
      </c>
      <c r="J12">
        <f t="shared" si="0"/>
        <v>0.73750000000000004</v>
      </c>
      <c r="K12" t="str">
        <f t="shared" si="7"/>
        <v>.</v>
      </c>
      <c r="L12">
        <f t="shared" si="1"/>
        <v>0.80125000000000002</v>
      </c>
      <c r="M12">
        <f t="shared" si="2"/>
        <v>-0.1466034741918755</v>
      </c>
      <c r="N12" s="2"/>
      <c r="O12">
        <v>16</v>
      </c>
      <c r="P12">
        <v>4</v>
      </c>
      <c r="R12">
        <f t="shared" si="8"/>
        <v>0.8</v>
      </c>
      <c r="S12" s="2"/>
      <c r="T12">
        <v>15</v>
      </c>
      <c r="U12">
        <v>5</v>
      </c>
      <c r="W12">
        <f t="shared" si="9"/>
        <v>0.75</v>
      </c>
      <c r="X12" s="2"/>
      <c r="Z12">
        <f t="shared" si="3"/>
        <v>0.77500000000000002</v>
      </c>
      <c r="AA12">
        <f t="shared" si="4"/>
        <v>0.3</v>
      </c>
      <c r="AB12">
        <f t="shared" si="10"/>
        <v>1.27981553906851</v>
      </c>
    </row>
    <row r="13" spans="1:28" s="1" customFormat="1" x14ac:dyDescent="0.25">
      <c r="A13" s="1">
        <v>12</v>
      </c>
      <c r="B13" s="1">
        <v>34</v>
      </c>
      <c r="C13" s="1">
        <v>6</v>
      </c>
      <c r="D13" s="1">
        <v>30</v>
      </c>
      <c r="E13" s="1">
        <v>10</v>
      </c>
      <c r="G13" s="1">
        <f t="shared" si="5"/>
        <v>0.85</v>
      </c>
      <c r="H13" s="1">
        <f t="shared" si="6"/>
        <v>0.25</v>
      </c>
      <c r="I13" s="1" t="str">
        <f t="shared" si="7"/>
        <v>.</v>
      </c>
      <c r="J13">
        <f t="shared" si="0"/>
        <v>0.8</v>
      </c>
      <c r="K13" s="1" t="str">
        <f t="shared" si="7"/>
        <v>.</v>
      </c>
      <c r="L13" s="1">
        <f t="shared" si="1"/>
        <v>0.86250000000000004</v>
      </c>
      <c r="M13" s="1">
        <f t="shared" si="2"/>
        <v>-0.22314355131420971</v>
      </c>
      <c r="N13" s="3"/>
      <c r="O13" s="1">
        <v>17</v>
      </c>
      <c r="P13" s="1">
        <v>3</v>
      </c>
      <c r="R13" s="1">
        <f t="shared" si="8"/>
        <v>0.85</v>
      </c>
      <c r="S13" s="3"/>
      <c r="T13" s="1">
        <v>17</v>
      </c>
      <c r="U13" s="1">
        <v>3</v>
      </c>
      <c r="W13" s="1">
        <f t="shared" si="9"/>
        <v>0.85</v>
      </c>
      <c r="X13" s="3"/>
      <c r="Z13" s="1">
        <f t="shared" si="3"/>
        <v>0.85</v>
      </c>
      <c r="AA13" s="1">
        <f t="shared" si="4"/>
        <v>0.25</v>
      </c>
      <c r="AB13" s="1">
        <f t="shared" si="10"/>
        <v>1.7109231396898719</v>
      </c>
    </row>
    <row r="14" spans="1:28" s="1" customFormat="1" x14ac:dyDescent="0.25">
      <c r="A14" s="1">
        <v>13</v>
      </c>
      <c r="B14" s="1">
        <v>26</v>
      </c>
      <c r="C14" s="1">
        <v>14</v>
      </c>
      <c r="D14" s="1">
        <v>33</v>
      </c>
      <c r="E14" s="1">
        <v>7</v>
      </c>
      <c r="G14" s="1">
        <f t="shared" si="5"/>
        <v>0.65</v>
      </c>
      <c r="H14" s="1">
        <f t="shared" si="6"/>
        <v>0.17499999999999999</v>
      </c>
      <c r="I14" s="1" t="str">
        <f t="shared" si="7"/>
        <v>.</v>
      </c>
      <c r="J14">
        <f t="shared" si="0"/>
        <v>0.73750000000000004</v>
      </c>
      <c r="K14" s="1" t="str">
        <f t="shared" si="7"/>
        <v>.</v>
      </c>
      <c r="L14" s="1">
        <f t="shared" si="1"/>
        <v>0.8075</v>
      </c>
      <c r="M14" s="1">
        <f t="shared" si="2"/>
        <v>0.34484048629172959</v>
      </c>
      <c r="N14" s="3"/>
      <c r="O14" s="1">
        <v>17</v>
      </c>
      <c r="P14" s="1">
        <v>3</v>
      </c>
      <c r="R14" s="1">
        <f t="shared" si="8"/>
        <v>0.85</v>
      </c>
      <c r="S14" s="3"/>
      <c r="T14" s="1">
        <v>9</v>
      </c>
      <c r="U14" s="1">
        <v>11</v>
      </c>
      <c r="W14" s="1">
        <f t="shared" si="9"/>
        <v>0.45</v>
      </c>
      <c r="X14" s="3"/>
      <c r="Z14" s="1">
        <f t="shared" si="3"/>
        <v>0.65</v>
      </c>
      <c r="AA14" s="1">
        <f t="shared" si="4"/>
        <v>0.17499999999999999</v>
      </c>
      <c r="AB14" s="1">
        <f t="shared" si="10"/>
        <v>1.3199097574810472</v>
      </c>
    </row>
    <row r="15" spans="1:28" s="1" customFormat="1" x14ac:dyDescent="0.25">
      <c r="A15" s="1">
        <v>14</v>
      </c>
      <c r="B15" s="1">
        <v>24</v>
      </c>
      <c r="C15" s="1">
        <v>16</v>
      </c>
      <c r="D15" s="1">
        <v>33</v>
      </c>
      <c r="E15" s="1">
        <v>7</v>
      </c>
      <c r="G15" s="1">
        <f t="shared" si="5"/>
        <v>0.6</v>
      </c>
      <c r="H15" s="1">
        <f t="shared" si="6"/>
        <v>0.17499999999999999</v>
      </c>
      <c r="I15" s="1" t="str">
        <f t="shared" si="7"/>
        <v>.</v>
      </c>
      <c r="J15">
        <f t="shared" si="0"/>
        <v>0.71249999999999991</v>
      </c>
      <c r="K15" s="1" t="str">
        <f t="shared" si="7"/>
        <v>.</v>
      </c>
      <c r="L15" s="1">
        <f t="shared" si="1"/>
        <v>0.78625</v>
      </c>
      <c r="M15" s="1">
        <f t="shared" si="2"/>
        <v>0.42488319396526603</v>
      </c>
      <c r="N15" s="3"/>
      <c r="O15" s="1">
        <v>10</v>
      </c>
      <c r="P15" s="1">
        <v>10</v>
      </c>
      <c r="R15" s="1">
        <f t="shared" si="8"/>
        <v>0.5</v>
      </c>
      <c r="S15" s="3"/>
      <c r="T15" s="1">
        <v>14</v>
      </c>
      <c r="U15" s="1">
        <v>6</v>
      </c>
      <c r="W15" s="1">
        <f t="shared" si="9"/>
        <v>0.7</v>
      </c>
      <c r="X15" s="3"/>
      <c r="Z15" s="1">
        <f t="shared" si="3"/>
        <v>0.6</v>
      </c>
      <c r="AA15" s="1">
        <f t="shared" si="4"/>
        <v>0.17499999999999999</v>
      </c>
      <c r="AB15" s="1">
        <f t="shared" si="10"/>
        <v>1.1879363942092791</v>
      </c>
    </row>
    <row r="16" spans="1:28" s="1" customFormat="1" x14ac:dyDescent="0.25">
      <c r="A16" s="1">
        <v>15</v>
      </c>
      <c r="B16" s="1">
        <v>26</v>
      </c>
      <c r="C16" s="1">
        <v>14</v>
      </c>
      <c r="D16" s="1">
        <v>33</v>
      </c>
      <c r="E16" s="1">
        <v>7</v>
      </c>
      <c r="G16" s="1">
        <f t="shared" si="5"/>
        <v>0.65</v>
      </c>
      <c r="H16" s="1">
        <f t="shared" si="6"/>
        <v>0.17499999999999999</v>
      </c>
      <c r="I16" s="1" t="str">
        <f t="shared" si="7"/>
        <v>.</v>
      </c>
      <c r="J16">
        <f t="shared" si="0"/>
        <v>0.73750000000000004</v>
      </c>
      <c r="K16" s="1" t="str">
        <f t="shared" si="7"/>
        <v>.</v>
      </c>
      <c r="L16" s="1">
        <f t="shared" si="1"/>
        <v>0.8075</v>
      </c>
      <c r="M16" s="1">
        <f t="shared" si="2"/>
        <v>0.34484048629172959</v>
      </c>
      <c r="N16" s="3"/>
      <c r="O16" s="1">
        <v>13</v>
      </c>
      <c r="P16" s="1">
        <v>7</v>
      </c>
      <c r="R16" s="1">
        <f t="shared" si="8"/>
        <v>0.65</v>
      </c>
      <c r="S16" s="3"/>
      <c r="T16" s="1">
        <v>13</v>
      </c>
      <c r="U16" s="1">
        <v>7</v>
      </c>
      <c r="W16" s="1">
        <f t="shared" si="9"/>
        <v>0.65</v>
      </c>
      <c r="X16" s="3"/>
      <c r="Z16" s="1">
        <f t="shared" si="3"/>
        <v>0.65</v>
      </c>
      <c r="AA16" s="1">
        <f t="shared" si="4"/>
        <v>0.17499999999999999</v>
      </c>
      <c r="AB16" s="1">
        <f t="shared" si="10"/>
        <v>1.3199097574810472</v>
      </c>
    </row>
    <row r="17" spans="1:28" s="1" customFormat="1" x14ac:dyDescent="0.25">
      <c r="A17" s="1">
        <v>16</v>
      </c>
      <c r="B17" s="1">
        <v>32</v>
      </c>
      <c r="C17" s="1">
        <v>8</v>
      </c>
      <c r="D17" s="1">
        <v>28</v>
      </c>
      <c r="E17" s="1">
        <v>12</v>
      </c>
      <c r="G17" s="1">
        <f t="shared" si="5"/>
        <v>0.8</v>
      </c>
      <c r="H17" s="1">
        <f t="shared" si="6"/>
        <v>0.3</v>
      </c>
      <c r="I17" s="1" t="str">
        <f t="shared" si="7"/>
        <v>.</v>
      </c>
      <c r="J17">
        <f t="shared" si="0"/>
        <v>0.75</v>
      </c>
      <c r="K17" s="1" t="str">
        <f t="shared" si="7"/>
        <v>.</v>
      </c>
      <c r="L17" s="1">
        <f t="shared" si="1"/>
        <v>0.81500000000000006</v>
      </c>
      <c r="M17" s="1">
        <f t="shared" si="2"/>
        <v>-0.20067069546215138</v>
      </c>
      <c r="N17" s="3"/>
      <c r="O17" s="1">
        <v>19</v>
      </c>
      <c r="P17" s="1">
        <v>1</v>
      </c>
      <c r="R17" s="1">
        <f t="shared" si="8"/>
        <v>0.95</v>
      </c>
      <c r="S17" s="3"/>
      <c r="T17" s="1">
        <v>13</v>
      </c>
      <c r="U17" s="1">
        <v>7</v>
      </c>
      <c r="W17" s="1">
        <f t="shared" si="9"/>
        <v>0.65</v>
      </c>
      <c r="X17" s="3"/>
      <c r="Z17" s="1">
        <f t="shared" si="3"/>
        <v>0.8</v>
      </c>
      <c r="AA17" s="1">
        <f t="shared" si="4"/>
        <v>0.3</v>
      </c>
      <c r="AB17" s="1">
        <f t="shared" si="10"/>
        <v>1.3660217462809556</v>
      </c>
    </row>
    <row r="18" spans="1:28" s="1" customFormat="1" x14ac:dyDescent="0.25">
      <c r="A18" s="1">
        <v>17</v>
      </c>
      <c r="B18" s="1">
        <v>29</v>
      </c>
      <c r="C18" s="1">
        <v>11</v>
      </c>
      <c r="D18" s="1">
        <v>23</v>
      </c>
      <c r="E18" s="1">
        <v>17</v>
      </c>
      <c r="G18" s="1">
        <f t="shared" si="5"/>
        <v>0.72499999999999998</v>
      </c>
      <c r="H18" s="1">
        <f t="shared" si="6"/>
        <v>0.42499999999999999</v>
      </c>
      <c r="I18" s="1" t="str">
        <f t="shared" si="7"/>
        <v>.</v>
      </c>
      <c r="J18">
        <f t="shared" si="0"/>
        <v>0.64999999999999991</v>
      </c>
      <c r="K18" s="1" t="str">
        <f t="shared" si="7"/>
        <v>.</v>
      </c>
      <c r="L18" s="1">
        <f t="shared" si="1"/>
        <v>0.70812499999999989</v>
      </c>
      <c r="M18" s="1">
        <f t="shared" si="2"/>
        <v>-0.25131442828090605</v>
      </c>
      <c r="N18" s="3"/>
      <c r="O18" s="1">
        <v>16</v>
      </c>
      <c r="P18" s="1">
        <v>4</v>
      </c>
      <c r="R18" s="1">
        <f t="shared" si="8"/>
        <v>0.8</v>
      </c>
      <c r="S18" s="3"/>
      <c r="T18" s="1">
        <v>13</v>
      </c>
      <c r="U18" s="1">
        <v>7</v>
      </c>
      <c r="W18" s="1">
        <f t="shared" si="9"/>
        <v>0.65</v>
      </c>
      <c r="X18" s="3"/>
      <c r="Z18" s="1">
        <f t="shared" si="3"/>
        <v>0.72499999999999998</v>
      </c>
      <c r="AA18" s="1">
        <f t="shared" si="4"/>
        <v>0.42499999999999999</v>
      </c>
      <c r="AB18" s="1">
        <f t="shared" si="10"/>
        <v>0.78687855231527093</v>
      </c>
    </row>
    <row r="19" spans="1:28" x14ac:dyDescent="0.25">
      <c r="A19">
        <v>18</v>
      </c>
      <c r="B19">
        <v>32</v>
      </c>
      <c r="C19">
        <v>8</v>
      </c>
      <c r="D19">
        <v>33</v>
      </c>
      <c r="E19">
        <v>7</v>
      </c>
      <c r="G19">
        <f t="shared" si="5"/>
        <v>0.8</v>
      </c>
      <c r="H19">
        <f t="shared" si="6"/>
        <v>0.17499999999999999</v>
      </c>
      <c r="I19" t="str">
        <f t="shared" si="7"/>
        <v>.</v>
      </c>
      <c r="J19">
        <f t="shared" si="0"/>
        <v>0.8125</v>
      </c>
      <c r="K19" t="str">
        <f t="shared" si="7"/>
        <v>.</v>
      </c>
      <c r="L19">
        <f t="shared" si="1"/>
        <v>0.87124999999999997</v>
      </c>
      <c r="M19">
        <f t="shared" si="2"/>
        <v>5.7158413839948623E-2</v>
      </c>
      <c r="N19" s="2"/>
      <c r="O19">
        <v>16</v>
      </c>
      <c r="P19">
        <v>4</v>
      </c>
      <c r="R19">
        <f t="shared" si="8"/>
        <v>0.8</v>
      </c>
      <c r="S19" s="2"/>
      <c r="T19">
        <v>16</v>
      </c>
      <c r="U19">
        <v>4</v>
      </c>
      <c r="W19">
        <f t="shared" si="9"/>
        <v>0.8</v>
      </c>
      <c r="X19" s="2"/>
      <c r="Z19">
        <f t="shared" si="3"/>
        <v>0.8</v>
      </c>
      <c r="AA19">
        <f t="shared" si="4"/>
        <v>0.17499999999999999</v>
      </c>
      <c r="AB19">
        <f t="shared" si="10"/>
        <v>1.7762105246463942</v>
      </c>
    </row>
    <row r="20" spans="1:28" s="1" customFormat="1" x14ac:dyDescent="0.25">
      <c r="A20" s="1">
        <v>19</v>
      </c>
      <c r="B20" s="1">
        <v>20</v>
      </c>
      <c r="C20" s="1">
        <v>20</v>
      </c>
      <c r="D20" s="1">
        <v>30</v>
      </c>
      <c r="E20" s="1">
        <v>10</v>
      </c>
      <c r="G20" s="1">
        <f t="shared" si="5"/>
        <v>0.5</v>
      </c>
      <c r="H20" s="1">
        <f t="shared" si="6"/>
        <v>0.25</v>
      </c>
      <c r="I20" s="1" t="str">
        <f t="shared" si="7"/>
        <v>.</v>
      </c>
      <c r="J20" s="1">
        <f t="shared" si="0"/>
        <v>0.625</v>
      </c>
      <c r="K20" s="1" t="str">
        <f t="shared" si="7"/>
        <v>.</v>
      </c>
      <c r="L20" s="1">
        <f t="shared" si="1"/>
        <v>0.6875</v>
      </c>
      <c r="M20" s="1">
        <f t="shared" si="2"/>
        <v>0.40546510810816438</v>
      </c>
      <c r="N20" s="3"/>
      <c r="O20" s="1">
        <v>18</v>
      </c>
      <c r="P20" s="1">
        <v>2</v>
      </c>
      <c r="R20" s="1">
        <f t="shared" si="8"/>
        <v>0.9</v>
      </c>
      <c r="S20" s="3"/>
      <c r="T20" s="1">
        <v>2</v>
      </c>
      <c r="U20" s="1">
        <v>18</v>
      </c>
      <c r="W20" s="1">
        <f t="shared" si="9"/>
        <v>0.1</v>
      </c>
      <c r="X20" s="3"/>
      <c r="Z20" s="1">
        <f t="shared" si="3"/>
        <v>0.5</v>
      </c>
      <c r="AA20" s="1">
        <f t="shared" si="4"/>
        <v>0.25</v>
      </c>
      <c r="AB20" s="1">
        <f t="shared" si="10"/>
        <v>0.67448975019608193</v>
      </c>
    </row>
    <row r="21" spans="1:28" s="1" customFormat="1" x14ac:dyDescent="0.25">
      <c r="A21" s="1">
        <v>20</v>
      </c>
      <c r="B21" s="1">
        <v>27</v>
      </c>
      <c r="C21" s="1">
        <v>13</v>
      </c>
      <c r="D21" s="1">
        <v>34</v>
      </c>
      <c r="E21" s="1">
        <v>6</v>
      </c>
      <c r="G21" s="1">
        <f t="shared" si="5"/>
        <v>0.67500000000000004</v>
      </c>
      <c r="H21" s="1">
        <f t="shared" si="6"/>
        <v>0.15</v>
      </c>
      <c r="I21" s="1" t="str">
        <f t="shared" si="7"/>
        <v>.</v>
      </c>
      <c r="J21">
        <f t="shared" si="0"/>
        <v>0.76249999999999996</v>
      </c>
      <c r="K21" s="1" t="str">
        <f t="shared" si="7"/>
        <v>.</v>
      </c>
      <c r="L21" s="1">
        <f t="shared" si="1"/>
        <v>0.83250000000000002</v>
      </c>
      <c r="M21" s="1">
        <f t="shared" si="2"/>
        <v>0.36290549368936831</v>
      </c>
      <c r="N21" s="3"/>
      <c r="O21" s="1">
        <v>13</v>
      </c>
      <c r="P21" s="1">
        <v>7</v>
      </c>
      <c r="R21" s="1">
        <f t="shared" si="8"/>
        <v>0.65</v>
      </c>
      <c r="S21" s="3"/>
      <c r="T21" s="1">
        <v>14</v>
      </c>
      <c r="U21" s="1">
        <v>6</v>
      </c>
      <c r="W21" s="1">
        <f t="shared" si="9"/>
        <v>0.7</v>
      </c>
      <c r="X21" s="3"/>
      <c r="Z21" s="1">
        <f t="shared" si="3"/>
        <v>0.67500000000000004</v>
      </c>
      <c r="AA21" s="1">
        <f t="shared" si="4"/>
        <v>0.15</v>
      </c>
      <c r="AB21" s="1">
        <f t="shared" si="10"/>
        <v>1.4901955796636694</v>
      </c>
    </row>
    <row r="22" spans="1:28" x14ac:dyDescent="0.25">
      <c r="A22">
        <v>21</v>
      </c>
      <c r="B22">
        <v>30</v>
      </c>
      <c r="C22">
        <v>10</v>
      </c>
      <c r="D22">
        <v>34</v>
      </c>
      <c r="E22">
        <v>6</v>
      </c>
      <c r="G22">
        <f t="shared" si="5"/>
        <v>0.75</v>
      </c>
      <c r="H22">
        <f t="shared" si="6"/>
        <v>0.15</v>
      </c>
      <c r="I22" t="str">
        <f t="shared" si="7"/>
        <v>.</v>
      </c>
      <c r="J22">
        <f t="shared" si="0"/>
        <v>0.8</v>
      </c>
      <c r="K22" t="str">
        <f t="shared" si="7"/>
        <v>.</v>
      </c>
      <c r="L22">
        <f t="shared" si="1"/>
        <v>0.86250000000000004</v>
      </c>
      <c r="M22">
        <f t="shared" si="2"/>
        <v>0.22314355131420976</v>
      </c>
      <c r="N22" s="2"/>
      <c r="O22">
        <v>16</v>
      </c>
      <c r="P22">
        <v>4</v>
      </c>
      <c r="R22">
        <f t="shared" si="8"/>
        <v>0.8</v>
      </c>
      <c r="S22" s="2"/>
      <c r="T22">
        <v>14</v>
      </c>
      <c r="U22">
        <v>6</v>
      </c>
      <c r="W22">
        <f t="shared" si="9"/>
        <v>0.7</v>
      </c>
      <c r="X22" s="2"/>
      <c r="Z22">
        <f t="shared" si="3"/>
        <v>0.75</v>
      </c>
      <c r="AA22">
        <f t="shared" si="4"/>
        <v>0.15</v>
      </c>
      <c r="AB22">
        <f t="shared" si="10"/>
        <v>1.7109231396898719</v>
      </c>
    </row>
    <row r="23" spans="1:28" x14ac:dyDescent="0.25">
      <c r="A23">
        <v>22</v>
      </c>
      <c r="B23">
        <v>33</v>
      </c>
      <c r="C23">
        <v>7</v>
      </c>
      <c r="D23">
        <v>36</v>
      </c>
      <c r="E23">
        <v>4</v>
      </c>
      <c r="G23">
        <f t="shared" si="5"/>
        <v>0.82499999999999996</v>
      </c>
      <c r="H23">
        <f t="shared" si="6"/>
        <v>0.1</v>
      </c>
      <c r="I23" t="str">
        <f t="shared" si="7"/>
        <v>.</v>
      </c>
      <c r="J23">
        <f t="shared" si="0"/>
        <v>0.86250000000000004</v>
      </c>
      <c r="K23" t="str">
        <f t="shared" si="7"/>
        <v>.</v>
      </c>
      <c r="L23">
        <f t="shared" si="1"/>
        <v>0.91375000000000006</v>
      </c>
      <c r="M23">
        <f t="shared" si="2"/>
        <v>0.19415601444095756</v>
      </c>
      <c r="N23" s="2"/>
      <c r="O23">
        <v>19</v>
      </c>
      <c r="P23">
        <v>1</v>
      </c>
      <c r="R23">
        <f t="shared" si="8"/>
        <v>0.95</v>
      </c>
      <c r="S23" s="2"/>
      <c r="T23">
        <v>14</v>
      </c>
      <c r="U23">
        <v>6</v>
      </c>
      <c r="W23">
        <f t="shared" si="9"/>
        <v>0.7</v>
      </c>
      <c r="X23" s="2"/>
      <c r="Z23">
        <f t="shared" si="3"/>
        <v>0.82499999999999996</v>
      </c>
      <c r="AA23">
        <f t="shared" si="4"/>
        <v>0.1</v>
      </c>
      <c r="AB23">
        <f t="shared" si="10"/>
        <v>2.2161408566180807</v>
      </c>
    </row>
    <row r="24" spans="1:28" x14ac:dyDescent="0.25">
      <c r="A24">
        <v>23</v>
      </c>
      <c r="B24">
        <v>27</v>
      </c>
      <c r="C24">
        <v>13</v>
      </c>
      <c r="D24">
        <v>33</v>
      </c>
      <c r="E24">
        <v>7</v>
      </c>
      <c r="G24">
        <f t="shared" si="5"/>
        <v>0.67500000000000004</v>
      </c>
      <c r="H24">
        <f t="shared" si="6"/>
        <v>0.17499999999999999</v>
      </c>
      <c r="I24" t="str">
        <f t="shared" si="7"/>
        <v>.</v>
      </c>
      <c r="J24">
        <f t="shared" si="0"/>
        <v>0.75</v>
      </c>
      <c r="K24" t="str">
        <f t="shared" si="7"/>
        <v>.</v>
      </c>
      <c r="L24">
        <f t="shared" si="1"/>
        <v>0.81812499999999999</v>
      </c>
      <c r="M24">
        <f t="shared" si="2"/>
        <v>0.30228087187293351</v>
      </c>
      <c r="N24" s="2"/>
      <c r="O24">
        <v>15</v>
      </c>
      <c r="P24">
        <v>5</v>
      </c>
      <c r="R24">
        <f t="shared" si="8"/>
        <v>0.75</v>
      </c>
      <c r="S24" s="2"/>
      <c r="T24">
        <v>12</v>
      </c>
      <c r="U24">
        <v>8</v>
      </c>
      <c r="W24">
        <f t="shared" si="9"/>
        <v>0.6</v>
      </c>
      <c r="X24" s="2"/>
      <c r="Z24">
        <f t="shared" si="3"/>
        <v>0.67500000000000004</v>
      </c>
      <c r="AA24">
        <f t="shared" si="4"/>
        <v>0.17499999999999999</v>
      </c>
      <c r="AB24">
        <f t="shared" si="10"/>
        <v>1.3883514812433591</v>
      </c>
    </row>
    <row r="25" spans="1:28" x14ac:dyDescent="0.25">
      <c r="A25">
        <v>24</v>
      </c>
      <c r="B25">
        <v>35</v>
      </c>
      <c r="C25">
        <v>5</v>
      </c>
      <c r="D25">
        <v>34</v>
      </c>
      <c r="E25">
        <v>6</v>
      </c>
      <c r="G25">
        <f t="shared" si="5"/>
        <v>0.875</v>
      </c>
      <c r="H25">
        <f t="shared" si="6"/>
        <v>0.15</v>
      </c>
      <c r="I25" t="str">
        <f t="shared" si="7"/>
        <v>.</v>
      </c>
      <c r="J25">
        <f t="shared" si="0"/>
        <v>0.86250000000000004</v>
      </c>
      <c r="K25" t="str">
        <f t="shared" si="7"/>
        <v>.</v>
      </c>
      <c r="L25">
        <f t="shared" si="1"/>
        <v>0.91249999999999998</v>
      </c>
      <c r="M25">
        <f t="shared" si="2"/>
        <v>-6.4538521137571178E-2</v>
      </c>
      <c r="N25" s="2"/>
      <c r="O25">
        <v>19</v>
      </c>
      <c r="P25">
        <v>1</v>
      </c>
      <c r="R25">
        <f t="shared" si="8"/>
        <v>0.95</v>
      </c>
      <c r="S25" s="2"/>
      <c r="T25">
        <v>16</v>
      </c>
      <c r="U25">
        <v>4</v>
      </c>
      <c r="W25">
        <f t="shared" si="9"/>
        <v>0.8</v>
      </c>
      <c r="X25" s="2"/>
      <c r="Z25">
        <f t="shared" si="3"/>
        <v>0.875</v>
      </c>
      <c r="AA25">
        <f t="shared" si="4"/>
        <v>0.15</v>
      </c>
      <c r="AB25">
        <f t="shared" si="10"/>
        <v>2.1867827698697981</v>
      </c>
    </row>
    <row r="26" spans="1:28" x14ac:dyDescent="0.25">
      <c r="A26">
        <v>25</v>
      </c>
      <c r="B26">
        <v>38</v>
      </c>
      <c r="C26">
        <v>2</v>
      </c>
      <c r="D26">
        <v>32</v>
      </c>
      <c r="E26">
        <v>8</v>
      </c>
      <c r="G26">
        <f t="shared" si="5"/>
        <v>0.95</v>
      </c>
      <c r="H26">
        <f t="shared" si="6"/>
        <v>0.2</v>
      </c>
      <c r="I26" t="str">
        <f t="shared" si="7"/>
        <v>.</v>
      </c>
      <c r="J26">
        <f t="shared" si="0"/>
        <v>0.875</v>
      </c>
      <c r="K26" t="str">
        <f t="shared" si="7"/>
        <v>.</v>
      </c>
      <c r="L26">
        <f t="shared" si="1"/>
        <v>0.92749999999999999</v>
      </c>
      <c r="M26">
        <f t="shared" si="2"/>
        <v>-0.40546510810816427</v>
      </c>
      <c r="N26" s="2"/>
      <c r="O26">
        <v>19</v>
      </c>
      <c r="P26">
        <v>1</v>
      </c>
      <c r="R26">
        <f t="shared" si="8"/>
        <v>0.95</v>
      </c>
      <c r="S26" s="2"/>
      <c r="T26">
        <v>19</v>
      </c>
      <c r="U26">
        <v>1</v>
      </c>
      <c r="W26">
        <f t="shared" si="9"/>
        <v>0.95</v>
      </c>
      <c r="X26" s="2"/>
      <c r="Z26">
        <f t="shared" si="3"/>
        <v>0.95</v>
      </c>
      <c r="AA26">
        <f t="shared" si="4"/>
        <v>0.2</v>
      </c>
      <c r="AB26">
        <f t="shared" si="10"/>
        <v>2.4864748605243863</v>
      </c>
    </row>
    <row r="27" spans="1:28" x14ac:dyDescent="0.25">
      <c r="A27">
        <v>26</v>
      </c>
      <c r="B27">
        <v>27</v>
      </c>
      <c r="C27">
        <v>13</v>
      </c>
      <c r="D27">
        <v>30</v>
      </c>
      <c r="E27">
        <v>10</v>
      </c>
      <c r="G27">
        <f t="shared" si="5"/>
        <v>0.67500000000000004</v>
      </c>
      <c r="H27">
        <f t="shared" si="6"/>
        <v>0.25</v>
      </c>
      <c r="I27" t="str">
        <f t="shared" si="7"/>
        <v>.</v>
      </c>
      <c r="J27">
        <f t="shared" si="0"/>
        <v>0.71250000000000002</v>
      </c>
      <c r="K27" t="str">
        <f t="shared" si="7"/>
        <v>.</v>
      </c>
      <c r="L27">
        <f t="shared" si="1"/>
        <v>0.77499999999999991</v>
      </c>
      <c r="M27">
        <f t="shared" si="2"/>
        <v>0.13976194237515863</v>
      </c>
      <c r="N27" s="2"/>
      <c r="O27">
        <v>14</v>
      </c>
      <c r="P27">
        <v>6</v>
      </c>
      <c r="R27">
        <f t="shared" si="8"/>
        <v>0.7</v>
      </c>
      <c r="S27" s="2"/>
      <c r="T27">
        <v>13</v>
      </c>
      <c r="U27">
        <v>7</v>
      </c>
      <c r="W27">
        <f t="shared" si="9"/>
        <v>0.65</v>
      </c>
      <c r="X27" s="2"/>
      <c r="Z27">
        <f t="shared" si="3"/>
        <v>0.67500000000000004</v>
      </c>
      <c r="AA27">
        <f t="shared" si="4"/>
        <v>0.25</v>
      </c>
      <c r="AB27">
        <f t="shared" si="10"/>
        <v>1.1282519403659617</v>
      </c>
    </row>
    <row r="28" spans="1:28" x14ac:dyDescent="0.25">
      <c r="A28">
        <v>27</v>
      </c>
      <c r="B28">
        <v>36</v>
      </c>
      <c r="C28">
        <v>4</v>
      </c>
      <c r="D28">
        <v>39</v>
      </c>
      <c r="E28">
        <v>1</v>
      </c>
      <c r="G28">
        <f t="shared" si="5"/>
        <v>0.9</v>
      </c>
      <c r="H28">
        <f t="shared" si="6"/>
        <v>2.5000000000000001E-2</v>
      </c>
      <c r="I28" t="str">
        <f t="shared" si="7"/>
        <v>.</v>
      </c>
      <c r="J28">
        <f t="shared" si="0"/>
        <v>0.9375</v>
      </c>
      <c r="K28" t="str">
        <f t="shared" si="7"/>
        <v>.</v>
      </c>
      <c r="L28">
        <f t="shared" si="1"/>
        <v>0.96625000000000005</v>
      </c>
      <c r="M28">
        <f t="shared" si="2"/>
        <v>0.24116205681688788</v>
      </c>
      <c r="N28" s="2"/>
      <c r="O28">
        <v>19</v>
      </c>
      <c r="P28">
        <v>1</v>
      </c>
      <c r="R28">
        <f t="shared" si="8"/>
        <v>0.95</v>
      </c>
      <c r="S28" s="2"/>
      <c r="T28">
        <v>17</v>
      </c>
      <c r="U28">
        <v>3</v>
      </c>
      <c r="W28">
        <f t="shared" si="9"/>
        <v>0.85</v>
      </c>
      <c r="X28" s="2"/>
      <c r="Z28">
        <f t="shared" si="3"/>
        <v>0.9</v>
      </c>
      <c r="AA28">
        <f t="shared" si="4"/>
        <v>2.5000000000000001E-2</v>
      </c>
      <c r="AB28">
        <f t="shared" si="10"/>
        <v>3.2415155500846544</v>
      </c>
    </row>
  </sheetData>
  <pageMargins left="0.7" right="0.7" top="0.75" bottom="0.75" header="0.3" footer="0.3"/>
  <pageSetup orientation="portrait" r:id="rId1"/>
  <ignoredErrors>
    <ignoredError sqref="J2:J2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zoomScale="75" zoomScaleNormal="75" workbookViewId="0">
      <selection activeCell="F39" sqref="F39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/>
      <c r="T1" t="s">
        <v>10</v>
      </c>
      <c r="U1" t="s">
        <v>11</v>
      </c>
      <c r="W1" t="s">
        <v>7</v>
      </c>
      <c r="Y1" s="4"/>
      <c r="Z1" t="s">
        <v>33</v>
      </c>
      <c r="AA1" t="s">
        <v>34</v>
      </c>
      <c r="AB1" t="s">
        <v>3</v>
      </c>
    </row>
    <row r="2" spans="1:28" x14ac:dyDescent="0.25">
      <c r="A2">
        <v>1</v>
      </c>
      <c r="B2">
        <v>32</v>
      </c>
      <c r="C2">
        <v>8</v>
      </c>
      <c r="D2">
        <v>27</v>
      </c>
      <c r="E2">
        <v>13</v>
      </c>
      <c r="G2">
        <f>B2/(B2+C2)</f>
        <v>0.8</v>
      </c>
      <c r="H2">
        <f>E2/(D2+E2)</f>
        <v>0.32500000000000001</v>
      </c>
      <c r="I2" t="str">
        <f>IF(J2&lt;0.5,"REJECT", ".")</f>
        <v>.</v>
      </c>
      <c r="J2">
        <f>(G2+(1-H2))/2</f>
        <v>0.73750000000000004</v>
      </c>
      <c r="K2" t="str">
        <f>IF(L2&lt;0.5,"REJECT", ".")</f>
        <v>.</v>
      </c>
      <c r="L2">
        <f t="shared" ref="L2:L30" si="0">IF(AND(H2&lt;=0.5,G2&gt;=0.5),3/4+(G2-H2)/4-H2*(1-G2),IF(AND(H2&lt;=G2,G2&lt;0.5),3/4+(G2-H2)/4-H2/(4*G2),IF(AND(H2&gt;0.5,G2&gt;=H2),3/4+(G2-H2)/4-(1-G2)/(4*(1-H2)),0)))</f>
        <v>0.80375000000000008</v>
      </c>
      <c r="M2">
        <f t="shared" ref="M2:M30" si="1">LN(IF(AND(H2&lt;=0.5,G2&gt;=0.5),(5-4*G2)/(1+4*H2),IF(AND(H2&lt;=G2,G2&lt;0.5),(G2^2+G2)/(G2^2+H2),IF(AND(H2&gt;0.5,G2&gt;H2),((1-H2)^2+(1-G2))/((1-H2)^2+(1-H2)),0))))</f>
        <v>-0.24512245803298496</v>
      </c>
      <c r="N2" s="2"/>
      <c r="O2">
        <v>19</v>
      </c>
      <c r="P2">
        <v>1</v>
      </c>
      <c r="R2">
        <f>O2/(O2+P2)</f>
        <v>0.95</v>
      </c>
      <c r="S2" s="2"/>
      <c r="T2">
        <v>13</v>
      </c>
      <c r="U2">
        <v>7</v>
      </c>
      <c r="W2">
        <f>T2/(T2+U2)</f>
        <v>0.65</v>
      </c>
      <c r="Y2" s="4"/>
      <c r="Z2" s="1">
        <f t="shared" ref="Z2:Z30" si="2">IF(G2=1,0.975,G2)</f>
        <v>0.8</v>
      </c>
      <c r="AA2" s="1">
        <f t="shared" ref="AA2:AA30" si="3">IF(H2=0,0.025,H2)</f>
        <v>0.32500000000000001</v>
      </c>
      <c r="AB2" s="1">
        <f>NORMSINV(Z2)-NORMSINV(AA2)</f>
        <v>1.2953834237427944</v>
      </c>
    </row>
    <row r="3" spans="1:28" x14ac:dyDescent="0.25">
      <c r="A3">
        <v>2</v>
      </c>
      <c r="B3">
        <v>29</v>
      </c>
      <c r="C3">
        <v>11</v>
      </c>
      <c r="D3">
        <v>28</v>
      </c>
      <c r="E3">
        <v>12</v>
      </c>
      <c r="G3">
        <f t="shared" ref="G3:G30" si="4">B3/(B3+C3)</f>
        <v>0.72499999999999998</v>
      </c>
      <c r="H3">
        <f t="shared" ref="H3:H30" si="5">E3/(D3+E3)</f>
        <v>0.3</v>
      </c>
      <c r="I3" t="str">
        <f t="shared" ref="I3:K30" si="6">IF(J3&lt;0.5,"REJECT", ".")</f>
        <v>.</v>
      </c>
      <c r="J3">
        <f t="shared" ref="J3:J30" si="7">(G3+(1-H3))/2</f>
        <v>0.71249999999999991</v>
      </c>
      <c r="K3" t="str">
        <f t="shared" si="6"/>
        <v>.</v>
      </c>
      <c r="L3">
        <f t="shared" si="0"/>
        <v>0.77374999999999994</v>
      </c>
      <c r="M3">
        <f t="shared" si="1"/>
        <v>-4.6520015634892928E-2</v>
      </c>
      <c r="N3" s="2"/>
      <c r="O3" s="1">
        <v>20</v>
      </c>
      <c r="P3" s="1">
        <v>0</v>
      </c>
      <c r="R3">
        <f t="shared" ref="R3:R30" si="8">O3/(O3+P3)</f>
        <v>1</v>
      </c>
      <c r="S3" s="2"/>
      <c r="T3" s="1">
        <v>9</v>
      </c>
      <c r="U3" s="1">
        <v>11</v>
      </c>
      <c r="W3">
        <f t="shared" ref="W3:W30" si="9">T3/(T3+U3)</f>
        <v>0.45</v>
      </c>
      <c r="Y3" s="4"/>
      <c r="Z3" s="1">
        <f t="shared" si="2"/>
        <v>0.72499999999999998</v>
      </c>
      <c r="AA3" s="1">
        <f t="shared" si="3"/>
        <v>0.3</v>
      </c>
      <c r="AB3" s="1">
        <f t="shared" ref="AB3:AB30" si="10">NORMSINV(Z3)-NORMSINV(AA3)</f>
        <v>1.1221606387505192</v>
      </c>
    </row>
    <row r="4" spans="1:28" x14ac:dyDescent="0.25">
      <c r="A4">
        <v>3</v>
      </c>
      <c r="B4">
        <v>36</v>
      </c>
      <c r="C4">
        <v>4</v>
      </c>
      <c r="D4">
        <v>21</v>
      </c>
      <c r="E4">
        <v>19</v>
      </c>
      <c r="G4">
        <f t="shared" si="4"/>
        <v>0.9</v>
      </c>
      <c r="H4">
        <f t="shared" si="5"/>
        <v>0.47499999999999998</v>
      </c>
      <c r="I4" t="str">
        <f t="shared" si="6"/>
        <v>.</v>
      </c>
      <c r="J4">
        <f t="shared" si="7"/>
        <v>0.71250000000000002</v>
      </c>
      <c r="K4" t="str">
        <f t="shared" si="6"/>
        <v>.</v>
      </c>
      <c r="L4">
        <f t="shared" si="0"/>
        <v>0.80874999999999997</v>
      </c>
      <c r="M4">
        <f t="shared" si="1"/>
        <v>-0.72823850037121551</v>
      </c>
      <c r="N4" s="2"/>
      <c r="O4" s="1">
        <v>20</v>
      </c>
      <c r="P4" s="1">
        <v>0</v>
      </c>
      <c r="R4">
        <f t="shared" si="8"/>
        <v>1</v>
      </c>
      <c r="S4" s="2"/>
      <c r="T4" s="1">
        <v>16</v>
      </c>
      <c r="U4" s="1">
        <v>4</v>
      </c>
      <c r="W4">
        <f t="shared" si="9"/>
        <v>0.8</v>
      </c>
      <c r="Y4" s="4"/>
      <c r="Z4" s="1">
        <f t="shared" si="2"/>
        <v>0.9</v>
      </c>
      <c r="AA4" s="1">
        <f t="shared" si="3"/>
        <v>0.47499999999999998</v>
      </c>
      <c r="AB4" s="1">
        <f t="shared" si="10"/>
        <v>1.3442583434878144</v>
      </c>
    </row>
    <row r="5" spans="1:28" s="1" customFormat="1" x14ac:dyDescent="0.25">
      <c r="A5" s="1">
        <v>4</v>
      </c>
      <c r="B5" s="1">
        <v>35</v>
      </c>
      <c r="C5" s="1">
        <v>5</v>
      </c>
      <c r="D5" s="1">
        <v>33</v>
      </c>
      <c r="E5" s="1">
        <v>7</v>
      </c>
      <c r="G5" s="1">
        <f t="shared" si="4"/>
        <v>0.875</v>
      </c>
      <c r="H5" s="1">
        <f t="shared" si="5"/>
        <v>0.17499999999999999</v>
      </c>
      <c r="I5" s="1" t="str">
        <f t="shared" si="6"/>
        <v>.</v>
      </c>
      <c r="J5">
        <f t="shared" si="7"/>
        <v>0.85</v>
      </c>
      <c r="K5" s="1" t="str">
        <f t="shared" si="6"/>
        <v>.</v>
      </c>
      <c r="L5" s="1">
        <f t="shared" si="0"/>
        <v>0.90312500000000007</v>
      </c>
      <c r="M5" s="1">
        <f t="shared" si="1"/>
        <v>-0.12516314295400605</v>
      </c>
      <c r="N5" s="3"/>
      <c r="O5" s="1">
        <v>19</v>
      </c>
      <c r="P5" s="1">
        <v>1</v>
      </c>
      <c r="R5" s="1">
        <f t="shared" si="8"/>
        <v>0.95</v>
      </c>
      <c r="S5" s="3"/>
      <c r="T5" s="1">
        <v>16</v>
      </c>
      <c r="U5" s="1">
        <v>4</v>
      </c>
      <c r="W5" s="1">
        <f t="shared" si="9"/>
        <v>0.8</v>
      </c>
      <c r="Y5" s="5"/>
      <c r="Z5" s="1">
        <f t="shared" si="2"/>
        <v>0.875</v>
      </c>
      <c r="AA5" s="1">
        <f t="shared" si="3"/>
        <v>0.17499999999999999</v>
      </c>
      <c r="AB5" s="1">
        <f t="shared" si="10"/>
        <v>2.0849386714494877</v>
      </c>
    </row>
    <row r="6" spans="1:28" s="1" customFormat="1" x14ac:dyDescent="0.25">
      <c r="A6" s="1">
        <v>5</v>
      </c>
      <c r="B6" s="1">
        <v>39</v>
      </c>
      <c r="C6" s="1">
        <v>1</v>
      </c>
      <c r="D6" s="1">
        <v>36</v>
      </c>
      <c r="E6" s="1">
        <v>4</v>
      </c>
      <c r="G6" s="1">
        <f t="shared" si="4"/>
        <v>0.97499999999999998</v>
      </c>
      <c r="H6" s="1">
        <f t="shared" si="5"/>
        <v>0.1</v>
      </c>
      <c r="I6" s="1" t="str">
        <f t="shared" si="6"/>
        <v>.</v>
      </c>
      <c r="J6">
        <f t="shared" si="7"/>
        <v>0.9375</v>
      </c>
      <c r="K6" s="1" t="str">
        <f t="shared" si="6"/>
        <v>.</v>
      </c>
      <c r="L6" s="1">
        <f t="shared" si="0"/>
        <v>0.96625000000000005</v>
      </c>
      <c r="M6" s="1">
        <f t="shared" si="1"/>
        <v>-0.24116205681688796</v>
      </c>
      <c r="N6" s="3"/>
      <c r="O6" s="1">
        <v>20</v>
      </c>
      <c r="P6" s="1">
        <v>0</v>
      </c>
      <c r="R6" s="1">
        <f t="shared" si="8"/>
        <v>1</v>
      </c>
      <c r="S6" s="3"/>
      <c r="T6" s="1">
        <v>19</v>
      </c>
      <c r="U6" s="1">
        <v>14</v>
      </c>
      <c r="W6" s="1">
        <f t="shared" si="9"/>
        <v>0.5757575757575758</v>
      </c>
      <c r="Y6" s="5"/>
      <c r="Z6" s="1">
        <f t="shared" si="2"/>
        <v>0.97499999999999998</v>
      </c>
      <c r="AA6" s="1">
        <f t="shared" si="3"/>
        <v>0.1</v>
      </c>
      <c r="AB6" s="1">
        <f t="shared" si="10"/>
        <v>3.241515550084654</v>
      </c>
    </row>
    <row r="7" spans="1:28" s="1" customFormat="1" x14ac:dyDescent="0.25">
      <c r="A7" s="1">
        <v>6</v>
      </c>
      <c r="B7" s="1">
        <v>23</v>
      </c>
      <c r="C7" s="1">
        <v>17</v>
      </c>
      <c r="D7" s="1">
        <v>32</v>
      </c>
      <c r="E7" s="1">
        <v>8</v>
      </c>
      <c r="G7" s="1">
        <f t="shared" si="4"/>
        <v>0.57499999999999996</v>
      </c>
      <c r="H7" s="1">
        <f t="shared" si="5"/>
        <v>0.2</v>
      </c>
      <c r="I7" s="1" t="str">
        <f t="shared" si="6"/>
        <v>.</v>
      </c>
      <c r="J7" s="1">
        <f t="shared" si="7"/>
        <v>0.6875</v>
      </c>
      <c r="K7" s="1" t="str">
        <f t="shared" si="6"/>
        <v>.</v>
      </c>
      <c r="L7" s="1">
        <f t="shared" si="0"/>
        <v>0.75875000000000004</v>
      </c>
      <c r="M7" s="1">
        <f t="shared" si="1"/>
        <v>0.40546510810816438</v>
      </c>
      <c r="N7" s="3"/>
      <c r="O7" s="1">
        <v>19</v>
      </c>
      <c r="P7" s="1">
        <v>1</v>
      </c>
      <c r="R7" s="1">
        <f t="shared" si="8"/>
        <v>0.95</v>
      </c>
      <c r="S7" s="3"/>
      <c r="T7" s="1">
        <v>4</v>
      </c>
      <c r="U7" s="1">
        <v>16</v>
      </c>
      <c r="W7" s="1">
        <f t="shared" si="9"/>
        <v>0.2</v>
      </c>
      <c r="Y7" s="5"/>
      <c r="Z7" s="1">
        <f t="shared" si="2"/>
        <v>0.57499999999999996</v>
      </c>
      <c r="AA7" s="1">
        <f t="shared" si="3"/>
        <v>0.2</v>
      </c>
      <c r="AB7" s="1">
        <f t="shared" si="10"/>
        <v>1.030739659845707</v>
      </c>
    </row>
    <row r="8" spans="1:28" s="1" customFormat="1" x14ac:dyDescent="0.25">
      <c r="A8" s="1">
        <v>7</v>
      </c>
      <c r="B8" s="1">
        <v>32</v>
      </c>
      <c r="C8" s="1">
        <v>8</v>
      </c>
      <c r="D8" s="1">
        <v>24</v>
      </c>
      <c r="E8" s="1">
        <v>16</v>
      </c>
      <c r="G8" s="1">
        <f t="shared" si="4"/>
        <v>0.8</v>
      </c>
      <c r="H8" s="1">
        <f t="shared" si="5"/>
        <v>0.4</v>
      </c>
      <c r="I8" s="1" t="str">
        <f t="shared" si="6"/>
        <v>.</v>
      </c>
      <c r="J8" s="1">
        <f t="shared" si="7"/>
        <v>0.7</v>
      </c>
      <c r="K8" s="1" t="str">
        <f t="shared" si="6"/>
        <v>.</v>
      </c>
      <c r="L8" s="1">
        <f t="shared" si="0"/>
        <v>0.77</v>
      </c>
      <c r="M8" s="1">
        <f t="shared" si="1"/>
        <v>-0.36772478012531756</v>
      </c>
      <c r="N8" s="3"/>
      <c r="O8" s="1">
        <v>20</v>
      </c>
      <c r="P8" s="1">
        <v>0</v>
      </c>
      <c r="R8" s="1">
        <f t="shared" si="8"/>
        <v>1</v>
      </c>
      <c r="S8" s="3"/>
      <c r="T8" s="1">
        <v>12</v>
      </c>
      <c r="U8" s="1">
        <v>8</v>
      </c>
      <c r="W8" s="1">
        <f t="shared" si="9"/>
        <v>0.6</v>
      </c>
      <c r="Y8" s="5"/>
      <c r="Z8" s="1">
        <f t="shared" si="2"/>
        <v>0.8</v>
      </c>
      <c r="AA8" s="1">
        <f t="shared" si="3"/>
        <v>0.4</v>
      </c>
      <c r="AB8" s="1">
        <f t="shared" si="10"/>
        <v>1.0949683367087144</v>
      </c>
    </row>
    <row r="9" spans="1:28" s="1" customFormat="1" x14ac:dyDescent="0.25">
      <c r="A9" s="1">
        <v>8</v>
      </c>
      <c r="B9" s="1">
        <v>25</v>
      </c>
      <c r="C9" s="1">
        <v>15</v>
      </c>
      <c r="D9" s="1">
        <v>31</v>
      </c>
      <c r="E9" s="1">
        <v>9</v>
      </c>
      <c r="G9" s="1">
        <f t="shared" si="4"/>
        <v>0.625</v>
      </c>
      <c r="H9" s="1">
        <f t="shared" si="5"/>
        <v>0.22500000000000001</v>
      </c>
      <c r="I9" s="1" t="str">
        <f t="shared" si="6"/>
        <v>.</v>
      </c>
      <c r="J9" s="1">
        <f t="shared" si="7"/>
        <v>0.7</v>
      </c>
      <c r="K9" s="1" t="str">
        <f t="shared" si="6"/>
        <v>.</v>
      </c>
      <c r="L9" s="1">
        <f t="shared" si="0"/>
        <v>0.765625</v>
      </c>
      <c r="M9" s="1">
        <f t="shared" si="1"/>
        <v>0.27443684570176036</v>
      </c>
      <c r="N9" s="3"/>
      <c r="O9" s="1">
        <v>18</v>
      </c>
      <c r="P9" s="1">
        <v>2</v>
      </c>
      <c r="R9" s="1">
        <f t="shared" si="8"/>
        <v>0.9</v>
      </c>
      <c r="S9" s="3"/>
      <c r="T9" s="1">
        <v>7</v>
      </c>
      <c r="U9" s="1">
        <v>13</v>
      </c>
      <c r="W9" s="1">
        <f t="shared" si="9"/>
        <v>0.35</v>
      </c>
      <c r="Y9" s="5"/>
      <c r="Z9" s="1">
        <f t="shared" si="2"/>
        <v>0.625</v>
      </c>
      <c r="AA9" s="1">
        <f t="shared" si="3"/>
        <v>0.22500000000000001</v>
      </c>
      <c r="AB9" s="1">
        <f t="shared" si="10"/>
        <v>1.0740543903248443</v>
      </c>
    </row>
    <row r="10" spans="1:28" s="1" customFormat="1" x14ac:dyDescent="0.25">
      <c r="A10" s="1">
        <v>9</v>
      </c>
      <c r="B10" s="1">
        <v>29</v>
      </c>
      <c r="C10" s="1">
        <v>11</v>
      </c>
      <c r="D10" s="1">
        <v>22</v>
      </c>
      <c r="E10" s="1">
        <v>18</v>
      </c>
      <c r="G10" s="1">
        <f t="shared" si="4"/>
        <v>0.72499999999999998</v>
      </c>
      <c r="H10" s="1">
        <f t="shared" si="5"/>
        <v>0.45</v>
      </c>
      <c r="I10" s="1" t="str">
        <f t="shared" si="6"/>
        <v>.</v>
      </c>
      <c r="J10" s="1">
        <f t="shared" si="7"/>
        <v>0.63749999999999996</v>
      </c>
      <c r="K10" s="1" t="str">
        <f t="shared" si="6"/>
        <v>.</v>
      </c>
      <c r="L10" s="1">
        <f t="shared" si="0"/>
        <v>0.69499999999999995</v>
      </c>
      <c r="M10" s="1">
        <f t="shared" si="1"/>
        <v>-0.28768207245178079</v>
      </c>
      <c r="N10" s="3"/>
      <c r="O10" s="1">
        <v>18</v>
      </c>
      <c r="P10" s="1">
        <v>2</v>
      </c>
      <c r="R10" s="1">
        <f t="shared" si="8"/>
        <v>0.9</v>
      </c>
      <c r="S10" s="3"/>
      <c r="T10" s="1">
        <v>11</v>
      </c>
      <c r="U10" s="1">
        <v>9</v>
      </c>
      <c r="W10" s="1">
        <f t="shared" si="9"/>
        <v>0.55000000000000004</v>
      </c>
      <c r="Y10" s="5"/>
      <c r="Z10" s="1">
        <f t="shared" si="2"/>
        <v>0.72499999999999998</v>
      </c>
      <c r="AA10" s="1">
        <f t="shared" si="3"/>
        <v>0.45</v>
      </c>
      <c r="AB10" s="1">
        <f t="shared" si="10"/>
        <v>0.72342147289755243</v>
      </c>
    </row>
    <row r="11" spans="1:28" s="1" customFormat="1" x14ac:dyDescent="0.25">
      <c r="A11" s="1">
        <v>10</v>
      </c>
      <c r="B11" s="1">
        <v>35</v>
      </c>
      <c r="C11" s="1">
        <v>5</v>
      </c>
      <c r="D11" s="1">
        <v>36</v>
      </c>
      <c r="E11" s="1">
        <v>4</v>
      </c>
      <c r="G11" s="1">
        <f t="shared" si="4"/>
        <v>0.875</v>
      </c>
      <c r="H11" s="1">
        <f t="shared" si="5"/>
        <v>0.1</v>
      </c>
      <c r="I11" s="1" t="str">
        <f t="shared" si="6"/>
        <v>.</v>
      </c>
      <c r="J11" s="1">
        <f t="shared" si="7"/>
        <v>0.88749999999999996</v>
      </c>
      <c r="K11" s="1" t="str">
        <f t="shared" si="6"/>
        <v>.</v>
      </c>
      <c r="L11" s="1">
        <f t="shared" si="0"/>
        <v>0.93125000000000002</v>
      </c>
      <c r="M11" s="1">
        <f t="shared" si="1"/>
        <v>6.8992871486951421E-2</v>
      </c>
      <c r="N11" s="3"/>
      <c r="O11" s="1">
        <v>20</v>
      </c>
      <c r="P11" s="1">
        <v>0</v>
      </c>
      <c r="R11" s="1">
        <f t="shared" si="8"/>
        <v>1</v>
      </c>
      <c r="S11" s="3"/>
      <c r="T11" s="1">
        <v>15</v>
      </c>
      <c r="U11" s="1">
        <v>5</v>
      </c>
      <c r="W11" s="1">
        <f t="shared" si="9"/>
        <v>0.75</v>
      </c>
      <c r="Y11" s="5"/>
      <c r="Z11" s="1">
        <f t="shared" si="2"/>
        <v>0.875</v>
      </c>
      <c r="AA11" s="1">
        <f t="shared" si="3"/>
        <v>0.1</v>
      </c>
      <c r="AB11" s="1">
        <f t="shared" si="10"/>
        <v>2.4319009459206091</v>
      </c>
    </row>
    <row r="12" spans="1:28" s="1" customFormat="1" x14ac:dyDescent="0.25">
      <c r="A12" s="1">
        <v>11</v>
      </c>
      <c r="B12" s="1">
        <v>34</v>
      </c>
      <c r="C12" s="1">
        <v>6</v>
      </c>
      <c r="D12" s="1">
        <v>21</v>
      </c>
      <c r="E12" s="1">
        <v>19</v>
      </c>
      <c r="G12" s="1">
        <f t="shared" si="4"/>
        <v>0.85</v>
      </c>
      <c r="H12" s="1">
        <f t="shared" si="5"/>
        <v>0.47499999999999998</v>
      </c>
      <c r="I12" s="1" t="str">
        <f t="shared" si="6"/>
        <v>.</v>
      </c>
      <c r="J12" s="1">
        <f t="shared" si="7"/>
        <v>0.6875</v>
      </c>
      <c r="K12" s="1" t="str">
        <f t="shared" si="6"/>
        <v>.</v>
      </c>
      <c r="L12" s="1">
        <f t="shared" si="0"/>
        <v>0.77249999999999996</v>
      </c>
      <c r="M12" s="1">
        <f t="shared" si="1"/>
        <v>-0.59470710774669278</v>
      </c>
      <c r="N12" s="3"/>
      <c r="O12" s="1">
        <v>19</v>
      </c>
      <c r="P12" s="1">
        <v>1</v>
      </c>
      <c r="R12" s="1">
        <f t="shared" si="8"/>
        <v>0.95</v>
      </c>
      <c r="S12" s="3"/>
      <c r="T12" s="1">
        <v>15</v>
      </c>
      <c r="U12" s="1">
        <v>5</v>
      </c>
      <c r="W12" s="1">
        <f t="shared" si="9"/>
        <v>0.75</v>
      </c>
      <c r="Y12" s="5"/>
      <c r="Z12" s="1">
        <f t="shared" si="2"/>
        <v>0.85</v>
      </c>
      <c r="AA12" s="1">
        <f t="shared" si="3"/>
        <v>0.47499999999999998</v>
      </c>
      <c r="AB12" s="1">
        <f t="shared" si="10"/>
        <v>1.0991401674370036</v>
      </c>
    </row>
    <row r="13" spans="1:28" s="1" customFormat="1" x14ac:dyDescent="0.25">
      <c r="A13" s="1">
        <v>12</v>
      </c>
      <c r="B13" s="1">
        <v>23</v>
      </c>
      <c r="C13" s="1">
        <v>17</v>
      </c>
      <c r="D13" s="1">
        <v>27</v>
      </c>
      <c r="E13" s="1">
        <v>13</v>
      </c>
      <c r="G13" s="1">
        <f t="shared" si="4"/>
        <v>0.57499999999999996</v>
      </c>
      <c r="H13" s="1">
        <f t="shared" si="5"/>
        <v>0.32500000000000001</v>
      </c>
      <c r="I13" s="1" t="str">
        <f t="shared" si="6"/>
        <v>.</v>
      </c>
      <c r="J13" s="1">
        <f t="shared" si="7"/>
        <v>0.625</v>
      </c>
      <c r="K13" s="1" t="str">
        <f t="shared" si="6"/>
        <v>.</v>
      </c>
      <c r="L13" s="1">
        <f t="shared" si="0"/>
        <v>0.67437499999999995</v>
      </c>
      <c r="M13" s="1">
        <f t="shared" si="1"/>
        <v>0.16034265007517948</v>
      </c>
      <c r="N13" s="3"/>
      <c r="O13" s="1">
        <v>20</v>
      </c>
      <c r="P13" s="1">
        <v>0</v>
      </c>
      <c r="R13" s="1">
        <f t="shared" si="8"/>
        <v>1</v>
      </c>
      <c r="S13" s="3"/>
      <c r="T13" s="1">
        <v>3</v>
      </c>
      <c r="U13" s="1">
        <v>17</v>
      </c>
      <c r="W13" s="1">
        <f t="shared" si="9"/>
        <v>0.15</v>
      </c>
      <c r="Y13" s="5"/>
      <c r="Z13" s="1">
        <f t="shared" si="2"/>
        <v>0.57499999999999996</v>
      </c>
      <c r="AA13" s="1">
        <f t="shared" si="3"/>
        <v>0.32500000000000001</v>
      </c>
      <c r="AB13" s="1">
        <f t="shared" si="10"/>
        <v>0.64288061644267191</v>
      </c>
    </row>
    <row r="14" spans="1:28" s="1" customFormat="1" x14ac:dyDescent="0.25">
      <c r="A14" s="1">
        <v>13</v>
      </c>
      <c r="B14" s="1">
        <v>29</v>
      </c>
      <c r="C14" s="1">
        <v>11</v>
      </c>
      <c r="D14" s="1">
        <v>31</v>
      </c>
      <c r="E14" s="1">
        <v>9</v>
      </c>
      <c r="G14" s="1">
        <f t="shared" si="4"/>
        <v>0.72499999999999998</v>
      </c>
      <c r="H14" s="1">
        <f t="shared" si="5"/>
        <v>0.22500000000000001</v>
      </c>
      <c r="I14" s="1" t="str">
        <f t="shared" si="6"/>
        <v>.</v>
      </c>
      <c r="J14" s="1">
        <f t="shared" si="7"/>
        <v>0.75</v>
      </c>
      <c r="K14" s="1" t="str">
        <f t="shared" si="6"/>
        <v>.</v>
      </c>
      <c r="L14" s="1">
        <f t="shared" si="0"/>
        <v>0.81312499999999999</v>
      </c>
      <c r="M14" s="1">
        <f t="shared" si="1"/>
        <v>0.10008345855698263</v>
      </c>
      <c r="N14" s="3"/>
      <c r="O14" s="1">
        <v>20</v>
      </c>
      <c r="P14" s="1">
        <v>0</v>
      </c>
      <c r="R14" s="1">
        <f t="shared" si="8"/>
        <v>1</v>
      </c>
      <c r="S14" s="3"/>
      <c r="T14" s="1">
        <v>9</v>
      </c>
      <c r="U14" s="1">
        <v>11</v>
      </c>
      <c r="W14" s="1">
        <f t="shared" si="9"/>
        <v>0.45</v>
      </c>
      <c r="Y14" s="5"/>
      <c r="Z14" s="1">
        <f t="shared" si="2"/>
        <v>0.72499999999999998</v>
      </c>
      <c r="AA14" s="1">
        <f t="shared" si="3"/>
        <v>0.22500000000000001</v>
      </c>
      <c r="AB14" s="1">
        <f t="shared" si="10"/>
        <v>1.3531751524029474</v>
      </c>
    </row>
    <row r="15" spans="1:28" s="1" customFormat="1" x14ac:dyDescent="0.25">
      <c r="A15" s="1">
        <v>14</v>
      </c>
      <c r="B15" s="1">
        <v>26</v>
      </c>
      <c r="C15" s="1">
        <v>14</v>
      </c>
      <c r="D15" s="1">
        <v>31</v>
      </c>
      <c r="E15" s="1">
        <v>9</v>
      </c>
      <c r="G15" s="1">
        <f t="shared" si="4"/>
        <v>0.65</v>
      </c>
      <c r="H15" s="1">
        <f t="shared" si="5"/>
        <v>0.22500000000000001</v>
      </c>
      <c r="I15" s="1" t="str">
        <f t="shared" si="6"/>
        <v>.</v>
      </c>
      <c r="J15" s="1">
        <f t="shared" si="7"/>
        <v>0.71250000000000002</v>
      </c>
      <c r="K15" s="1" t="str">
        <f t="shared" si="6"/>
        <v>.</v>
      </c>
      <c r="L15" s="1">
        <f t="shared" si="0"/>
        <v>0.77749999999999997</v>
      </c>
      <c r="M15" s="1">
        <f t="shared" si="1"/>
        <v>0.2336148511815051</v>
      </c>
      <c r="N15" s="3"/>
      <c r="O15" s="1">
        <v>18</v>
      </c>
      <c r="P15" s="1">
        <v>2</v>
      </c>
      <c r="R15" s="1">
        <f t="shared" si="8"/>
        <v>0.9</v>
      </c>
      <c r="S15" s="3"/>
      <c r="T15" s="1">
        <v>8</v>
      </c>
      <c r="U15" s="1">
        <v>12</v>
      </c>
      <c r="W15" s="1">
        <f t="shared" si="9"/>
        <v>0.4</v>
      </c>
      <c r="Y15" s="5"/>
      <c r="Z15" s="1">
        <f t="shared" si="2"/>
        <v>0.65</v>
      </c>
      <c r="AA15" s="1">
        <f t="shared" si="3"/>
        <v>0.22500000000000001</v>
      </c>
      <c r="AB15" s="1">
        <f t="shared" si="10"/>
        <v>1.1407354927680369</v>
      </c>
    </row>
    <row r="16" spans="1:28" s="1" customFormat="1" x14ac:dyDescent="0.25">
      <c r="A16" s="1">
        <v>15</v>
      </c>
      <c r="B16" s="1">
        <v>22</v>
      </c>
      <c r="C16" s="1">
        <v>18</v>
      </c>
      <c r="D16" s="1">
        <v>25</v>
      </c>
      <c r="E16" s="1">
        <v>15</v>
      </c>
      <c r="G16" s="1">
        <f t="shared" si="4"/>
        <v>0.55000000000000004</v>
      </c>
      <c r="H16" s="1">
        <f t="shared" si="5"/>
        <v>0.375</v>
      </c>
      <c r="I16" s="1" t="str">
        <f t="shared" si="6"/>
        <v>.</v>
      </c>
      <c r="J16" s="1">
        <f t="shared" si="7"/>
        <v>0.58750000000000002</v>
      </c>
      <c r="K16" s="1" t="str">
        <f t="shared" si="6"/>
        <v>.</v>
      </c>
      <c r="L16" s="1">
        <f t="shared" si="0"/>
        <v>0.625</v>
      </c>
      <c r="M16" s="1">
        <f t="shared" si="1"/>
        <v>0.11332868530700307</v>
      </c>
      <c r="N16" s="3"/>
      <c r="O16" s="1">
        <v>11</v>
      </c>
      <c r="P16" s="1">
        <v>9</v>
      </c>
      <c r="R16" s="1">
        <f t="shared" si="8"/>
        <v>0.55000000000000004</v>
      </c>
      <c r="S16" s="3"/>
      <c r="T16" s="1">
        <v>11</v>
      </c>
      <c r="U16" s="1">
        <v>9</v>
      </c>
      <c r="W16" s="1">
        <f t="shared" si="9"/>
        <v>0.55000000000000004</v>
      </c>
      <c r="Y16" s="5"/>
      <c r="Z16" s="1">
        <f t="shared" si="2"/>
        <v>0.55000000000000004</v>
      </c>
      <c r="AA16" s="1">
        <f t="shared" si="3"/>
        <v>0.375</v>
      </c>
      <c r="AB16" s="1">
        <f t="shared" si="10"/>
        <v>0.44430071081944933</v>
      </c>
    </row>
    <row r="17" spans="1:28" s="1" customFormat="1" x14ac:dyDescent="0.25">
      <c r="A17" s="1">
        <v>16</v>
      </c>
      <c r="B17" s="1">
        <v>34</v>
      </c>
      <c r="C17" s="1">
        <v>6</v>
      </c>
      <c r="D17" s="1">
        <v>35</v>
      </c>
      <c r="E17" s="1">
        <v>5</v>
      </c>
      <c r="G17" s="1">
        <f t="shared" si="4"/>
        <v>0.85</v>
      </c>
      <c r="H17" s="1">
        <f t="shared" si="5"/>
        <v>0.125</v>
      </c>
      <c r="I17" s="1" t="str">
        <f t="shared" si="6"/>
        <v>.</v>
      </c>
      <c r="J17" s="1">
        <f t="shared" si="7"/>
        <v>0.86250000000000004</v>
      </c>
      <c r="K17" s="1" t="str">
        <f t="shared" si="6"/>
        <v>.</v>
      </c>
      <c r="L17" s="1">
        <f t="shared" si="0"/>
        <v>0.91249999999999998</v>
      </c>
      <c r="M17" s="1">
        <f t="shared" si="1"/>
        <v>6.4538521137571164E-2</v>
      </c>
      <c r="N17" s="3"/>
      <c r="O17" s="1">
        <v>19</v>
      </c>
      <c r="P17" s="1">
        <v>1</v>
      </c>
      <c r="R17" s="1">
        <f t="shared" si="8"/>
        <v>0.95</v>
      </c>
      <c r="S17" s="3"/>
      <c r="T17" s="1">
        <v>15</v>
      </c>
      <c r="U17" s="1">
        <v>5</v>
      </c>
      <c r="W17" s="1">
        <f t="shared" si="9"/>
        <v>0.75</v>
      </c>
      <c r="Y17" s="5"/>
      <c r="Z17" s="1">
        <f t="shared" si="2"/>
        <v>0.85</v>
      </c>
      <c r="AA17" s="1">
        <f t="shared" si="3"/>
        <v>0.125</v>
      </c>
      <c r="AB17" s="1">
        <f t="shared" si="10"/>
        <v>2.1867827698697981</v>
      </c>
    </row>
    <row r="18" spans="1:28" s="1" customFormat="1" x14ac:dyDescent="0.25">
      <c r="A18" s="1">
        <v>17</v>
      </c>
      <c r="B18" s="1">
        <v>32</v>
      </c>
      <c r="C18" s="1">
        <v>8</v>
      </c>
      <c r="D18" s="1">
        <v>36</v>
      </c>
      <c r="E18" s="1">
        <v>4</v>
      </c>
      <c r="G18" s="1">
        <f t="shared" si="4"/>
        <v>0.8</v>
      </c>
      <c r="H18" s="1">
        <f t="shared" si="5"/>
        <v>0.1</v>
      </c>
      <c r="I18" s="1" t="str">
        <f t="shared" si="6"/>
        <v>.</v>
      </c>
      <c r="J18" s="1">
        <f t="shared" si="7"/>
        <v>0.85000000000000009</v>
      </c>
      <c r="K18" s="1" t="str">
        <f t="shared" si="6"/>
        <v>.</v>
      </c>
      <c r="L18" s="1">
        <f t="shared" si="0"/>
        <v>0.90500000000000003</v>
      </c>
      <c r="M18" s="1">
        <f t="shared" si="1"/>
        <v>0.251314428280906</v>
      </c>
      <c r="N18" s="3"/>
      <c r="O18" s="1">
        <v>19</v>
      </c>
      <c r="P18" s="1">
        <v>1</v>
      </c>
      <c r="R18" s="1">
        <f t="shared" si="8"/>
        <v>0.95</v>
      </c>
      <c r="S18" s="3"/>
      <c r="T18" s="1">
        <v>13</v>
      </c>
      <c r="U18" s="1">
        <v>7</v>
      </c>
      <c r="W18" s="1">
        <f t="shared" si="9"/>
        <v>0.65</v>
      </c>
      <c r="Y18" s="5"/>
      <c r="Z18" s="1">
        <f t="shared" si="2"/>
        <v>0.8</v>
      </c>
      <c r="AA18" s="1">
        <f t="shared" si="3"/>
        <v>0.1</v>
      </c>
      <c r="AB18" s="1">
        <f t="shared" si="10"/>
        <v>2.1231727991175156</v>
      </c>
    </row>
    <row r="19" spans="1:28" s="1" customFormat="1" x14ac:dyDescent="0.25">
      <c r="A19" s="1">
        <v>18</v>
      </c>
      <c r="B19" s="1">
        <v>26</v>
      </c>
      <c r="C19" s="1">
        <v>14</v>
      </c>
      <c r="D19" s="1">
        <v>21</v>
      </c>
      <c r="E19" s="1">
        <v>19</v>
      </c>
      <c r="G19" s="1">
        <f t="shared" si="4"/>
        <v>0.65</v>
      </c>
      <c r="H19" s="1">
        <f t="shared" si="5"/>
        <v>0.47499999999999998</v>
      </c>
      <c r="I19" s="1" t="str">
        <f t="shared" si="6"/>
        <v>.</v>
      </c>
      <c r="J19" s="1">
        <f t="shared" si="7"/>
        <v>0.58750000000000002</v>
      </c>
      <c r="K19" s="1" t="str">
        <f t="shared" si="6"/>
        <v>.</v>
      </c>
      <c r="L19" s="1">
        <f t="shared" si="0"/>
        <v>0.62749999999999995</v>
      </c>
      <c r="M19" s="1">
        <f t="shared" si="1"/>
        <v>-0.18924199963852842</v>
      </c>
      <c r="N19" s="3"/>
      <c r="O19" s="1">
        <v>16</v>
      </c>
      <c r="P19" s="1">
        <v>4</v>
      </c>
      <c r="R19" s="1">
        <f t="shared" si="8"/>
        <v>0.8</v>
      </c>
      <c r="S19" s="3"/>
      <c r="T19" s="1">
        <v>10</v>
      </c>
      <c r="U19" s="1">
        <v>10</v>
      </c>
      <c r="W19" s="1">
        <f t="shared" si="9"/>
        <v>0.5</v>
      </c>
      <c r="Y19" s="5"/>
      <c r="Z19" s="1">
        <f t="shared" si="2"/>
        <v>0.65</v>
      </c>
      <c r="AA19" s="1">
        <f t="shared" si="3"/>
        <v>0.47499999999999998</v>
      </c>
      <c r="AB19" s="1">
        <f t="shared" si="10"/>
        <v>0.44802724435078167</v>
      </c>
    </row>
    <row r="20" spans="1:28" s="1" customFormat="1" x14ac:dyDescent="0.25">
      <c r="A20" s="1">
        <v>19</v>
      </c>
      <c r="B20" s="1">
        <v>33</v>
      </c>
      <c r="C20" s="1">
        <v>7</v>
      </c>
      <c r="D20" s="1">
        <v>29</v>
      </c>
      <c r="E20" s="1">
        <v>11</v>
      </c>
      <c r="G20" s="1">
        <f t="shared" si="4"/>
        <v>0.82499999999999996</v>
      </c>
      <c r="H20" s="1">
        <f t="shared" si="5"/>
        <v>0.27500000000000002</v>
      </c>
      <c r="I20" s="1" t="str">
        <f t="shared" si="6"/>
        <v>.</v>
      </c>
      <c r="J20" s="1">
        <f t="shared" si="7"/>
        <v>0.77499999999999991</v>
      </c>
      <c r="K20" s="1" t="str">
        <f t="shared" si="6"/>
        <v>.</v>
      </c>
      <c r="L20" s="1">
        <f t="shared" si="0"/>
        <v>0.83937499999999998</v>
      </c>
      <c r="M20" s="1">
        <f t="shared" si="1"/>
        <v>-0.2113090936672069</v>
      </c>
      <c r="N20" s="3"/>
      <c r="O20" s="1">
        <v>19</v>
      </c>
      <c r="P20" s="1">
        <v>1</v>
      </c>
      <c r="R20" s="1">
        <f t="shared" si="8"/>
        <v>0.95</v>
      </c>
      <c r="S20" s="3"/>
      <c r="T20" s="1">
        <v>14</v>
      </c>
      <c r="U20" s="1">
        <v>6</v>
      </c>
      <c r="W20" s="1">
        <f t="shared" si="9"/>
        <v>0.7</v>
      </c>
      <c r="Y20" s="5"/>
      <c r="Z20" s="1">
        <f t="shared" si="2"/>
        <v>0.82499999999999996</v>
      </c>
      <c r="AA20" s="1">
        <f t="shared" si="3"/>
        <v>0.27500000000000002</v>
      </c>
      <c r="AB20" s="1">
        <f t="shared" si="10"/>
        <v>1.5323494171159586</v>
      </c>
    </row>
    <row r="21" spans="1:28" s="1" customFormat="1" x14ac:dyDescent="0.25">
      <c r="A21" s="1">
        <v>20</v>
      </c>
      <c r="B21" s="1">
        <v>27</v>
      </c>
      <c r="C21" s="1">
        <v>13</v>
      </c>
      <c r="D21" s="1">
        <v>32</v>
      </c>
      <c r="E21" s="1">
        <v>8</v>
      </c>
      <c r="G21" s="1">
        <f t="shared" si="4"/>
        <v>0.67500000000000004</v>
      </c>
      <c r="H21" s="1">
        <f t="shared" si="5"/>
        <v>0.2</v>
      </c>
      <c r="I21" s="1" t="str">
        <f t="shared" si="6"/>
        <v>.</v>
      </c>
      <c r="J21" s="1">
        <f t="shared" si="7"/>
        <v>0.73750000000000004</v>
      </c>
      <c r="K21" s="1" t="str">
        <f t="shared" si="6"/>
        <v>.</v>
      </c>
      <c r="L21" s="1">
        <f t="shared" si="0"/>
        <v>0.80375000000000008</v>
      </c>
      <c r="M21" s="1">
        <f t="shared" si="1"/>
        <v>0.24512245803298491</v>
      </c>
      <c r="N21" s="3"/>
      <c r="O21" s="1">
        <v>19</v>
      </c>
      <c r="P21" s="1">
        <v>1</v>
      </c>
      <c r="R21" s="1">
        <f t="shared" si="8"/>
        <v>0.95</v>
      </c>
      <c r="S21" s="3"/>
      <c r="T21" s="1">
        <v>8</v>
      </c>
      <c r="U21" s="1">
        <v>12</v>
      </c>
      <c r="W21" s="1">
        <f t="shared" si="9"/>
        <v>0.4</v>
      </c>
      <c r="Y21" s="5"/>
      <c r="Z21" s="1">
        <f t="shared" si="2"/>
        <v>0.67500000000000004</v>
      </c>
      <c r="AA21" s="1">
        <f t="shared" si="3"/>
        <v>0.2</v>
      </c>
      <c r="AB21" s="1">
        <f t="shared" si="10"/>
        <v>1.2953834237427941</v>
      </c>
    </row>
    <row r="22" spans="1:28" s="1" customFormat="1" x14ac:dyDescent="0.25">
      <c r="A22" s="1">
        <v>21</v>
      </c>
      <c r="B22" s="1">
        <v>18</v>
      </c>
      <c r="C22" s="1">
        <v>22</v>
      </c>
      <c r="D22" s="1">
        <v>37</v>
      </c>
      <c r="E22" s="1">
        <v>3</v>
      </c>
      <c r="G22" s="1">
        <f t="shared" si="4"/>
        <v>0.45</v>
      </c>
      <c r="H22" s="1">
        <f t="shared" si="5"/>
        <v>7.4999999999999997E-2</v>
      </c>
      <c r="I22" s="1" t="str">
        <f t="shared" si="6"/>
        <v>.</v>
      </c>
      <c r="J22" s="1">
        <f t="shared" si="7"/>
        <v>0.6875</v>
      </c>
      <c r="K22" s="1" t="str">
        <f t="shared" si="6"/>
        <v>.</v>
      </c>
      <c r="L22" s="1">
        <f t="shared" si="0"/>
        <v>0.80208333333333337</v>
      </c>
      <c r="M22" s="1">
        <f t="shared" si="1"/>
        <v>0.85499020601035924</v>
      </c>
      <c r="N22" s="3"/>
      <c r="O22" s="1">
        <v>16</v>
      </c>
      <c r="P22" s="1">
        <v>4</v>
      </c>
      <c r="R22" s="1">
        <f t="shared" si="8"/>
        <v>0.8</v>
      </c>
      <c r="S22" s="3"/>
      <c r="T22" s="1">
        <v>2</v>
      </c>
      <c r="U22" s="1">
        <v>18</v>
      </c>
      <c r="W22" s="1">
        <f t="shared" si="9"/>
        <v>0.1</v>
      </c>
      <c r="Y22" s="5"/>
      <c r="Z22" s="1">
        <f t="shared" si="2"/>
        <v>0.45</v>
      </c>
      <c r="AA22" s="1">
        <f t="shared" si="3"/>
        <v>7.4999999999999997E-2</v>
      </c>
      <c r="AB22" s="1">
        <f t="shared" si="10"/>
        <v>1.3138701240833832</v>
      </c>
    </row>
    <row r="23" spans="1:28" x14ac:dyDescent="0.25">
      <c r="A23">
        <v>22</v>
      </c>
      <c r="B23">
        <v>30</v>
      </c>
      <c r="C23">
        <v>10</v>
      </c>
      <c r="D23">
        <v>29</v>
      </c>
      <c r="E23">
        <v>11</v>
      </c>
      <c r="G23">
        <f t="shared" si="4"/>
        <v>0.75</v>
      </c>
      <c r="H23">
        <f t="shared" si="5"/>
        <v>0.27500000000000002</v>
      </c>
      <c r="I23" t="str">
        <f t="shared" si="6"/>
        <v>.</v>
      </c>
      <c r="J23">
        <f t="shared" si="7"/>
        <v>0.73750000000000004</v>
      </c>
      <c r="K23" t="str">
        <f t="shared" si="6"/>
        <v>.</v>
      </c>
      <c r="L23">
        <f t="shared" si="0"/>
        <v>0.8</v>
      </c>
      <c r="M23">
        <f t="shared" si="1"/>
        <v>-4.8790164169432056E-2</v>
      </c>
      <c r="N23" s="2"/>
      <c r="O23" s="1">
        <v>17</v>
      </c>
      <c r="P23" s="1">
        <v>3</v>
      </c>
      <c r="R23">
        <f t="shared" si="8"/>
        <v>0.85</v>
      </c>
      <c r="S23" s="2"/>
      <c r="T23" s="1">
        <v>13</v>
      </c>
      <c r="U23" s="1">
        <v>7</v>
      </c>
      <c r="W23">
        <f t="shared" si="9"/>
        <v>0.65</v>
      </c>
      <c r="Y23" s="4"/>
      <c r="Z23" s="1">
        <f t="shared" si="2"/>
        <v>0.75</v>
      </c>
      <c r="AA23" s="1">
        <f t="shared" si="3"/>
        <v>0.27500000000000002</v>
      </c>
      <c r="AB23" s="1">
        <f t="shared" si="10"/>
        <v>1.2722498762385603</v>
      </c>
    </row>
    <row r="24" spans="1:28" x14ac:dyDescent="0.25">
      <c r="A24">
        <v>23</v>
      </c>
      <c r="B24">
        <v>31</v>
      </c>
      <c r="C24">
        <v>9</v>
      </c>
      <c r="D24">
        <v>34</v>
      </c>
      <c r="E24">
        <v>6</v>
      </c>
      <c r="G24">
        <f t="shared" si="4"/>
        <v>0.77500000000000002</v>
      </c>
      <c r="H24">
        <f t="shared" si="5"/>
        <v>0.15</v>
      </c>
      <c r="I24" t="str">
        <f t="shared" si="6"/>
        <v>.</v>
      </c>
      <c r="J24">
        <f t="shared" si="7"/>
        <v>0.8125</v>
      </c>
      <c r="K24" t="str">
        <f t="shared" si="6"/>
        <v>.</v>
      </c>
      <c r="L24">
        <f t="shared" si="0"/>
        <v>0.87250000000000005</v>
      </c>
      <c r="M24">
        <f t="shared" si="1"/>
        <v>0.17185025692665903</v>
      </c>
      <c r="N24" s="2"/>
      <c r="O24" s="1">
        <v>20</v>
      </c>
      <c r="P24" s="1">
        <v>0</v>
      </c>
      <c r="R24">
        <f t="shared" si="8"/>
        <v>1</v>
      </c>
      <c r="S24" s="2"/>
      <c r="T24" s="1">
        <v>11</v>
      </c>
      <c r="U24" s="1">
        <v>9</v>
      </c>
      <c r="W24">
        <f t="shared" si="9"/>
        <v>0.55000000000000004</v>
      </c>
      <c r="Y24" s="4"/>
      <c r="Z24" s="1">
        <f t="shared" si="2"/>
        <v>0.77500000000000002</v>
      </c>
      <c r="AA24" s="1">
        <f t="shared" si="3"/>
        <v>0.15</v>
      </c>
      <c r="AB24" s="1">
        <f t="shared" si="10"/>
        <v>1.7918484158542589</v>
      </c>
    </row>
    <row r="25" spans="1:28" x14ac:dyDescent="0.25">
      <c r="A25">
        <v>24</v>
      </c>
      <c r="B25">
        <v>32</v>
      </c>
      <c r="C25">
        <v>8</v>
      </c>
      <c r="D25">
        <v>32</v>
      </c>
      <c r="E25">
        <v>8</v>
      </c>
      <c r="G25">
        <f t="shared" si="4"/>
        <v>0.8</v>
      </c>
      <c r="H25">
        <f t="shared" si="5"/>
        <v>0.2</v>
      </c>
      <c r="I25" t="str">
        <f t="shared" si="6"/>
        <v>.</v>
      </c>
      <c r="J25">
        <f t="shared" si="7"/>
        <v>0.8</v>
      </c>
      <c r="K25" t="str">
        <f t="shared" si="6"/>
        <v>.</v>
      </c>
      <c r="L25">
        <f t="shared" si="0"/>
        <v>0.86</v>
      </c>
      <c r="M25">
        <f t="shared" si="1"/>
        <v>-1.1102230246251565E-16</v>
      </c>
      <c r="N25" s="2"/>
      <c r="O25" s="1">
        <v>20</v>
      </c>
      <c r="P25" s="1">
        <v>0</v>
      </c>
      <c r="R25">
        <f t="shared" si="8"/>
        <v>1</v>
      </c>
      <c r="S25" s="2"/>
      <c r="T25" s="1">
        <v>12</v>
      </c>
      <c r="U25" s="1">
        <v>8</v>
      </c>
      <c r="W25">
        <f t="shared" si="9"/>
        <v>0.6</v>
      </c>
      <c r="Y25" s="4"/>
      <c r="Z25" s="1">
        <f t="shared" si="2"/>
        <v>0.8</v>
      </c>
      <c r="AA25" s="1">
        <f t="shared" si="3"/>
        <v>0.2</v>
      </c>
      <c r="AB25" s="1">
        <f t="shared" si="10"/>
        <v>1.6832424671458293</v>
      </c>
    </row>
    <row r="26" spans="1:28" x14ac:dyDescent="0.25">
      <c r="A26">
        <v>25</v>
      </c>
      <c r="B26">
        <v>38</v>
      </c>
      <c r="C26">
        <v>2</v>
      </c>
      <c r="D26">
        <v>31</v>
      </c>
      <c r="E26">
        <v>9</v>
      </c>
      <c r="G26">
        <f t="shared" si="4"/>
        <v>0.95</v>
      </c>
      <c r="H26">
        <f t="shared" si="5"/>
        <v>0.22500000000000001</v>
      </c>
      <c r="I26" t="str">
        <f t="shared" si="6"/>
        <v>.</v>
      </c>
      <c r="J26">
        <f t="shared" si="7"/>
        <v>0.86250000000000004</v>
      </c>
      <c r="K26" t="str">
        <f t="shared" si="6"/>
        <v>.</v>
      </c>
      <c r="L26">
        <f t="shared" si="0"/>
        <v>0.92</v>
      </c>
      <c r="M26">
        <f t="shared" si="1"/>
        <v>-0.45953232937844002</v>
      </c>
      <c r="N26" s="2"/>
      <c r="O26" s="1">
        <v>20</v>
      </c>
      <c r="P26" s="1">
        <v>0</v>
      </c>
      <c r="R26">
        <f t="shared" si="8"/>
        <v>1</v>
      </c>
      <c r="S26" s="2"/>
      <c r="T26" s="1">
        <v>18</v>
      </c>
      <c r="U26" s="1">
        <v>2</v>
      </c>
      <c r="W26">
        <f t="shared" si="9"/>
        <v>0.9</v>
      </c>
      <c r="Y26" s="4"/>
      <c r="Z26" s="1">
        <f t="shared" si="2"/>
        <v>0.95</v>
      </c>
      <c r="AA26" s="1">
        <f t="shared" si="3"/>
        <v>0.22500000000000001</v>
      </c>
      <c r="AB26" s="1">
        <f t="shared" si="10"/>
        <v>2.4002686533119406</v>
      </c>
    </row>
    <row r="27" spans="1:28" x14ac:dyDescent="0.25">
      <c r="A27">
        <v>26</v>
      </c>
      <c r="B27">
        <v>32</v>
      </c>
      <c r="C27">
        <v>8</v>
      </c>
      <c r="D27">
        <v>35</v>
      </c>
      <c r="E27">
        <v>5</v>
      </c>
      <c r="G27">
        <f t="shared" si="4"/>
        <v>0.8</v>
      </c>
      <c r="H27">
        <f t="shared" si="5"/>
        <v>0.125</v>
      </c>
      <c r="I27" t="str">
        <f t="shared" si="6"/>
        <v>.</v>
      </c>
      <c r="J27">
        <f t="shared" si="7"/>
        <v>0.83750000000000002</v>
      </c>
      <c r="K27" t="str">
        <f t="shared" si="6"/>
        <v>.</v>
      </c>
      <c r="L27">
        <f t="shared" si="0"/>
        <v>0.89374999999999993</v>
      </c>
      <c r="M27">
        <f t="shared" si="1"/>
        <v>0.18232155679395459</v>
      </c>
      <c r="N27" s="2"/>
      <c r="O27" s="1">
        <v>17</v>
      </c>
      <c r="P27" s="1">
        <v>3</v>
      </c>
      <c r="R27">
        <f t="shared" si="8"/>
        <v>0.85</v>
      </c>
      <c r="S27" s="2"/>
      <c r="T27" s="1">
        <v>15</v>
      </c>
      <c r="U27" s="1">
        <v>5</v>
      </c>
      <c r="W27">
        <f t="shared" si="9"/>
        <v>0.75</v>
      </c>
      <c r="Y27" s="4"/>
      <c r="Z27" s="1">
        <f t="shared" si="2"/>
        <v>0.8</v>
      </c>
      <c r="AA27" s="1">
        <f t="shared" si="3"/>
        <v>0.125</v>
      </c>
      <c r="AB27" s="1">
        <f t="shared" si="10"/>
        <v>1.9919706139489231</v>
      </c>
    </row>
    <row r="28" spans="1:28" s="1" customFormat="1" x14ac:dyDescent="0.25">
      <c r="A28" s="1">
        <v>27</v>
      </c>
      <c r="B28" s="1">
        <v>24</v>
      </c>
      <c r="C28" s="1">
        <v>16</v>
      </c>
      <c r="D28" s="1">
        <v>27</v>
      </c>
      <c r="E28" s="1">
        <v>13</v>
      </c>
      <c r="G28" s="1">
        <f t="shared" si="4"/>
        <v>0.6</v>
      </c>
      <c r="H28" s="1">
        <f t="shared" si="5"/>
        <v>0.32500000000000001</v>
      </c>
      <c r="I28" s="1" t="str">
        <f t="shared" si="6"/>
        <v>.</v>
      </c>
      <c r="J28">
        <f t="shared" si="7"/>
        <v>0.63749999999999996</v>
      </c>
      <c r="K28" s="1" t="str">
        <f t="shared" si="6"/>
        <v>.</v>
      </c>
      <c r="L28" s="1">
        <f t="shared" si="0"/>
        <v>0.68874999999999997</v>
      </c>
      <c r="M28" s="1">
        <f t="shared" si="1"/>
        <v>0.12260232209233247</v>
      </c>
      <c r="N28" s="3"/>
      <c r="O28" s="1">
        <v>19</v>
      </c>
      <c r="P28" s="1">
        <v>1</v>
      </c>
      <c r="R28" s="1">
        <f t="shared" si="8"/>
        <v>0.95</v>
      </c>
      <c r="S28" s="3"/>
      <c r="T28" s="1">
        <v>5</v>
      </c>
      <c r="U28" s="1">
        <v>15</v>
      </c>
      <c r="W28" s="1">
        <f t="shared" si="9"/>
        <v>0.25</v>
      </c>
      <c r="Y28" s="5"/>
      <c r="Z28" s="1">
        <f t="shared" si="2"/>
        <v>0.6</v>
      </c>
      <c r="AA28" s="1">
        <f t="shared" si="3"/>
        <v>0.32500000000000001</v>
      </c>
      <c r="AB28" s="1">
        <f t="shared" si="10"/>
        <v>0.70710929330567929</v>
      </c>
    </row>
    <row r="29" spans="1:28" x14ac:dyDescent="0.25">
      <c r="A29">
        <v>28</v>
      </c>
      <c r="B29">
        <v>32</v>
      </c>
      <c r="C29">
        <v>8</v>
      </c>
      <c r="D29">
        <v>25</v>
      </c>
      <c r="E29">
        <v>15</v>
      </c>
      <c r="G29">
        <f t="shared" si="4"/>
        <v>0.8</v>
      </c>
      <c r="H29">
        <f t="shared" si="5"/>
        <v>0.375</v>
      </c>
      <c r="I29" t="str">
        <f t="shared" si="6"/>
        <v>.</v>
      </c>
      <c r="J29">
        <f t="shared" si="7"/>
        <v>0.71250000000000002</v>
      </c>
      <c r="K29" t="str">
        <f t="shared" si="6"/>
        <v>.</v>
      </c>
      <c r="L29">
        <f t="shared" si="0"/>
        <v>0.78125</v>
      </c>
      <c r="M29">
        <f t="shared" si="1"/>
        <v>-0.3285040669720361</v>
      </c>
      <c r="N29" s="2"/>
      <c r="O29" s="1">
        <v>20</v>
      </c>
      <c r="P29" s="1">
        <v>0</v>
      </c>
      <c r="R29">
        <f t="shared" si="8"/>
        <v>1</v>
      </c>
      <c r="S29" s="2"/>
      <c r="T29" s="1">
        <v>12</v>
      </c>
      <c r="U29" s="1">
        <v>8</v>
      </c>
      <c r="W29">
        <f t="shared" si="9"/>
        <v>0.6</v>
      </c>
      <c r="Y29" s="4"/>
      <c r="Z29" s="1">
        <f t="shared" si="2"/>
        <v>0.8</v>
      </c>
      <c r="AA29" s="1">
        <f t="shared" si="3"/>
        <v>0.375</v>
      </c>
      <c r="AB29" s="1">
        <f t="shared" si="10"/>
        <v>1.1602605975372899</v>
      </c>
    </row>
    <row r="30" spans="1:28" x14ac:dyDescent="0.25">
      <c r="A30">
        <v>29</v>
      </c>
      <c r="B30">
        <v>34</v>
      </c>
      <c r="C30">
        <v>6</v>
      </c>
      <c r="D30">
        <v>28</v>
      </c>
      <c r="E30">
        <v>12</v>
      </c>
      <c r="G30">
        <f t="shared" si="4"/>
        <v>0.85</v>
      </c>
      <c r="H30">
        <f t="shared" si="5"/>
        <v>0.3</v>
      </c>
      <c r="I30" t="str">
        <f t="shared" si="6"/>
        <v>.</v>
      </c>
      <c r="J30">
        <f t="shared" si="7"/>
        <v>0.77499999999999991</v>
      </c>
      <c r="K30" t="str">
        <f t="shared" si="6"/>
        <v>.</v>
      </c>
      <c r="L30">
        <f t="shared" si="0"/>
        <v>0.84249999999999992</v>
      </c>
      <c r="M30">
        <f t="shared" si="1"/>
        <v>-0.31845373111853459</v>
      </c>
      <c r="N30" s="2"/>
      <c r="O30" s="1">
        <v>17</v>
      </c>
      <c r="P30" s="1">
        <v>3</v>
      </c>
      <c r="R30">
        <f t="shared" si="8"/>
        <v>0.85</v>
      </c>
      <c r="S30" s="2"/>
      <c r="T30" s="1">
        <v>17</v>
      </c>
      <c r="U30" s="1">
        <v>3</v>
      </c>
      <c r="W30">
        <f t="shared" si="9"/>
        <v>0.85</v>
      </c>
      <c r="Y30" s="4"/>
      <c r="Z30" s="1">
        <f t="shared" si="2"/>
        <v>0.85</v>
      </c>
      <c r="AA30" s="1">
        <f t="shared" si="3"/>
        <v>0.3</v>
      </c>
      <c r="AB30" s="1">
        <f t="shared" si="10"/>
        <v>1.5608339022018307</v>
      </c>
    </row>
    <row r="31" spans="1:28" x14ac:dyDescent="0.25">
      <c r="Z31" s="1"/>
      <c r="AA31" s="1"/>
      <c r="AB31" s="1"/>
    </row>
    <row r="32" spans="1:28" x14ac:dyDescent="0.25">
      <c r="Z32" s="1"/>
      <c r="AA32" s="1"/>
      <c r="AB32" s="1"/>
    </row>
    <row r="33" spans="26:28" x14ac:dyDescent="0.25">
      <c r="Z33" s="1"/>
      <c r="AA33" s="1"/>
      <c r="AB33" s="1"/>
    </row>
    <row r="34" spans="26:28" x14ac:dyDescent="0.25">
      <c r="Z34" s="1"/>
      <c r="AA34" s="1"/>
      <c r="AB34" s="1"/>
    </row>
  </sheetData>
  <pageMargins left="0.7" right="0.7" top="0.75" bottom="0.75" header="0.3" footer="0.3"/>
  <pageSetup orientation="portrait" r:id="rId1"/>
  <ignoredErrors>
    <ignoredError sqref="J2:J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zoomScale="75" zoomScaleNormal="75" workbookViewId="0">
      <selection activeCell="O13" sqref="O13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/>
      <c r="T1" t="s">
        <v>10</v>
      </c>
      <c r="U1" t="s">
        <v>11</v>
      </c>
      <c r="W1" t="s">
        <v>7</v>
      </c>
      <c r="Y1" s="4"/>
      <c r="Z1" t="s">
        <v>33</v>
      </c>
      <c r="AA1" t="s">
        <v>34</v>
      </c>
      <c r="AB1" t="s">
        <v>3</v>
      </c>
    </row>
    <row r="2" spans="1:28" s="1" customFormat="1" x14ac:dyDescent="0.25">
      <c r="A2" s="1">
        <v>1</v>
      </c>
      <c r="B2" s="1">
        <v>30</v>
      </c>
      <c r="C2" s="1">
        <v>10</v>
      </c>
      <c r="D2" s="1">
        <v>22</v>
      </c>
      <c r="E2" s="1">
        <v>18</v>
      </c>
      <c r="G2" s="1">
        <f>B2/(B2+C2)</f>
        <v>0.75</v>
      </c>
      <c r="H2" s="1">
        <f>E2/(D2+E2)</f>
        <v>0.45</v>
      </c>
      <c r="I2" s="1" t="str">
        <f>IF(J2&lt;0.5,"REJECT", ".")</f>
        <v>.</v>
      </c>
      <c r="J2">
        <f>(G2+(1-H2))/2</f>
        <v>0.65</v>
      </c>
      <c r="K2" s="1" t="str">
        <f>IF(L2&lt;0.5,"REJECT", ".")</f>
        <v>.</v>
      </c>
      <c r="L2" s="1">
        <f t="shared" ref="L2:L30" si="0">IF(AND(H2&lt;=0.5,G2&gt;=0.5),3/4+(G2-H2)/4-H2*(1-G2),IF(AND(H2&lt;=G2,G2&lt;0.5),3/4+(G2-H2)/4-H2/(4*G2),IF(AND(H2&gt;0.5,G2&gt;=H2),3/4+(G2-H2)/4-(1-G2)/(4*(1-H2)),0)))</f>
        <v>0.71249999999999991</v>
      </c>
      <c r="M2" s="1">
        <f t="shared" ref="M2:M28" si="1">LN(IF(AND(H2&lt;=0.5,G2&gt;=0.5),(5-4*G2)/(1+4*H2),IF(AND(H2&lt;=G2,G2&lt;0.5),(G2^2+G2)/(G2^2+H2),IF(AND(H2&gt;0.5,G2&gt;H2),((1-H2)^2+(1-G2))/((1-H2)^2+(1-H2)),0))))</f>
        <v>-0.33647223662121289</v>
      </c>
      <c r="N2" s="3"/>
      <c r="O2" s="1">
        <v>20</v>
      </c>
      <c r="P2" s="1">
        <v>0</v>
      </c>
      <c r="R2" s="1">
        <f>O2/(O2+P2)</f>
        <v>1</v>
      </c>
      <c r="S2" s="3"/>
      <c r="T2" s="1">
        <v>10</v>
      </c>
      <c r="U2" s="1">
        <v>10</v>
      </c>
      <c r="W2" s="1">
        <f>T2/(T2+U2)</f>
        <v>0.5</v>
      </c>
      <c r="Y2" s="5"/>
      <c r="Z2" s="1">
        <f t="shared" ref="Z2:Z30" si="2">IF(G2=1,0.975,G2)</f>
        <v>0.75</v>
      </c>
      <c r="AA2" s="1">
        <f t="shared" ref="AA2:AA30" si="3">IF(H2=0,0.025,H2)</f>
        <v>0.45</v>
      </c>
      <c r="AB2" s="1">
        <f>NORMSINV(Z2)-NORMSINV(AA2)</f>
        <v>0.80015109705115595</v>
      </c>
    </row>
    <row r="3" spans="1:28" s="1" customFormat="1" x14ac:dyDescent="0.25">
      <c r="A3" s="1">
        <v>2</v>
      </c>
      <c r="B3" s="1">
        <v>34</v>
      </c>
      <c r="C3" s="1">
        <v>6</v>
      </c>
      <c r="D3" s="1">
        <v>27</v>
      </c>
      <c r="E3" s="1">
        <v>13</v>
      </c>
      <c r="G3" s="1">
        <f t="shared" ref="G3:G28" si="4">B3/(B3+C3)</f>
        <v>0.85</v>
      </c>
      <c r="H3" s="1">
        <f t="shared" ref="H3:H28" si="5">E3/(D3+E3)</f>
        <v>0.32500000000000001</v>
      </c>
      <c r="I3" s="1" t="str">
        <f t="shared" ref="I3:K30" si="6">IF(J3&lt;0.5,"REJECT", ".")</f>
        <v>.</v>
      </c>
      <c r="J3">
        <f t="shared" ref="J3:J30" si="7">(G3+(1-H3))/2</f>
        <v>0.76249999999999996</v>
      </c>
      <c r="K3" s="1" t="str">
        <f t="shared" si="6"/>
        <v>.</v>
      </c>
      <c r="L3" s="1">
        <f t="shared" si="0"/>
        <v>0.83250000000000002</v>
      </c>
      <c r="M3" s="1">
        <f t="shared" si="1"/>
        <v>-0.36290549368936831</v>
      </c>
      <c r="N3" s="3"/>
      <c r="O3" s="1">
        <v>20</v>
      </c>
      <c r="P3" s="1">
        <v>0</v>
      </c>
      <c r="R3" s="1">
        <f t="shared" ref="R3:R30" si="8">O3/(O3+P3)</f>
        <v>1</v>
      </c>
      <c r="S3" s="3"/>
      <c r="T3" s="1">
        <v>14</v>
      </c>
      <c r="U3" s="1">
        <v>6</v>
      </c>
      <c r="W3" s="1">
        <f t="shared" ref="W3:W30" si="9">T3/(T3+U3)</f>
        <v>0.7</v>
      </c>
      <c r="Y3" s="5"/>
      <c r="Z3" s="1">
        <f t="shared" si="2"/>
        <v>0.85</v>
      </c>
      <c r="AA3" s="1">
        <f t="shared" si="3"/>
        <v>0.32500000000000001</v>
      </c>
      <c r="AB3" s="1">
        <f t="shared" ref="AB3:AB30" si="10">NORMSINV(Z3)-NORMSINV(AA3)</f>
        <v>1.4901955796636694</v>
      </c>
    </row>
    <row r="4" spans="1:28" s="1" customFormat="1" x14ac:dyDescent="0.25">
      <c r="A4" s="1">
        <v>3</v>
      </c>
      <c r="B4" s="1">
        <v>33</v>
      </c>
      <c r="C4" s="1">
        <v>7</v>
      </c>
      <c r="D4" s="1">
        <v>25</v>
      </c>
      <c r="E4" s="1">
        <v>15</v>
      </c>
      <c r="G4" s="1">
        <f t="shared" si="4"/>
        <v>0.82499999999999996</v>
      </c>
      <c r="H4" s="1">
        <f t="shared" si="5"/>
        <v>0.375</v>
      </c>
      <c r="I4" s="1" t="str">
        <f t="shared" si="6"/>
        <v>.</v>
      </c>
      <c r="J4">
        <f t="shared" si="7"/>
        <v>0.72499999999999998</v>
      </c>
      <c r="K4" s="1" t="str">
        <f t="shared" si="6"/>
        <v>.</v>
      </c>
      <c r="L4" s="1">
        <f t="shared" si="0"/>
        <v>0.796875</v>
      </c>
      <c r="M4" s="1">
        <f t="shared" si="1"/>
        <v>-0.38566248081198462</v>
      </c>
      <c r="N4" s="3"/>
      <c r="O4" s="1">
        <v>19</v>
      </c>
      <c r="P4" s="1">
        <v>1</v>
      </c>
      <c r="R4" s="1">
        <f t="shared" si="8"/>
        <v>0.95</v>
      </c>
      <c r="S4" s="3"/>
      <c r="T4" s="1">
        <v>14</v>
      </c>
      <c r="U4" s="1">
        <v>6</v>
      </c>
      <c r="W4" s="1">
        <f t="shared" si="9"/>
        <v>0.7</v>
      </c>
      <c r="Y4" s="5"/>
      <c r="Z4" s="1">
        <f t="shared" si="2"/>
        <v>0.82499999999999996</v>
      </c>
      <c r="AA4" s="1">
        <f t="shared" si="3"/>
        <v>0.375</v>
      </c>
      <c r="AB4" s="1">
        <f t="shared" si="10"/>
        <v>1.2532286550378553</v>
      </c>
    </row>
    <row r="5" spans="1:28" s="1" customFormat="1" x14ac:dyDescent="0.25">
      <c r="A5" s="1">
        <v>4</v>
      </c>
      <c r="B5" s="1">
        <v>36</v>
      </c>
      <c r="C5" s="1">
        <v>4</v>
      </c>
      <c r="D5" s="1">
        <v>33</v>
      </c>
      <c r="E5" s="1">
        <v>7</v>
      </c>
      <c r="G5" s="1">
        <f t="shared" si="4"/>
        <v>0.9</v>
      </c>
      <c r="H5" s="1">
        <f t="shared" si="5"/>
        <v>0.17499999999999999</v>
      </c>
      <c r="I5" s="1" t="str">
        <f t="shared" si="6"/>
        <v>.</v>
      </c>
      <c r="J5">
        <f t="shared" si="7"/>
        <v>0.86250000000000004</v>
      </c>
      <c r="K5" s="1" t="str">
        <f t="shared" si="6"/>
        <v>.</v>
      </c>
      <c r="L5" s="1">
        <f t="shared" si="0"/>
        <v>0.91375000000000006</v>
      </c>
      <c r="M5" s="1">
        <f t="shared" si="1"/>
        <v>-0.19415601444095751</v>
      </c>
      <c r="N5" s="3"/>
      <c r="O5" s="1">
        <v>19</v>
      </c>
      <c r="P5" s="1">
        <v>1</v>
      </c>
      <c r="R5" s="1">
        <f t="shared" si="8"/>
        <v>0.95</v>
      </c>
      <c r="S5" s="3"/>
      <c r="T5" s="1">
        <v>17</v>
      </c>
      <c r="U5" s="1">
        <v>3</v>
      </c>
      <c r="W5" s="1">
        <f t="shared" si="9"/>
        <v>0.85</v>
      </c>
      <c r="Y5" s="5"/>
      <c r="Z5" s="1">
        <f t="shared" si="2"/>
        <v>0.9</v>
      </c>
      <c r="AA5" s="1">
        <f t="shared" si="3"/>
        <v>0.17499999999999999</v>
      </c>
      <c r="AB5" s="1">
        <f t="shared" si="10"/>
        <v>2.2161408566180798</v>
      </c>
    </row>
    <row r="6" spans="1:28" s="1" customFormat="1" x14ac:dyDescent="0.25">
      <c r="A6" s="1">
        <v>5</v>
      </c>
      <c r="B6" s="1">
        <v>26</v>
      </c>
      <c r="C6" s="1">
        <v>14</v>
      </c>
      <c r="D6" s="1">
        <v>30</v>
      </c>
      <c r="E6" s="1">
        <v>10</v>
      </c>
      <c r="G6" s="1">
        <f t="shared" si="4"/>
        <v>0.65</v>
      </c>
      <c r="H6" s="1">
        <f t="shared" si="5"/>
        <v>0.25</v>
      </c>
      <c r="I6" s="1" t="str">
        <f t="shared" si="6"/>
        <v>.</v>
      </c>
      <c r="J6">
        <f t="shared" si="7"/>
        <v>0.7</v>
      </c>
      <c r="K6" s="1" t="str">
        <f t="shared" si="6"/>
        <v>.</v>
      </c>
      <c r="L6" s="1">
        <f t="shared" si="0"/>
        <v>0.76249999999999996</v>
      </c>
      <c r="M6" s="1">
        <f t="shared" si="1"/>
        <v>0.18232155679395459</v>
      </c>
      <c r="N6" s="3"/>
      <c r="O6" s="1">
        <v>17</v>
      </c>
      <c r="P6" s="1">
        <v>3</v>
      </c>
      <c r="R6" s="1">
        <f t="shared" si="8"/>
        <v>0.85</v>
      </c>
      <c r="S6" s="3"/>
      <c r="T6" s="1">
        <v>9</v>
      </c>
      <c r="U6" s="1">
        <v>10</v>
      </c>
      <c r="W6" s="1">
        <f t="shared" si="9"/>
        <v>0.47368421052631576</v>
      </c>
      <c r="Y6" s="5"/>
      <c r="Z6" s="1">
        <f t="shared" si="2"/>
        <v>0.65</v>
      </c>
      <c r="AA6" s="1">
        <f t="shared" si="3"/>
        <v>0.25</v>
      </c>
      <c r="AB6" s="1">
        <f t="shared" si="10"/>
        <v>1.0598102166036498</v>
      </c>
    </row>
    <row r="7" spans="1:28" s="1" customFormat="1" x14ac:dyDescent="0.25">
      <c r="A7" s="1">
        <v>6</v>
      </c>
      <c r="B7" s="1">
        <v>23</v>
      </c>
      <c r="C7" s="1">
        <v>17</v>
      </c>
      <c r="D7" s="1">
        <v>31</v>
      </c>
      <c r="E7" s="1">
        <v>9</v>
      </c>
      <c r="G7" s="1">
        <f t="shared" si="4"/>
        <v>0.57499999999999996</v>
      </c>
      <c r="H7" s="1">
        <f t="shared" si="5"/>
        <v>0.22500000000000001</v>
      </c>
      <c r="I7" s="1" t="str">
        <f t="shared" si="6"/>
        <v>.</v>
      </c>
      <c r="J7" s="1">
        <f t="shared" si="7"/>
        <v>0.67500000000000004</v>
      </c>
      <c r="K7" s="1" t="str">
        <f t="shared" si="6"/>
        <v>.</v>
      </c>
      <c r="L7" s="1">
        <f t="shared" si="0"/>
        <v>0.74187500000000006</v>
      </c>
      <c r="M7" s="1">
        <f t="shared" si="1"/>
        <v>0.35139788683788875</v>
      </c>
      <c r="N7" s="3"/>
      <c r="O7" s="1">
        <v>14</v>
      </c>
      <c r="P7" s="1">
        <v>6</v>
      </c>
      <c r="R7" s="1">
        <f t="shared" si="8"/>
        <v>0.7</v>
      </c>
      <c r="S7" s="3"/>
      <c r="T7" s="1">
        <v>9</v>
      </c>
      <c r="U7" s="1">
        <v>11</v>
      </c>
      <c r="W7" s="1">
        <f t="shared" si="9"/>
        <v>0.45</v>
      </c>
      <c r="Y7" s="5"/>
      <c r="Z7" s="1">
        <f t="shared" si="2"/>
        <v>0.57499999999999996</v>
      </c>
      <c r="AA7" s="1">
        <f t="shared" si="3"/>
        <v>0.22500000000000001</v>
      </c>
      <c r="AB7" s="1">
        <f t="shared" si="10"/>
        <v>0.94453345263326149</v>
      </c>
    </row>
    <row r="8" spans="1:28" s="1" customFormat="1" x14ac:dyDescent="0.25">
      <c r="A8" s="1">
        <v>7</v>
      </c>
      <c r="B8" s="1">
        <v>28</v>
      </c>
      <c r="C8" s="1">
        <v>12</v>
      </c>
      <c r="D8" s="1">
        <v>26</v>
      </c>
      <c r="E8" s="1">
        <v>14</v>
      </c>
      <c r="G8" s="1">
        <f t="shared" si="4"/>
        <v>0.7</v>
      </c>
      <c r="H8" s="1">
        <f t="shared" si="5"/>
        <v>0.35</v>
      </c>
      <c r="I8" s="1" t="str">
        <f t="shared" si="6"/>
        <v>.</v>
      </c>
      <c r="J8" s="1">
        <f t="shared" si="7"/>
        <v>0.67500000000000004</v>
      </c>
      <c r="K8" s="1" t="str">
        <f t="shared" si="6"/>
        <v>.</v>
      </c>
      <c r="L8" s="1">
        <f t="shared" si="0"/>
        <v>0.73250000000000004</v>
      </c>
      <c r="M8" s="1">
        <f t="shared" si="1"/>
        <v>-8.7011376989629685E-2</v>
      </c>
      <c r="N8" s="3"/>
      <c r="O8" s="1">
        <v>17</v>
      </c>
      <c r="P8" s="1">
        <v>3</v>
      </c>
      <c r="R8" s="1">
        <f t="shared" si="8"/>
        <v>0.85</v>
      </c>
      <c r="S8" s="3"/>
      <c r="T8" s="1">
        <v>11</v>
      </c>
      <c r="U8" s="1">
        <v>9</v>
      </c>
      <c r="W8" s="1">
        <f t="shared" si="9"/>
        <v>0.55000000000000004</v>
      </c>
      <c r="Y8" s="5"/>
      <c r="Z8" s="1">
        <f t="shared" si="2"/>
        <v>0.7</v>
      </c>
      <c r="AA8" s="1">
        <f t="shared" si="3"/>
        <v>0.35</v>
      </c>
      <c r="AB8" s="1">
        <f t="shared" si="10"/>
        <v>0.90972097911560867</v>
      </c>
    </row>
    <row r="9" spans="1:28" s="1" customFormat="1" x14ac:dyDescent="0.25">
      <c r="A9" s="1">
        <v>8</v>
      </c>
      <c r="B9" s="1">
        <v>31</v>
      </c>
      <c r="C9" s="1">
        <v>9</v>
      </c>
      <c r="D9" s="1">
        <v>28</v>
      </c>
      <c r="E9" s="1">
        <v>12</v>
      </c>
      <c r="G9" s="1">
        <f t="shared" si="4"/>
        <v>0.77500000000000002</v>
      </c>
      <c r="H9" s="1">
        <f t="shared" si="5"/>
        <v>0.3</v>
      </c>
      <c r="I9" s="1" t="str">
        <f t="shared" si="6"/>
        <v>.</v>
      </c>
      <c r="J9" s="1">
        <f t="shared" si="7"/>
        <v>0.73750000000000004</v>
      </c>
      <c r="K9" s="1" t="str">
        <f t="shared" si="6"/>
        <v>.</v>
      </c>
      <c r="L9" s="1">
        <f t="shared" si="0"/>
        <v>0.80125000000000002</v>
      </c>
      <c r="M9" s="1">
        <f t="shared" si="1"/>
        <v>-0.1466034741918755</v>
      </c>
      <c r="N9" s="3"/>
      <c r="O9" s="1">
        <v>20</v>
      </c>
      <c r="P9" s="1">
        <v>0</v>
      </c>
      <c r="R9" s="1">
        <f t="shared" si="8"/>
        <v>1</v>
      </c>
      <c r="S9" s="3"/>
      <c r="T9" s="1">
        <v>11</v>
      </c>
      <c r="U9" s="1">
        <v>9</v>
      </c>
      <c r="W9" s="1">
        <f t="shared" si="9"/>
        <v>0.55000000000000004</v>
      </c>
      <c r="Y9" s="5"/>
      <c r="Z9" s="1">
        <f t="shared" si="2"/>
        <v>0.77500000000000002</v>
      </c>
      <c r="AA9" s="1">
        <f t="shared" si="3"/>
        <v>0.3</v>
      </c>
      <c r="AB9" s="1">
        <f t="shared" si="10"/>
        <v>1.27981553906851</v>
      </c>
    </row>
    <row r="10" spans="1:28" s="1" customFormat="1" x14ac:dyDescent="0.25">
      <c r="A10" s="1">
        <v>9</v>
      </c>
      <c r="B10" s="1">
        <v>32</v>
      </c>
      <c r="C10" s="1">
        <v>8</v>
      </c>
      <c r="D10" s="1">
        <v>24</v>
      </c>
      <c r="E10" s="1">
        <v>16</v>
      </c>
      <c r="G10" s="1">
        <f t="shared" si="4"/>
        <v>0.8</v>
      </c>
      <c r="H10" s="1">
        <f t="shared" si="5"/>
        <v>0.4</v>
      </c>
      <c r="I10" s="1" t="str">
        <f t="shared" si="6"/>
        <v>.</v>
      </c>
      <c r="J10" s="1">
        <f t="shared" si="7"/>
        <v>0.7</v>
      </c>
      <c r="K10" s="1" t="str">
        <f t="shared" si="6"/>
        <v>.</v>
      </c>
      <c r="L10" s="1">
        <f t="shared" si="0"/>
        <v>0.77</v>
      </c>
      <c r="M10" s="1">
        <f t="shared" si="1"/>
        <v>-0.36772478012531756</v>
      </c>
      <c r="N10" s="3"/>
      <c r="O10" s="1">
        <v>19</v>
      </c>
      <c r="P10" s="1">
        <v>1</v>
      </c>
      <c r="R10" s="1">
        <f t="shared" si="8"/>
        <v>0.95</v>
      </c>
      <c r="S10" s="3"/>
      <c r="T10" s="1">
        <v>13</v>
      </c>
      <c r="U10" s="1">
        <v>7</v>
      </c>
      <c r="W10" s="1">
        <f t="shared" si="9"/>
        <v>0.65</v>
      </c>
      <c r="Y10" s="5"/>
      <c r="Z10" s="1">
        <f t="shared" si="2"/>
        <v>0.8</v>
      </c>
      <c r="AA10" s="1">
        <f t="shared" si="3"/>
        <v>0.4</v>
      </c>
      <c r="AB10" s="1">
        <f t="shared" si="10"/>
        <v>1.0949683367087144</v>
      </c>
    </row>
    <row r="11" spans="1:28" s="1" customFormat="1" x14ac:dyDescent="0.25">
      <c r="A11" s="1">
        <v>10</v>
      </c>
      <c r="B11" s="1">
        <v>37</v>
      </c>
      <c r="C11" s="1">
        <v>3</v>
      </c>
      <c r="D11" s="1">
        <v>30</v>
      </c>
      <c r="E11" s="1">
        <v>10</v>
      </c>
      <c r="G11" s="1">
        <f t="shared" si="4"/>
        <v>0.92500000000000004</v>
      </c>
      <c r="H11" s="1">
        <f t="shared" si="5"/>
        <v>0.25</v>
      </c>
      <c r="I11" s="1" t="str">
        <f t="shared" si="6"/>
        <v>.</v>
      </c>
      <c r="J11" s="1">
        <f t="shared" si="7"/>
        <v>0.83750000000000002</v>
      </c>
      <c r="K11" s="1" t="str">
        <f t="shared" si="6"/>
        <v>.</v>
      </c>
      <c r="L11" s="1">
        <f t="shared" si="0"/>
        <v>0.89999999999999991</v>
      </c>
      <c r="M11" s="1">
        <f t="shared" si="1"/>
        <v>-0.43078291609245439</v>
      </c>
      <c r="N11" s="3"/>
      <c r="O11" s="1">
        <v>20</v>
      </c>
      <c r="P11" s="1">
        <v>0</v>
      </c>
      <c r="R11" s="1">
        <f t="shared" si="8"/>
        <v>1</v>
      </c>
      <c r="S11" s="3"/>
      <c r="T11" s="1">
        <v>17</v>
      </c>
      <c r="U11" s="1">
        <v>3</v>
      </c>
      <c r="W11" s="1">
        <f t="shared" si="9"/>
        <v>0.85</v>
      </c>
      <c r="Y11" s="5"/>
      <c r="Z11" s="1">
        <f t="shared" si="2"/>
        <v>0.92500000000000004</v>
      </c>
      <c r="AA11" s="1">
        <f t="shared" si="3"/>
        <v>0.25</v>
      </c>
      <c r="AB11" s="1">
        <f t="shared" si="10"/>
        <v>2.1140212211345384</v>
      </c>
    </row>
    <row r="12" spans="1:28" s="1" customFormat="1" x14ac:dyDescent="0.25">
      <c r="A12" s="1">
        <v>11</v>
      </c>
      <c r="B12" s="1">
        <v>33</v>
      </c>
      <c r="C12" s="1">
        <v>7</v>
      </c>
      <c r="D12" s="1">
        <v>28</v>
      </c>
      <c r="E12" s="1">
        <v>12</v>
      </c>
      <c r="G12" s="1">
        <f t="shared" si="4"/>
        <v>0.82499999999999996</v>
      </c>
      <c r="H12" s="1">
        <f t="shared" si="5"/>
        <v>0.3</v>
      </c>
      <c r="I12" s="1" t="str">
        <f t="shared" si="6"/>
        <v>.</v>
      </c>
      <c r="J12" s="1">
        <f t="shared" si="7"/>
        <v>0.76249999999999996</v>
      </c>
      <c r="K12" s="1" t="str">
        <f t="shared" si="6"/>
        <v>.</v>
      </c>
      <c r="L12" s="1">
        <f t="shared" si="0"/>
        <v>0.82874999999999999</v>
      </c>
      <c r="M12" s="1">
        <f t="shared" si="1"/>
        <v>-0.25782910930209979</v>
      </c>
      <c r="N12" s="3"/>
      <c r="O12" s="1">
        <v>19</v>
      </c>
      <c r="P12" s="1">
        <v>1</v>
      </c>
      <c r="R12" s="1">
        <f t="shared" si="8"/>
        <v>0.95</v>
      </c>
      <c r="S12" s="3"/>
      <c r="T12" s="1">
        <v>14</v>
      </c>
      <c r="U12" s="1">
        <v>6</v>
      </c>
      <c r="W12" s="1">
        <f t="shared" si="9"/>
        <v>0.7</v>
      </c>
      <c r="Y12" s="5"/>
      <c r="Z12" s="1">
        <f t="shared" si="2"/>
        <v>0.82499999999999996</v>
      </c>
      <c r="AA12" s="1">
        <f t="shared" si="3"/>
        <v>0.3</v>
      </c>
      <c r="AB12" s="1">
        <f t="shared" si="10"/>
        <v>1.458989803781521</v>
      </c>
    </row>
    <row r="13" spans="1:28" s="1" customFormat="1" x14ac:dyDescent="0.25">
      <c r="A13" s="1">
        <v>12</v>
      </c>
      <c r="B13" s="1">
        <v>28</v>
      </c>
      <c r="C13" s="1">
        <v>12</v>
      </c>
      <c r="D13" s="1">
        <v>24</v>
      </c>
      <c r="E13" s="1">
        <v>16</v>
      </c>
      <c r="G13" s="1">
        <f t="shared" si="4"/>
        <v>0.7</v>
      </c>
      <c r="H13" s="1">
        <f t="shared" si="5"/>
        <v>0.4</v>
      </c>
      <c r="I13" s="1" t="str">
        <f t="shared" si="6"/>
        <v>.</v>
      </c>
      <c r="J13" s="1">
        <f t="shared" si="7"/>
        <v>0.64999999999999991</v>
      </c>
      <c r="K13" s="1" t="str">
        <f t="shared" si="6"/>
        <v>.</v>
      </c>
      <c r="L13" s="1">
        <f t="shared" si="0"/>
        <v>0.70499999999999996</v>
      </c>
      <c r="M13" s="1">
        <f t="shared" si="1"/>
        <v>-0.16705408466316621</v>
      </c>
      <c r="N13" s="3"/>
      <c r="O13" s="1">
        <v>20</v>
      </c>
      <c r="P13" s="1">
        <v>0</v>
      </c>
      <c r="R13" s="1">
        <f t="shared" si="8"/>
        <v>1</v>
      </c>
      <c r="S13" s="3"/>
      <c r="T13" s="1">
        <v>8</v>
      </c>
      <c r="U13" s="1">
        <v>12</v>
      </c>
      <c r="W13" s="1">
        <f t="shared" si="9"/>
        <v>0.4</v>
      </c>
      <c r="Y13" s="5"/>
      <c r="Z13" s="1">
        <f t="shared" si="2"/>
        <v>0.7</v>
      </c>
      <c r="AA13" s="1">
        <f t="shared" si="3"/>
        <v>0.4</v>
      </c>
      <c r="AB13" s="1">
        <f t="shared" si="10"/>
        <v>0.77774761584384056</v>
      </c>
    </row>
    <row r="14" spans="1:28" s="1" customFormat="1" x14ac:dyDescent="0.25">
      <c r="A14" s="1">
        <v>13</v>
      </c>
      <c r="B14" s="1">
        <v>33</v>
      </c>
      <c r="C14" s="1">
        <v>7</v>
      </c>
      <c r="D14" s="1">
        <v>34</v>
      </c>
      <c r="E14" s="1">
        <v>6</v>
      </c>
      <c r="G14" s="1">
        <f t="shared" si="4"/>
        <v>0.82499999999999996</v>
      </c>
      <c r="H14" s="1">
        <f t="shared" si="5"/>
        <v>0.15</v>
      </c>
      <c r="I14" s="1" t="str">
        <f t="shared" si="6"/>
        <v>.</v>
      </c>
      <c r="J14" s="1">
        <f t="shared" si="7"/>
        <v>0.83749999999999991</v>
      </c>
      <c r="K14" s="1" t="str">
        <f t="shared" si="6"/>
        <v>.</v>
      </c>
      <c r="L14" s="1">
        <f t="shared" si="0"/>
        <v>0.89249999999999996</v>
      </c>
      <c r="M14" s="1">
        <f t="shared" si="1"/>
        <v>6.062462181643484E-2</v>
      </c>
      <c r="N14" s="3"/>
      <c r="O14" s="1">
        <v>18</v>
      </c>
      <c r="P14" s="1">
        <v>2</v>
      </c>
      <c r="R14" s="1">
        <f t="shared" si="8"/>
        <v>0.9</v>
      </c>
      <c r="S14" s="3"/>
      <c r="T14" s="1">
        <v>15</v>
      </c>
      <c r="U14" s="1">
        <v>5</v>
      </c>
      <c r="W14" s="1">
        <f t="shared" si="9"/>
        <v>0.75</v>
      </c>
      <c r="Y14" s="5"/>
      <c r="Z14" s="1">
        <f t="shared" si="2"/>
        <v>0.82499999999999996</v>
      </c>
      <c r="AA14" s="1">
        <f t="shared" si="3"/>
        <v>0.15</v>
      </c>
      <c r="AB14" s="1">
        <f t="shared" si="10"/>
        <v>1.9710226805672699</v>
      </c>
    </row>
    <row r="15" spans="1:28" s="1" customFormat="1" x14ac:dyDescent="0.25">
      <c r="A15" s="1">
        <v>14</v>
      </c>
      <c r="B15" s="1">
        <v>28</v>
      </c>
      <c r="C15" s="1">
        <v>12</v>
      </c>
      <c r="D15" s="1">
        <v>30</v>
      </c>
      <c r="E15" s="1">
        <v>10</v>
      </c>
      <c r="G15" s="1">
        <f t="shared" si="4"/>
        <v>0.7</v>
      </c>
      <c r="H15" s="1">
        <f t="shared" si="5"/>
        <v>0.25</v>
      </c>
      <c r="I15" s="1" t="str">
        <f t="shared" si="6"/>
        <v>.</v>
      </c>
      <c r="J15" s="1">
        <f t="shared" si="7"/>
        <v>0.72499999999999998</v>
      </c>
      <c r="K15" s="1" t="str">
        <f t="shared" si="6"/>
        <v>.</v>
      </c>
      <c r="L15" s="1">
        <f t="shared" si="0"/>
        <v>0.78750000000000009</v>
      </c>
      <c r="M15" s="1">
        <f t="shared" si="1"/>
        <v>9.5310179804324935E-2</v>
      </c>
      <c r="N15" s="3"/>
      <c r="O15" s="1">
        <v>20</v>
      </c>
      <c r="P15" s="1">
        <v>0</v>
      </c>
      <c r="R15" s="1">
        <f t="shared" si="8"/>
        <v>1</v>
      </c>
      <c r="S15" s="3"/>
      <c r="T15" s="1">
        <v>8</v>
      </c>
      <c r="U15" s="1">
        <v>12</v>
      </c>
      <c r="W15" s="1">
        <f t="shared" si="9"/>
        <v>0.4</v>
      </c>
      <c r="Y15" s="5"/>
      <c r="Z15" s="1">
        <f t="shared" si="2"/>
        <v>0.7</v>
      </c>
      <c r="AA15" s="1">
        <f t="shared" si="3"/>
        <v>0.25</v>
      </c>
      <c r="AB15" s="1">
        <f t="shared" si="10"/>
        <v>1.1988902629041227</v>
      </c>
    </row>
    <row r="16" spans="1:28" s="1" customFormat="1" x14ac:dyDescent="0.25">
      <c r="A16" s="1">
        <v>15</v>
      </c>
      <c r="B16" s="1">
        <v>19</v>
      </c>
      <c r="C16" s="1">
        <v>21</v>
      </c>
      <c r="D16" s="1">
        <v>28</v>
      </c>
      <c r="E16" s="1">
        <v>12</v>
      </c>
      <c r="G16" s="1">
        <f t="shared" si="4"/>
        <v>0.47499999999999998</v>
      </c>
      <c r="H16" s="1">
        <f t="shared" si="5"/>
        <v>0.3</v>
      </c>
      <c r="I16" s="1" t="str">
        <f t="shared" si="6"/>
        <v>.</v>
      </c>
      <c r="J16" s="1">
        <f t="shared" si="7"/>
        <v>0.58749999999999991</v>
      </c>
      <c r="K16" s="1" t="str">
        <f t="shared" si="6"/>
        <v>.</v>
      </c>
      <c r="L16" s="1">
        <f t="shared" si="0"/>
        <v>0.63585526315789465</v>
      </c>
      <c r="M16" s="1">
        <f t="shared" si="1"/>
        <v>0.28738476309921174</v>
      </c>
      <c r="N16" s="3"/>
      <c r="O16" s="1">
        <v>10</v>
      </c>
      <c r="P16" s="1">
        <v>10</v>
      </c>
      <c r="R16" s="1">
        <f t="shared" si="8"/>
        <v>0.5</v>
      </c>
      <c r="S16" s="3"/>
      <c r="T16" s="1">
        <v>9</v>
      </c>
      <c r="U16" s="1">
        <v>11</v>
      </c>
      <c r="W16" s="1">
        <f t="shared" si="9"/>
        <v>0.45</v>
      </c>
      <c r="Y16" s="5"/>
      <c r="Z16" s="1">
        <f t="shared" si="2"/>
        <v>0.47499999999999998</v>
      </c>
      <c r="AA16" s="1">
        <f t="shared" si="3"/>
        <v>0.3</v>
      </c>
      <c r="AB16" s="1">
        <f t="shared" si="10"/>
        <v>0.46169373476482706</v>
      </c>
    </row>
    <row r="17" spans="1:28" s="1" customFormat="1" x14ac:dyDescent="0.25">
      <c r="A17" s="1">
        <v>16</v>
      </c>
      <c r="B17" s="1">
        <v>34</v>
      </c>
      <c r="C17" s="1">
        <v>6</v>
      </c>
      <c r="D17" s="1">
        <v>35</v>
      </c>
      <c r="E17" s="1">
        <v>5</v>
      </c>
      <c r="G17" s="1">
        <f t="shared" si="4"/>
        <v>0.85</v>
      </c>
      <c r="H17" s="1">
        <f t="shared" si="5"/>
        <v>0.125</v>
      </c>
      <c r="I17" s="1" t="str">
        <f t="shared" si="6"/>
        <v>.</v>
      </c>
      <c r="J17" s="1">
        <f t="shared" si="7"/>
        <v>0.86250000000000004</v>
      </c>
      <c r="K17" s="1" t="str">
        <f t="shared" si="6"/>
        <v>.</v>
      </c>
      <c r="L17" s="1">
        <f t="shared" si="0"/>
        <v>0.91249999999999998</v>
      </c>
      <c r="M17" s="1">
        <f t="shared" si="1"/>
        <v>6.4538521137571164E-2</v>
      </c>
      <c r="N17" s="3"/>
      <c r="O17" s="1">
        <v>19</v>
      </c>
      <c r="P17" s="1">
        <v>1</v>
      </c>
      <c r="R17" s="1">
        <f t="shared" si="8"/>
        <v>0.95</v>
      </c>
      <c r="S17" s="3"/>
      <c r="T17" s="1">
        <v>15</v>
      </c>
      <c r="U17" s="1">
        <v>5</v>
      </c>
      <c r="W17" s="1">
        <f t="shared" si="9"/>
        <v>0.75</v>
      </c>
      <c r="Y17" s="5"/>
      <c r="Z17" s="1">
        <f t="shared" si="2"/>
        <v>0.85</v>
      </c>
      <c r="AA17" s="1">
        <f t="shared" si="3"/>
        <v>0.125</v>
      </c>
      <c r="AB17" s="1">
        <f t="shared" si="10"/>
        <v>2.1867827698697981</v>
      </c>
    </row>
    <row r="18" spans="1:28" s="1" customFormat="1" x14ac:dyDescent="0.25">
      <c r="A18" s="1">
        <v>17</v>
      </c>
      <c r="B18" s="1">
        <v>26</v>
      </c>
      <c r="C18" s="1">
        <v>14</v>
      </c>
      <c r="D18" s="1">
        <v>36</v>
      </c>
      <c r="E18" s="1">
        <v>4</v>
      </c>
      <c r="G18" s="1">
        <f t="shared" si="4"/>
        <v>0.65</v>
      </c>
      <c r="H18" s="1">
        <f t="shared" si="5"/>
        <v>0.1</v>
      </c>
      <c r="I18" s="1" t="str">
        <f t="shared" si="6"/>
        <v>.</v>
      </c>
      <c r="J18" s="1">
        <f t="shared" si="7"/>
        <v>0.77500000000000002</v>
      </c>
      <c r="K18" s="1" t="str">
        <f t="shared" si="6"/>
        <v>.</v>
      </c>
      <c r="L18" s="1">
        <f t="shared" si="0"/>
        <v>0.85249999999999992</v>
      </c>
      <c r="M18" s="1">
        <f t="shared" si="1"/>
        <v>0.53899650073268712</v>
      </c>
      <c r="N18" s="3"/>
      <c r="O18" s="1">
        <v>20</v>
      </c>
      <c r="P18" s="1">
        <v>0</v>
      </c>
      <c r="R18" s="1">
        <f t="shared" si="8"/>
        <v>1</v>
      </c>
      <c r="S18" s="3"/>
      <c r="T18" s="1">
        <v>6</v>
      </c>
      <c r="U18" s="1">
        <v>14</v>
      </c>
      <c r="W18" s="1">
        <f t="shared" si="9"/>
        <v>0.3</v>
      </c>
      <c r="Y18" s="5"/>
      <c r="Z18" s="1">
        <f t="shared" si="2"/>
        <v>0.65</v>
      </c>
      <c r="AA18" s="1">
        <f t="shared" si="3"/>
        <v>0.1</v>
      </c>
      <c r="AB18" s="1">
        <f t="shared" si="10"/>
        <v>1.6668720319521684</v>
      </c>
    </row>
    <row r="19" spans="1:28" s="1" customFormat="1" x14ac:dyDescent="0.25">
      <c r="A19" s="1">
        <v>18</v>
      </c>
      <c r="B19" s="1">
        <v>30</v>
      </c>
      <c r="C19" s="1">
        <v>10</v>
      </c>
      <c r="D19" s="1">
        <v>25</v>
      </c>
      <c r="E19" s="1">
        <v>15</v>
      </c>
      <c r="G19" s="1">
        <f t="shared" si="4"/>
        <v>0.75</v>
      </c>
      <c r="H19" s="1">
        <f t="shared" si="5"/>
        <v>0.375</v>
      </c>
      <c r="I19" s="1" t="str">
        <f t="shared" si="6"/>
        <v>.</v>
      </c>
      <c r="J19" s="1">
        <f t="shared" si="7"/>
        <v>0.6875</v>
      </c>
      <c r="K19" s="1" t="str">
        <f t="shared" si="6"/>
        <v>.</v>
      </c>
      <c r="L19" s="1">
        <f t="shared" si="0"/>
        <v>0.75</v>
      </c>
      <c r="M19" s="1">
        <f t="shared" si="1"/>
        <v>-0.22314355131420971</v>
      </c>
      <c r="N19" s="3"/>
      <c r="O19" s="1">
        <v>19</v>
      </c>
      <c r="P19" s="1">
        <v>1</v>
      </c>
      <c r="R19" s="1">
        <f t="shared" si="8"/>
        <v>0.95</v>
      </c>
      <c r="S19" s="3"/>
      <c r="T19" s="1">
        <v>11</v>
      </c>
      <c r="U19" s="1">
        <v>9</v>
      </c>
      <c r="W19" s="1">
        <f t="shared" si="9"/>
        <v>0.55000000000000004</v>
      </c>
      <c r="Y19" s="5"/>
      <c r="Z19" s="1">
        <f t="shared" si="2"/>
        <v>0.75</v>
      </c>
      <c r="AA19" s="1">
        <f t="shared" si="3"/>
        <v>0.375</v>
      </c>
      <c r="AB19" s="1">
        <f t="shared" si="10"/>
        <v>0.99312911416045713</v>
      </c>
    </row>
    <row r="20" spans="1:28" s="1" customFormat="1" x14ac:dyDescent="0.25">
      <c r="A20" s="1">
        <v>19</v>
      </c>
      <c r="B20" s="1">
        <v>29</v>
      </c>
      <c r="C20" s="1">
        <v>11</v>
      </c>
      <c r="D20" s="1">
        <v>30</v>
      </c>
      <c r="E20" s="1">
        <v>10</v>
      </c>
      <c r="G20" s="1">
        <f t="shared" si="4"/>
        <v>0.72499999999999998</v>
      </c>
      <c r="H20" s="1">
        <f t="shared" si="5"/>
        <v>0.25</v>
      </c>
      <c r="I20" s="1" t="str">
        <f t="shared" si="6"/>
        <v>.</v>
      </c>
      <c r="J20" s="1">
        <f t="shared" si="7"/>
        <v>0.73750000000000004</v>
      </c>
      <c r="K20" s="1" t="str">
        <f t="shared" si="6"/>
        <v>.</v>
      </c>
      <c r="L20" s="1">
        <f t="shared" si="0"/>
        <v>0.8</v>
      </c>
      <c r="M20" s="1">
        <f t="shared" si="1"/>
        <v>4.8790164169432049E-2</v>
      </c>
      <c r="N20" s="3"/>
      <c r="O20" s="1">
        <v>20</v>
      </c>
      <c r="P20" s="1">
        <v>0</v>
      </c>
      <c r="R20" s="1">
        <f t="shared" si="8"/>
        <v>1</v>
      </c>
      <c r="S20" s="3"/>
      <c r="T20" s="1">
        <v>9</v>
      </c>
      <c r="U20" s="1">
        <v>11</v>
      </c>
      <c r="W20" s="1">
        <f t="shared" si="9"/>
        <v>0.45</v>
      </c>
      <c r="Y20" s="5"/>
      <c r="Z20" s="1">
        <f t="shared" si="2"/>
        <v>0.72499999999999998</v>
      </c>
      <c r="AA20" s="1">
        <f t="shared" si="3"/>
        <v>0.25</v>
      </c>
      <c r="AB20" s="1">
        <f t="shared" si="10"/>
        <v>1.2722498762385603</v>
      </c>
    </row>
    <row r="21" spans="1:28" s="1" customFormat="1" x14ac:dyDescent="0.25">
      <c r="A21" s="1">
        <v>20</v>
      </c>
      <c r="B21" s="1">
        <v>30</v>
      </c>
      <c r="C21" s="1">
        <v>10</v>
      </c>
      <c r="D21" s="1">
        <v>29</v>
      </c>
      <c r="E21" s="1">
        <v>11</v>
      </c>
      <c r="G21" s="1">
        <f t="shared" si="4"/>
        <v>0.75</v>
      </c>
      <c r="H21" s="1">
        <f t="shared" si="5"/>
        <v>0.27500000000000002</v>
      </c>
      <c r="I21" s="1" t="str">
        <f t="shared" si="6"/>
        <v>.</v>
      </c>
      <c r="J21" s="1">
        <f t="shared" si="7"/>
        <v>0.73750000000000004</v>
      </c>
      <c r="K21" s="1" t="str">
        <f t="shared" si="6"/>
        <v>.</v>
      </c>
      <c r="L21" s="1">
        <f t="shared" si="0"/>
        <v>0.8</v>
      </c>
      <c r="M21" s="1">
        <f t="shared" si="1"/>
        <v>-4.8790164169432056E-2</v>
      </c>
      <c r="N21" s="3"/>
      <c r="O21" s="1">
        <v>19</v>
      </c>
      <c r="P21" s="1">
        <v>1</v>
      </c>
      <c r="R21" s="1">
        <f t="shared" si="8"/>
        <v>0.95</v>
      </c>
      <c r="S21" s="3"/>
      <c r="T21" s="1">
        <v>11</v>
      </c>
      <c r="U21" s="1">
        <v>9</v>
      </c>
      <c r="W21" s="1">
        <f t="shared" si="9"/>
        <v>0.55000000000000004</v>
      </c>
      <c r="Y21" s="5"/>
      <c r="Z21" s="1">
        <f t="shared" si="2"/>
        <v>0.75</v>
      </c>
      <c r="AA21" s="1">
        <f t="shared" si="3"/>
        <v>0.27500000000000002</v>
      </c>
      <c r="AB21" s="1">
        <f t="shared" si="10"/>
        <v>1.2722498762385603</v>
      </c>
    </row>
    <row r="22" spans="1:28" s="1" customFormat="1" x14ac:dyDescent="0.25">
      <c r="A22" s="1">
        <v>21</v>
      </c>
      <c r="B22" s="1">
        <v>21</v>
      </c>
      <c r="C22" s="1">
        <v>19</v>
      </c>
      <c r="D22" s="1">
        <v>37</v>
      </c>
      <c r="E22" s="1">
        <v>3</v>
      </c>
      <c r="G22" s="1">
        <f t="shared" si="4"/>
        <v>0.52500000000000002</v>
      </c>
      <c r="H22" s="1">
        <f t="shared" si="5"/>
        <v>7.4999999999999997E-2</v>
      </c>
      <c r="I22" s="1" t="str">
        <f t="shared" si="6"/>
        <v>.</v>
      </c>
      <c r="J22" s="1">
        <f t="shared" si="7"/>
        <v>0.72500000000000009</v>
      </c>
      <c r="K22" s="1" t="str">
        <f t="shared" si="6"/>
        <v>.</v>
      </c>
      <c r="L22" s="1">
        <f t="shared" si="0"/>
        <v>0.82687500000000003</v>
      </c>
      <c r="M22" s="1">
        <f t="shared" si="1"/>
        <v>0.80234647252493729</v>
      </c>
      <c r="N22" s="3"/>
      <c r="O22" s="1">
        <v>19</v>
      </c>
      <c r="P22" s="1">
        <v>1</v>
      </c>
      <c r="R22" s="1">
        <f t="shared" si="8"/>
        <v>0.95</v>
      </c>
      <c r="S22" s="3"/>
      <c r="T22" s="1">
        <v>2</v>
      </c>
      <c r="U22" s="1">
        <v>18</v>
      </c>
      <c r="W22" s="1">
        <f t="shared" si="9"/>
        <v>0.1</v>
      </c>
      <c r="Y22" s="5"/>
      <c r="Z22" s="1">
        <f t="shared" si="2"/>
        <v>0.52500000000000002</v>
      </c>
      <c r="AA22" s="1">
        <f t="shared" si="3"/>
        <v>7.4999999999999997E-2</v>
      </c>
      <c r="AB22" s="1">
        <f t="shared" si="10"/>
        <v>1.502238248881671</v>
      </c>
    </row>
    <row r="23" spans="1:28" s="1" customFormat="1" x14ac:dyDescent="0.25">
      <c r="A23" s="1">
        <v>22</v>
      </c>
      <c r="B23" s="1">
        <v>32</v>
      </c>
      <c r="C23" s="1">
        <v>8</v>
      </c>
      <c r="D23" s="1">
        <v>31</v>
      </c>
      <c r="E23" s="1">
        <v>9</v>
      </c>
      <c r="G23" s="1">
        <f t="shared" si="4"/>
        <v>0.8</v>
      </c>
      <c r="H23" s="1">
        <f t="shared" si="5"/>
        <v>0.22500000000000001</v>
      </c>
      <c r="I23" s="1" t="str">
        <f t="shared" si="6"/>
        <v>.</v>
      </c>
      <c r="J23" s="1">
        <f t="shared" si="7"/>
        <v>0.78750000000000009</v>
      </c>
      <c r="K23" s="1" t="str">
        <f t="shared" si="6"/>
        <v>.</v>
      </c>
      <c r="L23" s="1">
        <f t="shared" si="0"/>
        <v>0.84875</v>
      </c>
      <c r="M23" s="1">
        <f t="shared" si="1"/>
        <v>-5.4067221270275821E-2</v>
      </c>
      <c r="N23" s="3"/>
      <c r="O23" s="1">
        <v>16</v>
      </c>
      <c r="P23" s="1">
        <v>4</v>
      </c>
      <c r="R23" s="1">
        <f t="shared" si="8"/>
        <v>0.8</v>
      </c>
      <c r="S23" s="3"/>
      <c r="T23" s="1">
        <v>16</v>
      </c>
      <c r="U23" s="1">
        <v>4</v>
      </c>
      <c r="W23" s="1">
        <f t="shared" si="9"/>
        <v>0.8</v>
      </c>
      <c r="Y23" s="5"/>
      <c r="Z23" s="1">
        <f t="shared" si="2"/>
        <v>0.8</v>
      </c>
      <c r="AA23" s="1">
        <f t="shared" si="3"/>
        <v>0.22500000000000001</v>
      </c>
      <c r="AB23" s="1">
        <f t="shared" si="10"/>
        <v>1.5970362599333838</v>
      </c>
    </row>
    <row r="24" spans="1:28" s="1" customFormat="1" x14ac:dyDescent="0.25">
      <c r="A24" s="1">
        <v>23</v>
      </c>
      <c r="B24" s="1">
        <v>31</v>
      </c>
      <c r="C24" s="1">
        <v>9</v>
      </c>
      <c r="D24" s="1">
        <v>33</v>
      </c>
      <c r="E24" s="1">
        <v>7</v>
      </c>
      <c r="G24" s="1">
        <f t="shared" si="4"/>
        <v>0.77500000000000002</v>
      </c>
      <c r="H24" s="1">
        <f t="shared" si="5"/>
        <v>0.17499999999999999</v>
      </c>
      <c r="I24" s="1" t="str">
        <f t="shared" si="6"/>
        <v>.</v>
      </c>
      <c r="J24" s="1">
        <f t="shared" si="7"/>
        <v>0.8</v>
      </c>
      <c r="K24" s="1" t="str">
        <f t="shared" si="6"/>
        <v>.</v>
      </c>
      <c r="L24" s="1">
        <f t="shared" si="0"/>
        <v>0.86062499999999997</v>
      </c>
      <c r="M24" s="1">
        <f t="shared" si="1"/>
        <v>0.1112256351102244</v>
      </c>
      <c r="N24" s="3"/>
      <c r="O24" s="1">
        <v>17</v>
      </c>
      <c r="P24" s="1">
        <v>3</v>
      </c>
      <c r="R24" s="1">
        <f t="shared" si="8"/>
        <v>0.85</v>
      </c>
      <c r="S24" s="3"/>
      <c r="T24" s="1">
        <v>14</v>
      </c>
      <c r="U24" s="1">
        <v>6</v>
      </c>
      <c r="W24" s="1">
        <f t="shared" si="9"/>
        <v>0.7</v>
      </c>
      <c r="Y24" s="5"/>
      <c r="Z24" s="1">
        <f t="shared" si="2"/>
        <v>0.77500000000000002</v>
      </c>
      <c r="AA24" s="1">
        <f t="shared" si="3"/>
        <v>0.17499999999999999</v>
      </c>
      <c r="AB24" s="1">
        <f t="shared" si="10"/>
        <v>1.6900043174339485</v>
      </c>
    </row>
    <row r="25" spans="1:28" s="1" customFormat="1" x14ac:dyDescent="0.25">
      <c r="A25" s="1">
        <v>24</v>
      </c>
      <c r="B25" s="1">
        <v>25</v>
      </c>
      <c r="C25" s="1">
        <v>15</v>
      </c>
      <c r="D25" s="1">
        <v>30</v>
      </c>
      <c r="E25" s="1">
        <v>10</v>
      </c>
      <c r="G25" s="1">
        <f t="shared" si="4"/>
        <v>0.625</v>
      </c>
      <c r="H25" s="1">
        <f t="shared" si="5"/>
        <v>0.25</v>
      </c>
      <c r="I25" s="1" t="str">
        <f t="shared" si="6"/>
        <v>.</v>
      </c>
      <c r="J25">
        <f t="shared" si="7"/>
        <v>0.6875</v>
      </c>
      <c r="K25" s="1" t="str">
        <f t="shared" si="6"/>
        <v>.</v>
      </c>
      <c r="L25" s="1">
        <f t="shared" si="0"/>
        <v>0.75</v>
      </c>
      <c r="M25" s="1">
        <f t="shared" si="1"/>
        <v>0.22314355131420976</v>
      </c>
      <c r="N25" s="3"/>
      <c r="O25" s="1">
        <v>16</v>
      </c>
      <c r="P25" s="1">
        <v>4</v>
      </c>
      <c r="R25" s="1">
        <f t="shared" si="8"/>
        <v>0.8</v>
      </c>
      <c r="S25" s="3"/>
      <c r="T25" s="1">
        <v>9</v>
      </c>
      <c r="U25" s="1">
        <v>11</v>
      </c>
      <c r="W25" s="1">
        <f t="shared" si="9"/>
        <v>0.45</v>
      </c>
      <c r="Y25" s="5"/>
      <c r="Z25" s="1">
        <f t="shared" si="2"/>
        <v>0.625</v>
      </c>
      <c r="AA25" s="1">
        <f t="shared" si="3"/>
        <v>0.25</v>
      </c>
      <c r="AB25" s="1">
        <f t="shared" si="10"/>
        <v>0.99312911416045713</v>
      </c>
    </row>
    <row r="26" spans="1:28" s="1" customFormat="1" x14ac:dyDescent="0.25">
      <c r="A26" s="1">
        <v>25</v>
      </c>
      <c r="B26" s="1">
        <v>33</v>
      </c>
      <c r="C26" s="1">
        <v>7</v>
      </c>
      <c r="D26" s="1">
        <v>27</v>
      </c>
      <c r="E26" s="1">
        <v>13</v>
      </c>
      <c r="G26" s="1">
        <f t="shared" si="4"/>
        <v>0.82499999999999996</v>
      </c>
      <c r="H26" s="1">
        <f t="shared" si="5"/>
        <v>0.32500000000000001</v>
      </c>
      <c r="I26" s="1" t="str">
        <f t="shared" si="6"/>
        <v>.</v>
      </c>
      <c r="J26">
        <f t="shared" si="7"/>
        <v>0.75</v>
      </c>
      <c r="K26" s="1" t="str">
        <f t="shared" si="6"/>
        <v>.</v>
      </c>
      <c r="L26" s="1">
        <f t="shared" si="0"/>
        <v>0.81812499999999999</v>
      </c>
      <c r="M26" s="1">
        <f t="shared" si="1"/>
        <v>-0.3022808718729334</v>
      </c>
      <c r="N26" s="3"/>
      <c r="O26" s="1">
        <v>20</v>
      </c>
      <c r="P26" s="1">
        <v>0</v>
      </c>
      <c r="R26" s="1">
        <f t="shared" si="8"/>
        <v>1</v>
      </c>
      <c r="S26" s="3"/>
      <c r="T26" s="1">
        <v>13</v>
      </c>
      <c r="U26" s="1">
        <v>7</v>
      </c>
      <c r="W26" s="1">
        <f t="shared" si="9"/>
        <v>0.65</v>
      </c>
      <c r="Y26" s="5"/>
      <c r="Z26" s="1">
        <f t="shared" si="2"/>
        <v>0.82499999999999996</v>
      </c>
      <c r="AA26" s="1">
        <f t="shared" si="3"/>
        <v>0.32500000000000001</v>
      </c>
      <c r="AB26" s="1">
        <f t="shared" si="10"/>
        <v>1.3883514812433595</v>
      </c>
    </row>
    <row r="27" spans="1:28" s="1" customFormat="1" x14ac:dyDescent="0.25">
      <c r="A27" s="1">
        <v>26</v>
      </c>
      <c r="B27" s="1">
        <v>26</v>
      </c>
      <c r="C27" s="1">
        <v>14</v>
      </c>
      <c r="D27" s="1">
        <v>34</v>
      </c>
      <c r="E27" s="1">
        <v>6</v>
      </c>
      <c r="G27" s="1">
        <f t="shared" si="4"/>
        <v>0.65</v>
      </c>
      <c r="H27" s="1">
        <f t="shared" si="5"/>
        <v>0.15</v>
      </c>
      <c r="I27" s="1" t="str">
        <f t="shared" si="6"/>
        <v>.</v>
      </c>
      <c r="J27">
        <f t="shared" si="7"/>
        <v>0.75</v>
      </c>
      <c r="K27" s="1" t="str">
        <f t="shared" si="6"/>
        <v>.</v>
      </c>
      <c r="L27" s="1">
        <f t="shared" si="0"/>
        <v>0.82250000000000001</v>
      </c>
      <c r="M27" s="1">
        <f t="shared" si="1"/>
        <v>0.40546510810816422</v>
      </c>
      <c r="N27" s="3"/>
      <c r="O27" s="1">
        <v>18</v>
      </c>
      <c r="P27" s="1">
        <v>2</v>
      </c>
      <c r="R27" s="1">
        <f t="shared" si="8"/>
        <v>0.9</v>
      </c>
      <c r="S27" s="3"/>
      <c r="T27" s="1">
        <v>8</v>
      </c>
      <c r="U27" s="1">
        <v>12</v>
      </c>
      <c r="W27" s="1">
        <f t="shared" si="9"/>
        <v>0.4</v>
      </c>
      <c r="Y27" s="5"/>
      <c r="Z27" s="1">
        <f t="shared" si="2"/>
        <v>0.65</v>
      </c>
      <c r="AA27" s="1">
        <f t="shared" si="3"/>
        <v>0.15</v>
      </c>
      <c r="AB27" s="1">
        <f t="shared" si="10"/>
        <v>1.4217538559013576</v>
      </c>
    </row>
    <row r="28" spans="1:28" s="1" customFormat="1" x14ac:dyDescent="0.25">
      <c r="A28" s="1">
        <v>27</v>
      </c>
      <c r="B28" s="1">
        <v>27</v>
      </c>
      <c r="C28" s="1">
        <v>13</v>
      </c>
      <c r="D28" s="1">
        <v>35</v>
      </c>
      <c r="E28" s="1">
        <v>5</v>
      </c>
      <c r="G28" s="1">
        <f t="shared" si="4"/>
        <v>0.67500000000000004</v>
      </c>
      <c r="H28" s="1">
        <f t="shared" si="5"/>
        <v>0.125</v>
      </c>
      <c r="I28" s="1" t="str">
        <f t="shared" si="6"/>
        <v>.</v>
      </c>
      <c r="J28">
        <f t="shared" si="7"/>
        <v>0.77500000000000002</v>
      </c>
      <c r="K28" s="1" t="str">
        <f t="shared" si="6"/>
        <v>.</v>
      </c>
      <c r="L28" s="1">
        <f t="shared" si="0"/>
        <v>0.84687499999999993</v>
      </c>
      <c r="M28" s="1">
        <f t="shared" si="1"/>
        <v>0.42744401482693956</v>
      </c>
      <c r="N28" s="3"/>
      <c r="O28" s="1">
        <v>15</v>
      </c>
      <c r="P28" s="1">
        <v>5</v>
      </c>
      <c r="R28" s="1">
        <f t="shared" si="8"/>
        <v>0.75</v>
      </c>
      <c r="S28" s="3"/>
      <c r="T28" s="1">
        <v>12</v>
      </c>
      <c r="U28" s="1">
        <v>8</v>
      </c>
      <c r="W28" s="1">
        <f t="shared" si="9"/>
        <v>0.6</v>
      </c>
      <c r="Y28" s="5"/>
      <c r="Z28" s="1">
        <f t="shared" si="2"/>
        <v>0.67500000000000004</v>
      </c>
      <c r="AA28" s="1">
        <f t="shared" si="3"/>
        <v>0.125</v>
      </c>
      <c r="AB28" s="1">
        <f t="shared" si="10"/>
        <v>1.6041115705458879</v>
      </c>
    </row>
    <row r="29" spans="1:28" x14ac:dyDescent="0.25">
      <c r="A29">
        <v>28</v>
      </c>
      <c r="B29">
        <v>30</v>
      </c>
      <c r="C29">
        <v>10</v>
      </c>
      <c r="D29">
        <v>33</v>
      </c>
      <c r="E29">
        <v>7</v>
      </c>
      <c r="G29">
        <f t="shared" ref="G29:G30" si="11">B29/(B29+C29)</f>
        <v>0.75</v>
      </c>
      <c r="H29">
        <f t="shared" ref="H29:H30" si="12">E29/(D29+E29)</f>
        <v>0.17499999999999999</v>
      </c>
      <c r="I29" t="str">
        <f t="shared" si="6"/>
        <v>.</v>
      </c>
      <c r="J29">
        <f t="shared" si="7"/>
        <v>0.78749999999999998</v>
      </c>
      <c r="K29" t="str">
        <f t="shared" si="6"/>
        <v>.</v>
      </c>
      <c r="L29">
        <f t="shared" si="0"/>
        <v>0.85000000000000009</v>
      </c>
      <c r="M29">
        <f t="shared" ref="M29:M30" si="13">LN(IF(AND(H29&lt;=0.5,G29&gt;=0.5),(5-4*G29)/(1+4*H29),IF(AND(H29&lt;=G29,G29&lt;0.5),(G29^2+G29)/(G29^2+H29),IF(AND(H29&gt;0.5,G29&gt;H29),((1-H29)^2+(1-G29))/((1-H29)^2+(1-H29)),0))))</f>
        <v>0.16251892949777494</v>
      </c>
      <c r="N29" s="2"/>
      <c r="O29" s="1">
        <v>19</v>
      </c>
      <c r="P29" s="1">
        <v>1</v>
      </c>
      <c r="R29">
        <f t="shared" si="8"/>
        <v>0.95</v>
      </c>
      <c r="S29" s="2"/>
      <c r="T29" s="1">
        <v>11</v>
      </c>
      <c r="U29" s="1">
        <v>9</v>
      </c>
      <c r="W29">
        <f t="shared" si="9"/>
        <v>0.55000000000000004</v>
      </c>
      <c r="Y29" s="4"/>
      <c r="Z29" s="1">
        <f t="shared" si="2"/>
        <v>0.75</v>
      </c>
      <c r="AA29" s="1">
        <f t="shared" si="3"/>
        <v>0.17499999999999999</v>
      </c>
      <c r="AB29" s="1">
        <f t="shared" si="10"/>
        <v>1.6090790412695615</v>
      </c>
    </row>
    <row r="30" spans="1:28" x14ac:dyDescent="0.25">
      <c r="A30">
        <v>29</v>
      </c>
      <c r="B30">
        <v>35</v>
      </c>
      <c r="C30">
        <v>5</v>
      </c>
      <c r="D30">
        <v>30</v>
      </c>
      <c r="E30">
        <v>10</v>
      </c>
      <c r="G30">
        <f t="shared" si="11"/>
        <v>0.875</v>
      </c>
      <c r="H30">
        <f t="shared" si="12"/>
        <v>0.25</v>
      </c>
      <c r="I30" t="str">
        <f t="shared" si="6"/>
        <v>.</v>
      </c>
      <c r="J30">
        <f t="shared" si="7"/>
        <v>0.8125</v>
      </c>
      <c r="K30" t="str">
        <f t="shared" si="6"/>
        <v>.</v>
      </c>
      <c r="L30">
        <f t="shared" si="0"/>
        <v>0.875</v>
      </c>
      <c r="M30">
        <f t="shared" si="13"/>
        <v>-0.2876820724517809</v>
      </c>
      <c r="N30" s="2"/>
      <c r="O30">
        <v>19</v>
      </c>
      <c r="P30">
        <v>1</v>
      </c>
      <c r="R30">
        <f t="shared" si="8"/>
        <v>0.95</v>
      </c>
      <c r="S30" s="2"/>
      <c r="T30" s="1">
        <v>16</v>
      </c>
      <c r="U30" s="1">
        <v>4</v>
      </c>
      <c r="W30">
        <f t="shared" si="9"/>
        <v>0.8</v>
      </c>
      <c r="Y30" s="4"/>
      <c r="Z30" s="1">
        <f t="shared" si="2"/>
        <v>0.875</v>
      </c>
      <c r="AA30" s="1">
        <f t="shared" si="3"/>
        <v>0.25</v>
      </c>
      <c r="AB30" s="1">
        <f t="shared" si="10"/>
        <v>1.8248391305720904</v>
      </c>
    </row>
    <row r="31" spans="1:28" x14ac:dyDescent="0.25">
      <c r="Z31" s="1"/>
      <c r="AA31" s="1"/>
      <c r="AB31" s="1"/>
    </row>
    <row r="32" spans="1:28" x14ac:dyDescent="0.25">
      <c r="Z32" s="1"/>
      <c r="AA32" s="1"/>
      <c r="AB32" s="1"/>
    </row>
    <row r="33" spans="26:28" x14ac:dyDescent="0.25">
      <c r="Z33" s="1"/>
      <c r="AA33" s="1"/>
      <c r="AB33" s="1"/>
    </row>
    <row r="34" spans="26:28" x14ac:dyDescent="0.25">
      <c r="Z34" s="1"/>
      <c r="AA34" s="1"/>
      <c r="AB34" s="1"/>
    </row>
  </sheetData>
  <pageMargins left="0.7" right="0.7" top="0.75" bottom="0.75" header="0.3" footer="0.3"/>
  <pageSetup orientation="portrait" r:id="rId1"/>
  <ignoredErrors>
    <ignoredError sqref="J2:J3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zoomScale="75" zoomScaleNormal="75" workbookViewId="0">
      <selection activeCell="J32" sqref="J32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/>
      <c r="T1" t="s">
        <v>10</v>
      </c>
      <c r="U1" t="s">
        <v>11</v>
      </c>
      <c r="W1" t="s">
        <v>7</v>
      </c>
      <c r="Y1" s="4"/>
      <c r="Z1" t="s">
        <v>33</v>
      </c>
      <c r="AA1" t="s">
        <v>34</v>
      </c>
      <c r="AB1" t="s">
        <v>3</v>
      </c>
    </row>
    <row r="2" spans="1:28" x14ac:dyDescent="0.25">
      <c r="A2">
        <v>1</v>
      </c>
      <c r="B2">
        <v>33</v>
      </c>
      <c r="C2">
        <v>7</v>
      </c>
      <c r="D2">
        <v>28</v>
      </c>
      <c r="E2">
        <v>12</v>
      </c>
      <c r="G2">
        <f>B2/(B2+C2)</f>
        <v>0.82499999999999996</v>
      </c>
      <c r="H2">
        <f>E2/(D2+E2)</f>
        <v>0.3</v>
      </c>
      <c r="I2" t="str">
        <f>IF(J2&lt;0.5,"REJECT", ".")</f>
        <v>.</v>
      </c>
      <c r="J2">
        <f>(G2+(1-H2))/2</f>
        <v>0.76249999999999996</v>
      </c>
      <c r="K2" t="str">
        <f>IF(L2&lt;0.5,"REJECT", ".")</f>
        <v>.</v>
      </c>
      <c r="L2">
        <f t="shared" ref="L2:L30" si="0">IF(AND(H2&lt;=0.5,G2&gt;=0.5),3/4+(G2-H2)/4-H2*(1-G2),IF(AND(H2&lt;=G2,G2&lt;0.5),3/4+(G2-H2)/4-H2/(4*G2),IF(AND(H2&gt;0.5,G2&gt;=H2),3/4+(G2-H2)/4-(1-G2)/(4*(1-H2)),0)))</f>
        <v>0.82874999999999999</v>
      </c>
      <c r="M2">
        <f t="shared" ref="M2:M30" si="1">LN(IF(AND(H2&lt;=0.5,G2&gt;=0.5),(5-4*G2)/(1+4*H2),IF(AND(H2&lt;=G2,G2&lt;0.5),(G2^2+G2)/(G2^2+H2),IF(AND(H2&gt;0.5,G2&gt;H2),((1-H2)^2+(1-G2))/((1-H2)^2+(1-H2)),0))))</f>
        <v>-0.25782910930209979</v>
      </c>
      <c r="N2" s="2"/>
      <c r="O2">
        <v>19</v>
      </c>
      <c r="P2">
        <v>1</v>
      </c>
      <c r="R2">
        <f>O2/(O2+P2)</f>
        <v>0.95</v>
      </c>
      <c r="S2" s="2"/>
      <c r="T2">
        <v>14</v>
      </c>
      <c r="U2">
        <v>6</v>
      </c>
      <c r="W2">
        <f>T2/(T2+U2)</f>
        <v>0.7</v>
      </c>
      <c r="Y2" s="4"/>
      <c r="Z2" s="1">
        <f t="shared" ref="Z2:Z30" si="2">IF(G2=1,0.975,G2)</f>
        <v>0.82499999999999996</v>
      </c>
      <c r="AA2" s="1">
        <f t="shared" ref="AA2:AA30" si="3">IF(H2=0,0.025,H2)</f>
        <v>0.3</v>
      </c>
      <c r="AB2" s="1">
        <f>NORMSINV(Z2)-NORMSINV(AA2)</f>
        <v>1.458989803781521</v>
      </c>
    </row>
    <row r="3" spans="1:28" x14ac:dyDescent="0.25">
      <c r="A3">
        <v>2</v>
      </c>
      <c r="B3">
        <v>34</v>
      </c>
      <c r="C3">
        <v>6</v>
      </c>
      <c r="D3">
        <v>26</v>
      </c>
      <c r="E3">
        <v>14</v>
      </c>
      <c r="G3">
        <f t="shared" ref="G3:G30" si="4">B3/(B3+C3)</f>
        <v>0.85</v>
      </c>
      <c r="H3">
        <f t="shared" ref="H3:H30" si="5">E3/(D3+E3)</f>
        <v>0.35</v>
      </c>
      <c r="I3" t="str">
        <f t="shared" ref="I3:K30" si="6">IF(J3&lt;0.5,"REJECT", ".")</f>
        <v>.</v>
      </c>
      <c r="J3">
        <f t="shared" ref="J3:J30" si="7">(G3+(1-H3))/2</f>
        <v>0.75</v>
      </c>
      <c r="K3" t="str">
        <f t="shared" si="6"/>
        <v>.</v>
      </c>
      <c r="L3">
        <f t="shared" si="0"/>
        <v>0.82250000000000001</v>
      </c>
      <c r="M3">
        <f t="shared" si="1"/>
        <v>-0.40546510810816427</v>
      </c>
      <c r="N3" s="2"/>
      <c r="O3" s="1">
        <v>19</v>
      </c>
      <c r="P3" s="1">
        <v>1</v>
      </c>
      <c r="R3">
        <f t="shared" ref="R3:R30" si="8">O3/(O3+P3)</f>
        <v>0.95</v>
      </c>
      <c r="S3" s="2"/>
      <c r="T3" s="1">
        <v>15</v>
      </c>
      <c r="U3" s="1">
        <v>5</v>
      </c>
      <c r="W3">
        <f t="shared" ref="W3:W30" si="9">T3/(T3+U3)</f>
        <v>0.75</v>
      </c>
      <c r="Y3" s="4"/>
      <c r="Z3" s="1">
        <f t="shared" si="2"/>
        <v>0.85</v>
      </c>
      <c r="AA3" s="1">
        <f t="shared" si="3"/>
        <v>0.35</v>
      </c>
      <c r="AB3" s="1">
        <f t="shared" ref="AB3:AB30" si="10">NORMSINV(Z3)-NORMSINV(AA3)</f>
        <v>1.4217538559013576</v>
      </c>
    </row>
    <row r="4" spans="1:28" x14ac:dyDescent="0.25">
      <c r="A4">
        <v>3</v>
      </c>
      <c r="B4">
        <v>37</v>
      </c>
      <c r="C4">
        <v>3</v>
      </c>
      <c r="D4">
        <v>24</v>
      </c>
      <c r="E4">
        <v>16</v>
      </c>
      <c r="G4">
        <f t="shared" si="4"/>
        <v>0.92500000000000004</v>
      </c>
      <c r="H4">
        <f t="shared" si="5"/>
        <v>0.4</v>
      </c>
      <c r="I4" t="str">
        <f t="shared" si="6"/>
        <v>.</v>
      </c>
      <c r="J4">
        <f t="shared" si="7"/>
        <v>0.76249999999999996</v>
      </c>
      <c r="K4" t="str">
        <f t="shared" si="6"/>
        <v>.</v>
      </c>
      <c r="L4">
        <f t="shared" si="0"/>
        <v>0.85124999999999995</v>
      </c>
      <c r="M4">
        <f t="shared" si="1"/>
        <v>-0.69314718055994551</v>
      </c>
      <c r="N4" s="2"/>
      <c r="O4" s="1">
        <v>20</v>
      </c>
      <c r="P4" s="1">
        <v>0</v>
      </c>
      <c r="R4">
        <f t="shared" si="8"/>
        <v>1</v>
      </c>
      <c r="S4" s="2"/>
      <c r="T4" s="1">
        <v>17</v>
      </c>
      <c r="U4" s="1">
        <v>3</v>
      </c>
      <c r="W4">
        <f t="shared" si="9"/>
        <v>0.85</v>
      </c>
      <c r="Y4" s="4"/>
      <c r="Z4" s="1">
        <f t="shared" si="2"/>
        <v>0.92500000000000004</v>
      </c>
      <c r="AA4" s="1">
        <f t="shared" si="3"/>
        <v>0.4</v>
      </c>
      <c r="AB4" s="1">
        <f t="shared" si="10"/>
        <v>1.692878574074256</v>
      </c>
    </row>
    <row r="5" spans="1:28" s="1" customFormat="1" x14ac:dyDescent="0.25">
      <c r="A5" s="1">
        <v>4</v>
      </c>
      <c r="B5" s="1">
        <v>33</v>
      </c>
      <c r="C5" s="1">
        <v>7</v>
      </c>
      <c r="D5" s="1">
        <v>32</v>
      </c>
      <c r="E5" s="1">
        <v>8</v>
      </c>
      <c r="G5" s="1">
        <f t="shared" si="4"/>
        <v>0.82499999999999996</v>
      </c>
      <c r="H5" s="1">
        <f t="shared" si="5"/>
        <v>0.2</v>
      </c>
      <c r="I5" s="1" t="str">
        <f t="shared" si="6"/>
        <v>.</v>
      </c>
      <c r="J5">
        <f t="shared" si="7"/>
        <v>0.8125</v>
      </c>
      <c r="K5" s="1" t="str">
        <f t="shared" si="6"/>
        <v>.</v>
      </c>
      <c r="L5" s="1">
        <f t="shared" si="0"/>
        <v>0.87124999999999997</v>
      </c>
      <c r="M5" s="1">
        <f t="shared" si="1"/>
        <v>-5.7158413839948519E-2</v>
      </c>
      <c r="N5" s="3"/>
      <c r="O5" s="1">
        <v>19</v>
      </c>
      <c r="P5" s="1">
        <v>1</v>
      </c>
      <c r="R5" s="1">
        <f t="shared" si="8"/>
        <v>0.95</v>
      </c>
      <c r="S5" s="3"/>
      <c r="T5" s="1">
        <v>14</v>
      </c>
      <c r="U5" s="1">
        <v>6</v>
      </c>
      <c r="W5" s="1">
        <f t="shared" si="9"/>
        <v>0.7</v>
      </c>
      <c r="Y5" s="5"/>
      <c r="Z5" s="1">
        <f t="shared" si="2"/>
        <v>0.82499999999999996</v>
      </c>
      <c r="AA5" s="1">
        <f t="shared" si="3"/>
        <v>0.2</v>
      </c>
      <c r="AB5" s="1">
        <f t="shared" si="10"/>
        <v>1.7762105246463946</v>
      </c>
    </row>
    <row r="6" spans="1:28" s="1" customFormat="1" x14ac:dyDescent="0.25">
      <c r="A6" s="1">
        <v>5</v>
      </c>
      <c r="B6" s="1">
        <v>34</v>
      </c>
      <c r="C6" s="1">
        <v>6</v>
      </c>
      <c r="D6" s="1">
        <v>36</v>
      </c>
      <c r="E6" s="1">
        <v>4</v>
      </c>
      <c r="G6" s="1">
        <f t="shared" si="4"/>
        <v>0.85</v>
      </c>
      <c r="H6" s="1">
        <f t="shared" si="5"/>
        <v>0.1</v>
      </c>
      <c r="I6" s="1" t="str">
        <f t="shared" si="6"/>
        <v>.</v>
      </c>
      <c r="J6">
        <f t="shared" si="7"/>
        <v>0.875</v>
      </c>
      <c r="K6" s="1" t="str">
        <f t="shared" si="6"/>
        <v>.</v>
      </c>
      <c r="L6" s="1">
        <f t="shared" si="0"/>
        <v>0.92249999999999999</v>
      </c>
      <c r="M6" s="1">
        <f t="shared" si="1"/>
        <v>0.13353139262452277</v>
      </c>
      <c r="N6" s="3"/>
      <c r="O6" s="1">
        <v>19</v>
      </c>
      <c r="P6" s="1">
        <v>1</v>
      </c>
      <c r="R6" s="1">
        <f t="shared" si="8"/>
        <v>0.95</v>
      </c>
      <c r="S6" s="3"/>
      <c r="T6" s="1">
        <v>15</v>
      </c>
      <c r="U6" s="1">
        <v>11</v>
      </c>
      <c r="W6" s="1">
        <f t="shared" si="9"/>
        <v>0.57692307692307687</v>
      </c>
      <c r="Y6" s="5"/>
      <c r="Z6" s="1">
        <f t="shared" si="2"/>
        <v>0.85</v>
      </c>
      <c r="AA6" s="1">
        <f t="shared" si="3"/>
        <v>0.1</v>
      </c>
      <c r="AB6" s="1">
        <f t="shared" si="10"/>
        <v>2.3179849550383906</v>
      </c>
    </row>
    <row r="7" spans="1:28" s="1" customFormat="1" x14ac:dyDescent="0.25">
      <c r="A7" s="1">
        <v>6</v>
      </c>
      <c r="B7" s="1">
        <v>28</v>
      </c>
      <c r="C7" s="1">
        <v>12</v>
      </c>
      <c r="D7" s="1">
        <v>35</v>
      </c>
      <c r="E7" s="1">
        <v>5</v>
      </c>
      <c r="G7" s="1">
        <f t="shared" si="4"/>
        <v>0.7</v>
      </c>
      <c r="H7" s="1">
        <f t="shared" si="5"/>
        <v>0.125</v>
      </c>
      <c r="I7" s="1" t="str">
        <f t="shared" si="6"/>
        <v>.</v>
      </c>
      <c r="J7" s="1">
        <f t="shared" si="7"/>
        <v>0.78749999999999998</v>
      </c>
      <c r="K7" s="1" t="str">
        <f t="shared" si="6"/>
        <v>.</v>
      </c>
      <c r="L7" s="1">
        <f t="shared" si="0"/>
        <v>0.85625000000000007</v>
      </c>
      <c r="M7" s="1">
        <f t="shared" si="1"/>
        <v>0.38299225225610589</v>
      </c>
      <c r="N7" s="3"/>
      <c r="O7" s="1">
        <v>20</v>
      </c>
      <c r="P7" s="1">
        <v>0</v>
      </c>
      <c r="R7" s="1">
        <f t="shared" si="8"/>
        <v>1</v>
      </c>
      <c r="S7" s="3"/>
      <c r="T7" s="1">
        <v>8</v>
      </c>
      <c r="U7" s="1">
        <v>12</v>
      </c>
      <c r="W7" s="1">
        <f t="shared" si="9"/>
        <v>0.4</v>
      </c>
      <c r="Y7" s="5"/>
      <c r="Z7" s="1">
        <f t="shared" si="2"/>
        <v>0.7</v>
      </c>
      <c r="AA7" s="1">
        <f t="shared" si="3"/>
        <v>0.125</v>
      </c>
      <c r="AB7" s="1">
        <f t="shared" si="10"/>
        <v>1.6747498930840492</v>
      </c>
    </row>
    <row r="8" spans="1:28" s="1" customFormat="1" x14ac:dyDescent="0.25">
      <c r="A8" s="1">
        <v>7</v>
      </c>
      <c r="B8" s="1">
        <v>26</v>
      </c>
      <c r="C8" s="1">
        <v>14</v>
      </c>
      <c r="D8" s="1">
        <v>21</v>
      </c>
      <c r="E8" s="1">
        <v>19</v>
      </c>
      <c r="G8" s="1">
        <f t="shared" si="4"/>
        <v>0.65</v>
      </c>
      <c r="H8" s="1">
        <f t="shared" si="5"/>
        <v>0.47499999999999998</v>
      </c>
      <c r="I8" s="1" t="str">
        <f t="shared" si="6"/>
        <v>.</v>
      </c>
      <c r="J8" s="1">
        <f t="shared" si="7"/>
        <v>0.58750000000000002</v>
      </c>
      <c r="K8" s="1" t="str">
        <f t="shared" si="6"/>
        <v>.</v>
      </c>
      <c r="L8" s="1">
        <f t="shared" si="0"/>
        <v>0.62749999999999995</v>
      </c>
      <c r="M8" s="1">
        <f t="shared" si="1"/>
        <v>-0.18924199963852842</v>
      </c>
      <c r="N8" s="3"/>
      <c r="O8" s="1">
        <v>18</v>
      </c>
      <c r="P8" s="1">
        <v>2</v>
      </c>
      <c r="R8" s="1">
        <f t="shared" si="8"/>
        <v>0.9</v>
      </c>
      <c r="S8" s="3"/>
      <c r="T8" s="1">
        <v>8</v>
      </c>
      <c r="U8" s="1">
        <v>12</v>
      </c>
      <c r="W8" s="1">
        <f t="shared" si="9"/>
        <v>0.4</v>
      </c>
      <c r="Y8" s="5"/>
      <c r="Z8" s="1">
        <f t="shared" si="2"/>
        <v>0.65</v>
      </c>
      <c r="AA8" s="1">
        <f t="shared" si="3"/>
        <v>0.47499999999999998</v>
      </c>
      <c r="AB8" s="1">
        <f t="shared" si="10"/>
        <v>0.44802724435078167</v>
      </c>
    </row>
    <row r="9" spans="1:28" s="1" customFormat="1" x14ac:dyDescent="0.25">
      <c r="A9" s="1">
        <v>8</v>
      </c>
      <c r="B9" s="1">
        <v>29</v>
      </c>
      <c r="C9" s="1">
        <v>11</v>
      </c>
      <c r="D9" s="1">
        <v>25</v>
      </c>
      <c r="E9" s="1">
        <v>15</v>
      </c>
      <c r="G9" s="1">
        <f t="shared" si="4"/>
        <v>0.72499999999999998</v>
      </c>
      <c r="H9" s="1">
        <f t="shared" si="5"/>
        <v>0.375</v>
      </c>
      <c r="I9" s="1" t="str">
        <f t="shared" si="6"/>
        <v>.</v>
      </c>
      <c r="J9" s="1">
        <f t="shared" si="7"/>
        <v>0.67500000000000004</v>
      </c>
      <c r="K9" s="1" t="str">
        <f t="shared" si="6"/>
        <v>.</v>
      </c>
      <c r="L9" s="1">
        <f t="shared" si="0"/>
        <v>0.734375</v>
      </c>
      <c r="M9" s="1">
        <f t="shared" si="1"/>
        <v>-0.17435338714477766</v>
      </c>
      <c r="N9" s="3"/>
      <c r="O9" s="1">
        <v>19</v>
      </c>
      <c r="P9" s="1">
        <v>1</v>
      </c>
      <c r="R9" s="1">
        <f t="shared" si="8"/>
        <v>0.95</v>
      </c>
      <c r="S9" s="3"/>
      <c r="T9" s="1">
        <v>10</v>
      </c>
      <c r="U9" s="1">
        <v>10</v>
      </c>
      <c r="W9" s="1">
        <f t="shared" si="9"/>
        <v>0.5</v>
      </c>
      <c r="Y9" s="5"/>
      <c r="Z9" s="1">
        <f t="shared" si="2"/>
        <v>0.72499999999999998</v>
      </c>
      <c r="AA9" s="1">
        <f t="shared" si="3"/>
        <v>0.375</v>
      </c>
      <c r="AB9" s="1">
        <f t="shared" si="10"/>
        <v>0.91639949000685361</v>
      </c>
    </row>
    <row r="10" spans="1:28" s="1" customFormat="1" x14ac:dyDescent="0.25">
      <c r="A10" s="1">
        <v>9</v>
      </c>
      <c r="B10" s="1">
        <v>33</v>
      </c>
      <c r="C10" s="1">
        <v>7</v>
      </c>
      <c r="D10" s="1">
        <v>28</v>
      </c>
      <c r="E10" s="1">
        <v>12</v>
      </c>
      <c r="G10" s="1">
        <f t="shared" si="4"/>
        <v>0.82499999999999996</v>
      </c>
      <c r="H10" s="1">
        <f t="shared" si="5"/>
        <v>0.3</v>
      </c>
      <c r="I10" s="1" t="str">
        <f t="shared" si="6"/>
        <v>.</v>
      </c>
      <c r="J10" s="1">
        <f t="shared" si="7"/>
        <v>0.76249999999999996</v>
      </c>
      <c r="K10" s="1" t="str">
        <f t="shared" si="6"/>
        <v>.</v>
      </c>
      <c r="L10" s="1">
        <f t="shared" si="0"/>
        <v>0.82874999999999999</v>
      </c>
      <c r="M10" s="1">
        <f t="shared" si="1"/>
        <v>-0.25782910930209979</v>
      </c>
      <c r="N10" s="3"/>
      <c r="O10" s="1">
        <v>19</v>
      </c>
      <c r="P10" s="1">
        <v>1</v>
      </c>
      <c r="R10" s="1">
        <f t="shared" si="8"/>
        <v>0.95</v>
      </c>
      <c r="S10" s="3"/>
      <c r="T10" s="1">
        <v>14</v>
      </c>
      <c r="U10" s="1">
        <v>6</v>
      </c>
      <c r="W10" s="1">
        <f t="shared" si="9"/>
        <v>0.7</v>
      </c>
      <c r="Y10" s="5"/>
      <c r="Z10" s="1">
        <f t="shared" si="2"/>
        <v>0.82499999999999996</v>
      </c>
      <c r="AA10" s="1">
        <f t="shared" si="3"/>
        <v>0.3</v>
      </c>
      <c r="AB10" s="1">
        <f t="shared" si="10"/>
        <v>1.458989803781521</v>
      </c>
    </row>
    <row r="11" spans="1:28" s="1" customFormat="1" x14ac:dyDescent="0.25">
      <c r="A11" s="1">
        <v>10</v>
      </c>
      <c r="B11" s="1">
        <v>34</v>
      </c>
      <c r="C11" s="1">
        <v>6</v>
      </c>
      <c r="D11" s="1">
        <v>32</v>
      </c>
      <c r="E11" s="1">
        <v>8</v>
      </c>
      <c r="G11" s="1">
        <f t="shared" si="4"/>
        <v>0.85</v>
      </c>
      <c r="H11" s="1">
        <f t="shared" si="5"/>
        <v>0.2</v>
      </c>
      <c r="I11" s="1" t="str">
        <f t="shared" si="6"/>
        <v>.</v>
      </c>
      <c r="J11" s="1">
        <f t="shared" si="7"/>
        <v>0.82499999999999996</v>
      </c>
      <c r="K11" s="1" t="str">
        <f t="shared" si="6"/>
        <v>.</v>
      </c>
      <c r="L11" s="1">
        <f t="shared" si="0"/>
        <v>0.88249999999999995</v>
      </c>
      <c r="M11" s="1">
        <f t="shared" si="1"/>
        <v>-0.11778303565638339</v>
      </c>
      <c r="N11" s="3"/>
      <c r="O11" s="1">
        <v>19</v>
      </c>
      <c r="P11" s="1">
        <v>1</v>
      </c>
      <c r="R11" s="1">
        <f t="shared" si="8"/>
        <v>0.95</v>
      </c>
      <c r="S11" s="3"/>
      <c r="T11" s="1">
        <v>15</v>
      </c>
      <c r="U11" s="1">
        <v>5</v>
      </c>
      <c r="W11" s="1">
        <f t="shared" si="9"/>
        <v>0.75</v>
      </c>
      <c r="Y11" s="5"/>
      <c r="Z11" s="1">
        <f t="shared" si="2"/>
        <v>0.85</v>
      </c>
      <c r="AA11" s="1">
        <f t="shared" si="3"/>
        <v>0.2</v>
      </c>
      <c r="AB11" s="1">
        <f t="shared" si="10"/>
        <v>1.8780546230667043</v>
      </c>
    </row>
    <row r="12" spans="1:28" s="1" customFormat="1" x14ac:dyDescent="0.25">
      <c r="A12" s="1">
        <v>11</v>
      </c>
      <c r="B12" s="1">
        <v>31</v>
      </c>
      <c r="C12" s="1">
        <v>9</v>
      </c>
      <c r="D12" s="1">
        <v>22</v>
      </c>
      <c r="E12" s="1">
        <v>18</v>
      </c>
      <c r="G12" s="1">
        <f t="shared" si="4"/>
        <v>0.77500000000000002</v>
      </c>
      <c r="H12" s="1">
        <f t="shared" si="5"/>
        <v>0.45</v>
      </c>
      <c r="I12" s="1" t="str">
        <f t="shared" si="6"/>
        <v>.</v>
      </c>
      <c r="J12" s="1">
        <f t="shared" si="7"/>
        <v>0.66250000000000009</v>
      </c>
      <c r="K12" s="1" t="str">
        <f t="shared" si="6"/>
        <v>.</v>
      </c>
      <c r="L12" s="1">
        <f t="shared" si="0"/>
        <v>0.73000000000000009</v>
      </c>
      <c r="M12" s="1">
        <f t="shared" si="1"/>
        <v>-0.38776553100876343</v>
      </c>
      <c r="N12" s="3"/>
      <c r="O12" s="1">
        <v>16</v>
      </c>
      <c r="P12" s="1">
        <v>4</v>
      </c>
      <c r="R12" s="1">
        <f t="shared" si="8"/>
        <v>0.8</v>
      </c>
      <c r="S12" s="3"/>
      <c r="T12" s="1">
        <v>15</v>
      </c>
      <c r="U12" s="1">
        <v>5</v>
      </c>
      <c r="W12" s="1">
        <f t="shared" si="9"/>
        <v>0.75</v>
      </c>
      <c r="Y12" s="5"/>
      <c r="Z12" s="1">
        <f t="shared" si="2"/>
        <v>0.77500000000000002</v>
      </c>
      <c r="AA12" s="1">
        <f t="shared" si="3"/>
        <v>0.45</v>
      </c>
      <c r="AB12" s="1">
        <f t="shared" si="10"/>
        <v>0.88107637321554311</v>
      </c>
    </row>
    <row r="13" spans="1:28" s="1" customFormat="1" x14ac:dyDescent="0.25">
      <c r="A13" s="1">
        <v>12</v>
      </c>
      <c r="B13" s="1">
        <v>29</v>
      </c>
      <c r="C13" s="1">
        <v>11</v>
      </c>
      <c r="D13" s="1">
        <v>29</v>
      </c>
      <c r="E13" s="1">
        <v>11</v>
      </c>
      <c r="G13" s="1">
        <f t="shared" si="4"/>
        <v>0.72499999999999998</v>
      </c>
      <c r="H13" s="1">
        <f t="shared" si="5"/>
        <v>0.27500000000000002</v>
      </c>
      <c r="I13" s="1" t="str">
        <f t="shared" si="6"/>
        <v>.</v>
      </c>
      <c r="J13" s="1">
        <f t="shared" si="7"/>
        <v>0.72499999999999998</v>
      </c>
      <c r="K13" s="1" t="str">
        <f t="shared" si="6"/>
        <v>.</v>
      </c>
      <c r="L13" s="1">
        <f t="shared" si="0"/>
        <v>0.78687499999999999</v>
      </c>
      <c r="M13" s="1">
        <f t="shared" si="1"/>
        <v>0</v>
      </c>
      <c r="N13" s="3"/>
      <c r="O13" s="1">
        <v>20</v>
      </c>
      <c r="P13" s="1">
        <v>0</v>
      </c>
      <c r="R13" s="1">
        <f t="shared" si="8"/>
        <v>1</v>
      </c>
      <c r="S13" s="3"/>
      <c r="T13" s="1">
        <v>9</v>
      </c>
      <c r="U13" s="1">
        <v>11</v>
      </c>
      <c r="W13" s="1">
        <f t="shared" si="9"/>
        <v>0.45</v>
      </c>
      <c r="Y13" s="5"/>
      <c r="Z13" s="1">
        <f t="shared" si="2"/>
        <v>0.72499999999999998</v>
      </c>
      <c r="AA13" s="1">
        <f t="shared" si="3"/>
        <v>0.27500000000000002</v>
      </c>
      <c r="AB13" s="1">
        <f t="shared" si="10"/>
        <v>1.1955202520849568</v>
      </c>
    </row>
    <row r="14" spans="1:28" s="1" customFormat="1" x14ac:dyDescent="0.25">
      <c r="A14" s="1">
        <v>13</v>
      </c>
      <c r="B14" s="1">
        <v>32</v>
      </c>
      <c r="C14" s="1">
        <v>8</v>
      </c>
      <c r="D14" s="1">
        <v>31</v>
      </c>
      <c r="E14" s="1">
        <v>9</v>
      </c>
      <c r="G14" s="1">
        <f t="shared" si="4"/>
        <v>0.8</v>
      </c>
      <c r="H14" s="1">
        <f t="shared" si="5"/>
        <v>0.22500000000000001</v>
      </c>
      <c r="I14" s="1" t="str">
        <f t="shared" si="6"/>
        <v>.</v>
      </c>
      <c r="J14" s="1">
        <f t="shared" si="7"/>
        <v>0.78750000000000009</v>
      </c>
      <c r="K14" s="1" t="str">
        <f t="shared" si="6"/>
        <v>.</v>
      </c>
      <c r="L14" s="1">
        <f t="shared" si="0"/>
        <v>0.84875</v>
      </c>
      <c r="M14" s="1">
        <f t="shared" si="1"/>
        <v>-5.4067221270275821E-2</v>
      </c>
      <c r="N14" s="3"/>
      <c r="O14" s="1">
        <v>20</v>
      </c>
      <c r="P14" s="1">
        <v>0</v>
      </c>
      <c r="R14" s="1">
        <f t="shared" si="8"/>
        <v>1</v>
      </c>
      <c r="S14" s="3"/>
      <c r="T14" s="1">
        <v>12</v>
      </c>
      <c r="U14" s="1">
        <v>8</v>
      </c>
      <c r="W14" s="1">
        <f t="shared" si="9"/>
        <v>0.6</v>
      </c>
      <c r="Y14" s="5"/>
      <c r="Z14" s="1">
        <f t="shared" si="2"/>
        <v>0.8</v>
      </c>
      <c r="AA14" s="1">
        <f t="shared" si="3"/>
        <v>0.22500000000000001</v>
      </c>
      <c r="AB14" s="1">
        <f t="shared" si="10"/>
        <v>1.5970362599333838</v>
      </c>
    </row>
    <row r="15" spans="1:28" s="1" customFormat="1" x14ac:dyDescent="0.25">
      <c r="A15" s="1">
        <v>14</v>
      </c>
      <c r="B15" s="1">
        <v>25</v>
      </c>
      <c r="C15" s="1">
        <v>15</v>
      </c>
      <c r="D15" s="1">
        <v>28</v>
      </c>
      <c r="E15" s="1">
        <v>12</v>
      </c>
      <c r="G15" s="1">
        <f t="shared" si="4"/>
        <v>0.625</v>
      </c>
      <c r="H15" s="1">
        <f t="shared" si="5"/>
        <v>0.3</v>
      </c>
      <c r="I15" s="1" t="str">
        <f t="shared" si="6"/>
        <v>.</v>
      </c>
      <c r="J15" s="1">
        <f t="shared" si="7"/>
        <v>0.66249999999999998</v>
      </c>
      <c r="K15" s="1" t="str">
        <f t="shared" si="6"/>
        <v>.</v>
      </c>
      <c r="L15" s="1">
        <f t="shared" si="0"/>
        <v>0.71875</v>
      </c>
      <c r="M15" s="1">
        <f t="shared" si="1"/>
        <v>0.1278333715098848</v>
      </c>
      <c r="N15" s="3"/>
      <c r="O15" s="1">
        <v>19</v>
      </c>
      <c r="P15" s="1">
        <v>1</v>
      </c>
      <c r="R15" s="1">
        <f t="shared" si="8"/>
        <v>0.95</v>
      </c>
      <c r="S15" s="3"/>
      <c r="T15" s="1">
        <v>6</v>
      </c>
      <c r="U15" s="1">
        <v>14</v>
      </c>
      <c r="W15" s="1">
        <f t="shared" si="9"/>
        <v>0.3</v>
      </c>
      <c r="Y15" s="5"/>
      <c r="Z15" s="1">
        <f t="shared" si="2"/>
        <v>0.625</v>
      </c>
      <c r="AA15" s="1">
        <f t="shared" si="3"/>
        <v>0.3</v>
      </c>
      <c r="AB15" s="1">
        <f t="shared" si="10"/>
        <v>0.84303987667241609</v>
      </c>
    </row>
    <row r="16" spans="1:28" s="1" customFormat="1" x14ac:dyDescent="0.25">
      <c r="A16" s="1">
        <v>15</v>
      </c>
      <c r="B16" s="1">
        <v>27</v>
      </c>
      <c r="C16" s="1">
        <v>13</v>
      </c>
      <c r="D16" s="1">
        <v>30</v>
      </c>
      <c r="E16" s="1">
        <v>10</v>
      </c>
      <c r="G16" s="1">
        <f t="shared" si="4"/>
        <v>0.67500000000000004</v>
      </c>
      <c r="H16" s="1">
        <f t="shared" si="5"/>
        <v>0.25</v>
      </c>
      <c r="I16" s="1" t="str">
        <f t="shared" si="6"/>
        <v>.</v>
      </c>
      <c r="J16" s="1">
        <f t="shared" si="7"/>
        <v>0.71250000000000002</v>
      </c>
      <c r="K16" s="1" t="str">
        <f t="shared" si="6"/>
        <v>.</v>
      </c>
      <c r="L16" s="1">
        <f t="shared" si="0"/>
        <v>0.77499999999999991</v>
      </c>
      <c r="M16" s="1">
        <f t="shared" si="1"/>
        <v>0.13976194237515863</v>
      </c>
      <c r="N16" s="3"/>
      <c r="O16" s="1">
        <v>15</v>
      </c>
      <c r="P16" s="1">
        <v>5</v>
      </c>
      <c r="R16" s="1">
        <f t="shared" si="8"/>
        <v>0.75</v>
      </c>
      <c r="S16" s="3"/>
      <c r="T16" s="1">
        <v>12</v>
      </c>
      <c r="U16" s="1">
        <v>8</v>
      </c>
      <c r="W16" s="1">
        <f t="shared" si="9"/>
        <v>0.6</v>
      </c>
      <c r="Y16" s="5"/>
      <c r="Z16" s="1">
        <f t="shared" si="2"/>
        <v>0.67500000000000004</v>
      </c>
      <c r="AA16" s="1">
        <f t="shared" si="3"/>
        <v>0.25</v>
      </c>
      <c r="AB16" s="1">
        <f t="shared" si="10"/>
        <v>1.1282519403659617</v>
      </c>
    </row>
    <row r="17" spans="1:28" s="1" customFormat="1" x14ac:dyDescent="0.25">
      <c r="A17" s="1">
        <v>16</v>
      </c>
      <c r="B17" s="1">
        <v>36</v>
      </c>
      <c r="C17" s="1">
        <v>4</v>
      </c>
      <c r="D17" s="1">
        <v>33</v>
      </c>
      <c r="E17" s="1">
        <v>7</v>
      </c>
      <c r="G17" s="1">
        <f t="shared" si="4"/>
        <v>0.9</v>
      </c>
      <c r="H17" s="1">
        <f t="shared" si="5"/>
        <v>0.17499999999999999</v>
      </c>
      <c r="I17" s="1" t="str">
        <f t="shared" si="6"/>
        <v>.</v>
      </c>
      <c r="J17" s="1">
        <f t="shared" si="7"/>
        <v>0.86250000000000004</v>
      </c>
      <c r="K17" s="1" t="str">
        <f t="shared" si="6"/>
        <v>.</v>
      </c>
      <c r="L17" s="1">
        <f t="shared" si="0"/>
        <v>0.91375000000000006</v>
      </c>
      <c r="M17" s="1">
        <f t="shared" si="1"/>
        <v>-0.19415601444095751</v>
      </c>
      <c r="N17" s="3"/>
      <c r="O17" s="1">
        <v>20</v>
      </c>
      <c r="P17" s="1">
        <v>0</v>
      </c>
      <c r="R17" s="1">
        <f t="shared" si="8"/>
        <v>1</v>
      </c>
      <c r="S17" s="3"/>
      <c r="T17" s="1">
        <v>16</v>
      </c>
      <c r="U17" s="1">
        <v>4</v>
      </c>
      <c r="W17" s="1">
        <f t="shared" si="9"/>
        <v>0.8</v>
      </c>
      <c r="Y17" s="5"/>
      <c r="Z17" s="1">
        <f t="shared" si="2"/>
        <v>0.9</v>
      </c>
      <c r="AA17" s="1">
        <f t="shared" si="3"/>
        <v>0.17499999999999999</v>
      </c>
      <c r="AB17" s="1">
        <f t="shared" si="10"/>
        <v>2.2161408566180798</v>
      </c>
    </row>
    <row r="18" spans="1:28" s="1" customFormat="1" x14ac:dyDescent="0.25">
      <c r="A18" s="1">
        <v>17</v>
      </c>
      <c r="B18" s="1">
        <v>33</v>
      </c>
      <c r="C18" s="1">
        <v>7</v>
      </c>
      <c r="D18" s="1">
        <v>35</v>
      </c>
      <c r="E18" s="1">
        <v>5</v>
      </c>
      <c r="G18" s="1">
        <f t="shared" si="4"/>
        <v>0.82499999999999996</v>
      </c>
      <c r="H18" s="1">
        <f t="shared" si="5"/>
        <v>0.125</v>
      </c>
      <c r="I18" s="1" t="str">
        <f t="shared" si="6"/>
        <v>.</v>
      </c>
      <c r="J18" s="1">
        <f t="shared" si="7"/>
        <v>0.85</v>
      </c>
      <c r="K18" s="1" t="str">
        <f t="shared" si="6"/>
        <v>.</v>
      </c>
      <c r="L18" s="1">
        <f t="shared" si="0"/>
        <v>0.90312500000000007</v>
      </c>
      <c r="M18" s="1">
        <f t="shared" si="1"/>
        <v>0.12516314295400618</v>
      </c>
      <c r="N18" s="3"/>
      <c r="O18" s="1">
        <v>20</v>
      </c>
      <c r="P18" s="1">
        <v>0</v>
      </c>
      <c r="R18" s="1">
        <f t="shared" si="8"/>
        <v>1</v>
      </c>
      <c r="S18" s="3"/>
      <c r="T18" s="1">
        <v>13</v>
      </c>
      <c r="U18" s="1">
        <v>7</v>
      </c>
      <c r="W18" s="1">
        <f t="shared" si="9"/>
        <v>0.65</v>
      </c>
      <c r="Y18" s="5"/>
      <c r="Z18" s="1">
        <f t="shared" si="2"/>
        <v>0.82499999999999996</v>
      </c>
      <c r="AA18" s="1">
        <f t="shared" si="3"/>
        <v>0.125</v>
      </c>
      <c r="AB18" s="1">
        <f t="shared" si="10"/>
        <v>2.0849386714494882</v>
      </c>
    </row>
    <row r="19" spans="1:28" s="1" customFormat="1" x14ac:dyDescent="0.25">
      <c r="A19" s="1">
        <v>18</v>
      </c>
      <c r="B19" s="1">
        <v>32</v>
      </c>
      <c r="C19" s="1">
        <v>8</v>
      </c>
      <c r="D19" s="1">
        <v>33</v>
      </c>
      <c r="E19" s="1">
        <v>7</v>
      </c>
      <c r="G19" s="1">
        <f t="shared" si="4"/>
        <v>0.8</v>
      </c>
      <c r="H19" s="1">
        <f t="shared" si="5"/>
        <v>0.17499999999999999</v>
      </c>
      <c r="I19" s="1" t="str">
        <f t="shared" si="6"/>
        <v>.</v>
      </c>
      <c r="J19" s="1">
        <f t="shared" si="7"/>
        <v>0.8125</v>
      </c>
      <c r="K19" s="1" t="str">
        <f t="shared" si="6"/>
        <v>.</v>
      </c>
      <c r="L19" s="1">
        <f t="shared" si="0"/>
        <v>0.87124999999999997</v>
      </c>
      <c r="M19" s="1">
        <f t="shared" si="1"/>
        <v>5.7158413839948623E-2</v>
      </c>
      <c r="N19" s="3"/>
      <c r="O19" s="1">
        <v>19</v>
      </c>
      <c r="P19" s="1">
        <v>1</v>
      </c>
      <c r="R19" s="1">
        <f t="shared" si="8"/>
        <v>0.95</v>
      </c>
      <c r="S19" s="3"/>
      <c r="T19" s="1">
        <v>13</v>
      </c>
      <c r="U19" s="1">
        <v>7</v>
      </c>
      <c r="W19" s="1">
        <f t="shared" si="9"/>
        <v>0.65</v>
      </c>
      <c r="Y19" s="5"/>
      <c r="Z19" s="1">
        <f t="shared" si="2"/>
        <v>0.8</v>
      </c>
      <c r="AA19" s="1">
        <f t="shared" si="3"/>
        <v>0.17499999999999999</v>
      </c>
      <c r="AB19" s="1">
        <f t="shared" si="10"/>
        <v>1.7762105246463942</v>
      </c>
    </row>
    <row r="20" spans="1:28" s="1" customFormat="1" x14ac:dyDescent="0.25">
      <c r="A20" s="1">
        <v>19</v>
      </c>
      <c r="B20" s="1">
        <v>32</v>
      </c>
      <c r="C20" s="1">
        <v>8</v>
      </c>
      <c r="D20" s="1">
        <v>24</v>
      </c>
      <c r="E20" s="1">
        <v>16</v>
      </c>
      <c r="G20" s="1">
        <f t="shared" si="4"/>
        <v>0.8</v>
      </c>
      <c r="H20" s="1">
        <f t="shared" si="5"/>
        <v>0.4</v>
      </c>
      <c r="I20" s="1" t="str">
        <f t="shared" si="6"/>
        <v>.</v>
      </c>
      <c r="J20" s="1">
        <f t="shared" si="7"/>
        <v>0.7</v>
      </c>
      <c r="K20" s="1" t="str">
        <f t="shared" si="6"/>
        <v>.</v>
      </c>
      <c r="L20" s="1">
        <f t="shared" si="0"/>
        <v>0.77</v>
      </c>
      <c r="M20" s="1">
        <f t="shared" si="1"/>
        <v>-0.36772478012531756</v>
      </c>
      <c r="N20" s="3"/>
      <c r="O20" s="1">
        <v>20</v>
      </c>
      <c r="P20" s="1">
        <v>0</v>
      </c>
      <c r="R20" s="1">
        <f t="shared" si="8"/>
        <v>1</v>
      </c>
      <c r="S20" s="3"/>
      <c r="T20" s="1">
        <v>12</v>
      </c>
      <c r="U20" s="1">
        <v>8</v>
      </c>
      <c r="W20" s="1">
        <f t="shared" si="9"/>
        <v>0.6</v>
      </c>
      <c r="Y20" s="5"/>
      <c r="Z20" s="1">
        <f t="shared" si="2"/>
        <v>0.8</v>
      </c>
      <c r="AA20" s="1">
        <f t="shared" si="3"/>
        <v>0.4</v>
      </c>
      <c r="AB20" s="1">
        <f t="shared" si="10"/>
        <v>1.0949683367087144</v>
      </c>
    </row>
    <row r="21" spans="1:28" s="1" customFormat="1" x14ac:dyDescent="0.25">
      <c r="A21" s="1">
        <v>20</v>
      </c>
      <c r="B21" s="1">
        <v>31</v>
      </c>
      <c r="C21" s="1">
        <v>9</v>
      </c>
      <c r="D21" s="1">
        <v>27</v>
      </c>
      <c r="E21" s="1">
        <v>13</v>
      </c>
      <c r="G21" s="1">
        <f t="shared" si="4"/>
        <v>0.77500000000000002</v>
      </c>
      <c r="H21" s="1">
        <f t="shared" si="5"/>
        <v>0.32500000000000001</v>
      </c>
      <c r="I21" s="1" t="str">
        <f t="shared" si="6"/>
        <v>.</v>
      </c>
      <c r="J21" s="1">
        <f t="shared" si="7"/>
        <v>0.72500000000000009</v>
      </c>
      <c r="K21" s="1" t="str">
        <f t="shared" si="6"/>
        <v>.</v>
      </c>
      <c r="L21" s="1">
        <f t="shared" si="0"/>
        <v>0.78937500000000005</v>
      </c>
      <c r="M21" s="1">
        <f t="shared" si="1"/>
        <v>-0.19105523676270922</v>
      </c>
      <c r="N21" s="3"/>
      <c r="O21" s="1">
        <v>20</v>
      </c>
      <c r="P21" s="1">
        <v>0</v>
      </c>
      <c r="R21" s="1">
        <f t="shared" si="8"/>
        <v>1</v>
      </c>
      <c r="S21" s="3"/>
      <c r="T21" s="1">
        <v>11</v>
      </c>
      <c r="U21" s="1">
        <v>9</v>
      </c>
      <c r="W21" s="1">
        <f t="shared" si="9"/>
        <v>0.55000000000000004</v>
      </c>
      <c r="Y21" s="5"/>
      <c r="Z21" s="1">
        <f t="shared" si="2"/>
        <v>0.77500000000000002</v>
      </c>
      <c r="AA21" s="1">
        <f t="shared" si="3"/>
        <v>0.32500000000000001</v>
      </c>
      <c r="AB21" s="1">
        <f t="shared" si="10"/>
        <v>1.2091772165303487</v>
      </c>
    </row>
    <row r="22" spans="1:28" s="1" customFormat="1" x14ac:dyDescent="0.25">
      <c r="A22" s="1">
        <v>21</v>
      </c>
      <c r="B22" s="1">
        <v>23</v>
      </c>
      <c r="C22" s="1">
        <v>17</v>
      </c>
      <c r="D22" s="1">
        <v>33</v>
      </c>
      <c r="E22" s="1">
        <v>7</v>
      </c>
      <c r="G22" s="1">
        <f t="shared" si="4"/>
        <v>0.57499999999999996</v>
      </c>
      <c r="H22" s="1">
        <f t="shared" si="5"/>
        <v>0.17499999999999999</v>
      </c>
      <c r="I22" s="1" t="str">
        <f t="shared" si="6"/>
        <v>.</v>
      </c>
      <c r="J22" s="1">
        <f t="shared" si="7"/>
        <v>0.7</v>
      </c>
      <c r="K22" s="1" t="str">
        <f t="shared" si="6"/>
        <v>.</v>
      </c>
      <c r="L22" s="1">
        <f t="shared" si="0"/>
        <v>0.77562500000000001</v>
      </c>
      <c r="M22" s="1">
        <f t="shared" si="1"/>
        <v>0.46262352194811307</v>
      </c>
      <c r="N22" s="3"/>
      <c r="O22" s="1">
        <v>17</v>
      </c>
      <c r="P22" s="1">
        <v>3</v>
      </c>
      <c r="R22" s="1">
        <f t="shared" si="8"/>
        <v>0.85</v>
      </c>
      <c r="S22" s="3"/>
      <c r="T22" s="1">
        <v>6</v>
      </c>
      <c r="U22" s="1">
        <v>14</v>
      </c>
      <c r="W22" s="1">
        <f t="shared" si="9"/>
        <v>0.3</v>
      </c>
      <c r="Y22" s="5"/>
      <c r="Z22" s="1">
        <f t="shared" si="2"/>
        <v>0.57499999999999996</v>
      </c>
      <c r="AA22" s="1">
        <f t="shared" si="3"/>
        <v>0.17499999999999999</v>
      </c>
      <c r="AB22" s="1">
        <f t="shared" si="10"/>
        <v>1.123707717346272</v>
      </c>
    </row>
    <row r="23" spans="1:28" s="1" customFormat="1" x14ac:dyDescent="0.25">
      <c r="A23" s="1">
        <v>22</v>
      </c>
      <c r="B23" s="1">
        <v>25</v>
      </c>
      <c r="C23" s="1">
        <v>15</v>
      </c>
      <c r="D23" s="1">
        <v>30</v>
      </c>
      <c r="E23" s="1">
        <v>10</v>
      </c>
      <c r="G23" s="1">
        <f t="shared" si="4"/>
        <v>0.625</v>
      </c>
      <c r="H23" s="1">
        <f t="shared" si="5"/>
        <v>0.25</v>
      </c>
      <c r="I23" s="1" t="str">
        <f t="shared" si="6"/>
        <v>.</v>
      </c>
      <c r="J23" s="1">
        <f t="shared" si="7"/>
        <v>0.6875</v>
      </c>
      <c r="K23" s="1" t="str">
        <f t="shared" si="6"/>
        <v>.</v>
      </c>
      <c r="L23" s="1">
        <f t="shared" si="0"/>
        <v>0.75</v>
      </c>
      <c r="M23" s="1">
        <f t="shared" si="1"/>
        <v>0.22314355131420976</v>
      </c>
      <c r="N23" s="3"/>
      <c r="O23" s="1">
        <v>13</v>
      </c>
      <c r="P23" s="1">
        <v>7</v>
      </c>
      <c r="R23" s="1">
        <f t="shared" si="8"/>
        <v>0.65</v>
      </c>
      <c r="S23" s="3"/>
      <c r="T23" s="1">
        <v>12</v>
      </c>
      <c r="U23" s="1">
        <v>8</v>
      </c>
      <c r="W23" s="1">
        <f t="shared" si="9"/>
        <v>0.6</v>
      </c>
      <c r="Y23" s="5"/>
      <c r="Z23" s="1">
        <f t="shared" si="2"/>
        <v>0.625</v>
      </c>
      <c r="AA23" s="1">
        <f t="shared" si="3"/>
        <v>0.25</v>
      </c>
      <c r="AB23" s="1">
        <f t="shared" si="10"/>
        <v>0.99312911416045713</v>
      </c>
    </row>
    <row r="24" spans="1:28" s="1" customFormat="1" x14ac:dyDescent="0.25">
      <c r="A24" s="1">
        <v>23</v>
      </c>
      <c r="B24" s="1">
        <v>37</v>
      </c>
      <c r="C24" s="1">
        <v>3</v>
      </c>
      <c r="D24" s="1">
        <v>35</v>
      </c>
      <c r="E24" s="1">
        <v>5</v>
      </c>
      <c r="G24" s="1">
        <f t="shared" si="4"/>
        <v>0.92500000000000004</v>
      </c>
      <c r="H24" s="1">
        <f t="shared" si="5"/>
        <v>0.125</v>
      </c>
      <c r="I24" s="1" t="str">
        <f t="shared" si="6"/>
        <v>.</v>
      </c>
      <c r="J24" s="1">
        <f t="shared" si="7"/>
        <v>0.9</v>
      </c>
      <c r="K24" s="1" t="str">
        <f t="shared" si="6"/>
        <v>.</v>
      </c>
      <c r="L24" s="1">
        <f t="shared" si="0"/>
        <v>0.94062499999999993</v>
      </c>
      <c r="M24" s="1">
        <f t="shared" si="1"/>
        <v>-0.14310084364067344</v>
      </c>
      <c r="N24" s="3"/>
      <c r="O24" s="1">
        <v>20</v>
      </c>
      <c r="P24" s="1">
        <v>0</v>
      </c>
      <c r="R24" s="1">
        <f t="shared" si="8"/>
        <v>1</v>
      </c>
      <c r="S24" s="3"/>
      <c r="T24" s="1">
        <v>17</v>
      </c>
      <c r="U24" s="1">
        <v>3</v>
      </c>
      <c r="W24" s="1">
        <f t="shared" si="9"/>
        <v>0.85</v>
      </c>
      <c r="Y24" s="5"/>
      <c r="Z24" s="1">
        <f t="shared" si="2"/>
        <v>0.92500000000000004</v>
      </c>
      <c r="AA24" s="1">
        <f t="shared" si="3"/>
        <v>0.125</v>
      </c>
      <c r="AB24" s="1">
        <f t="shared" si="10"/>
        <v>2.5898808513144647</v>
      </c>
    </row>
    <row r="25" spans="1:28" s="1" customFormat="1" x14ac:dyDescent="0.25">
      <c r="A25" s="1">
        <v>24</v>
      </c>
      <c r="B25" s="1">
        <v>30</v>
      </c>
      <c r="C25" s="1">
        <v>10</v>
      </c>
      <c r="D25" s="1">
        <v>22</v>
      </c>
      <c r="E25" s="1">
        <v>18</v>
      </c>
      <c r="G25" s="1">
        <f t="shared" si="4"/>
        <v>0.75</v>
      </c>
      <c r="H25" s="1">
        <f t="shared" si="5"/>
        <v>0.45</v>
      </c>
      <c r="I25" s="1" t="str">
        <f t="shared" si="6"/>
        <v>.</v>
      </c>
      <c r="J25" s="1">
        <f t="shared" si="7"/>
        <v>0.65</v>
      </c>
      <c r="K25" s="1" t="str">
        <f t="shared" si="6"/>
        <v>.</v>
      </c>
      <c r="L25" s="1">
        <f t="shared" si="0"/>
        <v>0.71249999999999991</v>
      </c>
      <c r="M25" s="1">
        <f t="shared" si="1"/>
        <v>-0.33647223662121289</v>
      </c>
      <c r="N25" s="3"/>
      <c r="O25" s="1">
        <v>17</v>
      </c>
      <c r="P25" s="1">
        <v>3</v>
      </c>
      <c r="R25" s="1">
        <f t="shared" si="8"/>
        <v>0.85</v>
      </c>
      <c r="S25" s="3"/>
      <c r="T25" s="1">
        <v>13</v>
      </c>
      <c r="U25" s="1">
        <v>7</v>
      </c>
      <c r="W25" s="1">
        <f t="shared" si="9"/>
        <v>0.65</v>
      </c>
      <c r="Y25" s="5"/>
      <c r="Z25" s="1">
        <f t="shared" si="2"/>
        <v>0.75</v>
      </c>
      <c r="AA25" s="1">
        <f t="shared" si="3"/>
        <v>0.45</v>
      </c>
      <c r="AB25" s="1">
        <f t="shared" si="10"/>
        <v>0.80015109705115595</v>
      </c>
    </row>
    <row r="26" spans="1:28" s="1" customFormat="1" x14ac:dyDescent="0.25">
      <c r="A26" s="1">
        <v>25</v>
      </c>
      <c r="B26" s="1">
        <v>30</v>
      </c>
      <c r="C26" s="1">
        <v>10</v>
      </c>
      <c r="D26" s="1">
        <v>31</v>
      </c>
      <c r="E26" s="1">
        <v>9</v>
      </c>
      <c r="G26" s="1">
        <f t="shared" si="4"/>
        <v>0.75</v>
      </c>
      <c r="H26" s="1">
        <f t="shared" si="5"/>
        <v>0.22500000000000001</v>
      </c>
      <c r="I26" s="1" t="str">
        <f t="shared" si="6"/>
        <v>.</v>
      </c>
      <c r="J26">
        <f t="shared" si="7"/>
        <v>0.76249999999999996</v>
      </c>
      <c r="K26" s="1" t="str">
        <f t="shared" si="6"/>
        <v>.</v>
      </c>
      <c r="L26" s="1">
        <f t="shared" si="0"/>
        <v>0.82499999999999996</v>
      </c>
      <c r="M26" s="1">
        <f t="shared" si="1"/>
        <v>5.1293294387550481E-2</v>
      </c>
      <c r="N26" s="3"/>
      <c r="O26" s="1">
        <v>20</v>
      </c>
      <c r="P26" s="1">
        <v>0</v>
      </c>
      <c r="R26" s="1">
        <f t="shared" si="8"/>
        <v>1</v>
      </c>
      <c r="S26" s="3"/>
      <c r="T26" s="1">
        <v>10</v>
      </c>
      <c r="U26" s="1">
        <v>10</v>
      </c>
      <c r="W26" s="1">
        <f t="shared" si="9"/>
        <v>0.5</v>
      </c>
      <c r="Y26" s="5"/>
      <c r="Z26" s="1">
        <f t="shared" si="2"/>
        <v>0.75</v>
      </c>
      <c r="AA26" s="1">
        <f t="shared" si="3"/>
        <v>0.22500000000000001</v>
      </c>
      <c r="AB26" s="1">
        <f t="shared" si="10"/>
        <v>1.4299047765565511</v>
      </c>
    </row>
    <row r="27" spans="1:28" s="1" customFormat="1" x14ac:dyDescent="0.25">
      <c r="A27" s="1">
        <v>26</v>
      </c>
      <c r="B27" s="1">
        <v>32</v>
      </c>
      <c r="C27" s="1">
        <v>8</v>
      </c>
      <c r="D27" s="1">
        <v>33</v>
      </c>
      <c r="E27" s="1">
        <v>7</v>
      </c>
      <c r="G27" s="1">
        <f t="shared" si="4"/>
        <v>0.8</v>
      </c>
      <c r="H27" s="1">
        <f t="shared" si="5"/>
        <v>0.17499999999999999</v>
      </c>
      <c r="I27" s="1" t="str">
        <f t="shared" si="6"/>
        <v>.</v>
      </c>
      <c r="J27">
        <f t="shared" si="7"/>
        <v>0.8125</v>
      </c>
      <c r="K27" s="1" t="str">
        <f t="shared" si="6"/>
        <v>.</v>
      </c>
      <c r="L27" s="1">
        <f t="shared" si="0"/>
        <v>0.87124999999999997</v>
      </c>
      <c r="M27" s="1">
        <f t="shared" si="1"/>
        <v>5.7158413839948623E-2</v>
      </c>
      <c r="N27" s="3"/>
      <c r="O27" s="1">
        <v>18</v>
      </c>
      <c r="P27" s="1">
        <v>2</v>
      </c>
      <c r="R27" s="1">
        <f t="shared" si="8"/>
        <v>0.9</v>
      </c>
      <c r="S27" s="3"/>
      <c r="T27" s="1">
        <v>14</v>
      </c>
      <c r="U27" s="1">
        <v>6</v>
      </c>
      <c r="W27" s="1">
        <f t="shared" si="9"/>
        <v>0.7</v>
      </c>
      <c r="Y27" s="5"/>
      <c r="Z27" s="1">
        <f t="shared" si="2"/>
        <v>0.8</v>
      </c>
      <c r="AA27" s="1">
        <f t="shared" si="3"/>
        <v>0.17499999999999999</v>
      </c>
      <c r="AB27" s="1">
        <f t="shared" si="10"/>
        <v>1.7762105246463942</v>
      </c>
    </row>
    <row r="28" spans="1:28" s="1" customFormat="1" x14ac:dyDescent="0.25">
      <c r="A28" s="1">
        <v>27</v>
      </c>
      <c r="B28" s="1">
        <v>35</v>
      </c>
      <c r="C28" s="1">
        <v>5</v>
      </c>
      <c r="D28" s="1">
        <v>31</v>
      </c>
      <c r="E28" s="1">
        <v>9</v>
      </c>
      <c r="G28" s="1">
        <f t="shared" si="4"/>
        <v>0.875</v>
      </c>
      <c r="H28" s="1">
        <f t="shared" si="5"/>
        <v>0.22500000000000001</v>
      </c>
      <c r="I28" s="1" t="str">
        <f t="shared" si="6"/>
        <v>.</v>
      </c>
      <c r="J28">
        <f t="shared" si="7"/>
        <v>0.82499999999999996</v>
      </c>
      <c r="K28" s="1" t="str">
        <f t="shared" si="6"/>
        <v>.</v>
      </c>
      <c r="L28" s="1">
        <f t="shared" si="0"/>
        <v>0.88437500000000002</v>
      </c>
      <c r="M28" s="1">
        <f t="shared" si="1"/>
        <v>-0.23638877806423039</v>
      </c>
      <c r="N28" s="3"/>
      <c r="O28" s="1">
        <v>18</v>
      </c>
      <c r="P28" s="1">
        <v>2</v>
      </c>
      <c r="R28" s="1">
        <f t="shared" si="8"/>
        <v>0.9</v>
      </c>
      <c r="S28" s="3"/>
      <c r="T28" s="1">
        <v>17</v>
      </c>
      <c r="U28" s="1">
        <v>3</v>
      </c>
      <c r="W28" s="1">
        <f t="shared" si="9"/>
        <v>0.85</v>
      </c>
      <c r="Y28" s="5"/>
      <c r="Z28" s="1">
        <f t="shared" si="2"/>
        <v>0.875</v>
      </c>
      <c r="AA28" s="1">
        <f t="shared" si="3"/>
        <v>0.22500000000000001</v>
      </c>
      <c r="AB28" s="1">
        <f t="shared" si="10"/>
        <v>1.9057644067364774</v>
      </c>
    </row>
    <row r="29" spans="1:28" s="1" customFormat="1" x14ac:dyDescent="0.25">
      <c r="A29" s="1">
        <v>28</v>
      </c>
      <c r="B29" s="1">
        <v>31</v>
      </c>
      <c r="C29" s="1">
        <v>9</v>
      </c>
      <c r="D29" s="1">
        <v>30</v>
      </c>
      <c r="E29" s="1">
        <v>10</v>
      </c>
      <c r="G29" s="1">
        <f t="shared" si="4"/>
        <v>0.77500000000000002</v>
      </c>
      <c r="H29" s="1">
        <f t="shared" si="5"/>
        <v>0.25</v>
      </c>
      <c r="I29" s="1" t="str">
        <f t="shared" si="6"/>
        <v>.</v>
      </c>
      <c r="J29">
        <f t="shared" si="7"/>
        <v>0.76249999999999996</v>
      </c>
      <c r="K29" s="1" t="str">
        <f t="shared" si="6"/>
        <v>.</v>
      </c>
      <c r="L29" s="1">
        <f t="shared" si="0"/>
        <v>0.82499999999999996</v>
      </c>
      <c r="M29" s="1">
        <f t="shared" si="1"/>
        <v>-5.1293294387550578E-2</v>
      </c>
      <c r="N29" s="3"/>
      <c r="O29" s="1">
        <v>17</v>
      </c>
      <c r="P29" s="1">
        <v>3</v>
      </c>
      <c r="R29" s="1">
        <f t="shared" si="8"/>
        <v>0.85</v>
      </c>
      <c r="S29" s="3"/>
      <c r="T29" s="1">
        <v>14</v>
      </c>
      <c r="U29" s="1">
        <v>6</v>
      </c>
      <c r="W29" s="1">
        <f t="shared" si="9"/>
        <v>0.7</v>
      </c>
      <c r="Y29" s="5"/>
      <c r="Z29" s="1">
        <f t="shared" si="2"/>
        <v>0.77500000000000002</v>
      </c>
      <c r="AA29" s="1">
        <f t="shared" si="3"/>
        <v>0.25</v>
      </c>
      <c r="AB29" s="1">
        <f t="shared" si="10"/>
        <v>1.4299047765565511</v>
      </c>
    </row>
    <row r="30" spans="1:28" x14ac:dyDescent="0.25">
      <c r="A30">
        <v>29</v>
      </c>
      <c r="B30">
        <v>31</v>
      </c>
      <c r="C30">
        <v>9</v>
      </c>
      <c r="D30">
        <v>27</v>
      </c>
      <c r="E30">
        <v>13</v>
      </c>
      <c r="G30">
        <f t="shared" si="4"/>
        <v>0.77500000000000002</v>
      </c>
      <c r="H30">
        <f t="shared" si="5"/>
        <v>0.32500000000000001</v>
      </c>
      <c r="I30" t="str">
        <f t="shared" si="6"/>
        <v>.</v>
      </c>
      <c r="J30">
        <f t="shared" si="7"/>
        <v>0.72500000000000009</v>
      </c>
      <c r="K30" t="str">
        <f t="shared" si="6"/>
        <v>.</v>
      </c>
      <c r="L30">
        <f t="shared" si="0"/>
        <v>0.78937500000000005</v>
      </c>
      <c r="M30">
        <f t="shared" si="1"/>
        <v>-0.19105523676270922</v>
      </c>
      <c r="N30" s="2"/>
      <c r="O30" s="1">
        <v>20</v>
      </c>
      <c r="P30" s="1">
        <v>0</v>
      </c>
      <c r="R30">
        <f t="shared" si="8"/>
        <v>1</v>
      </c>
      <c r="S30" s="2"/>
      <c r="T30" s="1">
        <v>11</v>
      </c>
      <c r="U30" s="1">
        <v>9</v>
      </c>
      <c r="W30">
        <f t="shared" si="9"/>
        <v>0.55000000000000004</v>
      </c>
      <c r="Y30" s="4"/>
      <c r="Z30" s="1">
        <f t="shared" si="2"/>
        <v>0.77500000000000002</v>
      </c>
      <c r="AA30" s="1">
        <f t="shared" si="3"/>
        <v>0.32500000000000001</v>
      </c>
      <c r="AB30" s="1">
        <f t="shared" si="10"/>
        <v>1.2091772165303487</v>
      </c>
    </row>
    <row r="31" spans="1:28" x14ac:dyDescent="0.25">
      <c r="Z31" s="1"/>
      <c r="AA31" s="1"/>
      <c r="AB31" s="1"/>
    </row>
    <row r="32" spans="1:28" x14ac:dyDescent="0.25">
      <c r="Z32" s="1"/>
      <c r="AA32" s="1"/>
      <c r="AB32" s="1"/>
    </row>
    <row r="33" spans="26:28" x14ac:dyDescent="0.25">
      <c r="Z33" s="1"/>
      <c r="AA33" s="1"/>
      <c r="AB33" s="1"/>
    </row>
    <row r="34" spans="26:28" x14ac:dyDescent="0.25">
      <c r="Z34" s="1"/>
      <c r="AA34" s="1"/>
      <c r="AB34" s="1"/>
    </row>
  </sheetData>
  <pageMargins left="0.7" right="0.7" top="0.75" bottom="0.75" header="0.3" footer="0.3"/>
  <pageSetup orientation="portrait" r:id="rId1"/>
  <ignoredErrors>
    <ignoredError sqref="J2:J3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zoomScale="75" zoomScaleNormal="75" workbookViewId="0">
      <selection activeCell="J2" sqref="J2:J30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/>
      <c r="T1" t="s">
        <v>10</v>
      </c>
      <c r="U1" t="s">
        <v>11</v>
      </c>
      <c r="W1" t="s">
        <v>7</v>
      </c>
      <c r="Y1" s="4"/>
      <c r="Z1" t="s">
        <v>33</v>
      </c>
      <c r="AA1" t="s">
        <v>34</v>
      </c>
      <c r="AB1" t="s">
        <v>3</v>
      </c>
    </row>
    <row r="2" spans="1:28" x14ac:dyDescent="0.25">
      <c r="A2">
        <v>1</v>
      </c>
      <c r="B2">
        <v>24</v>
      </c>
      <c r="C2">
        <v>16</v>
      </c>
      <c r="D2">
        <v>32</v>
      </c>
      <c r="E2">
        <v>8</v>
      </c>
      <c r="G2">
        <f>B2/(B2+C2)</f>
        <v>0.6</v>
      </c>
      <c r="H2">
        <f>E2/(D2+E2)</f>
        <v>0.2</v>
      </c>
      <c r="I2" t="str">
        <f>IF(J2&lt;0.5,"REJECT", ".")</f>
        <v>.</v>
      </c>
      <c r="J2">
        <f>(G2+(1-H2))/2</f>
        <v>0.7</v>
      </c>
      <c r="K2" t="str">
        <f>IF(L2&lt;0.5,"REJECT", ".")</f>
        <v>.</v>
      </c>
      <c r="L2">
        <f t="shared" ref="L2:L30" si="0">IF(AND(H2&lt;=0.5,G2&gt;=0.5),3/4+(G2-H2)/4-H2*(1-G2),IF(AND(H2&lt;=G2,G2&lt;0.5),3/4+(G2-H2)/4-H2/(4*G2),IF(AND(H2&gt;0.5,G2&gt;=H2),3/4+(G2-H2)/4-(1-G2)/(4*(1-H2)),0)))</f>
        <v>0.77</v>
      </c>
      <c r="M2">
        <f t="shared" ref="M2:M30" si="1">LN(IF(AND(H2&lt;=0.5,G2&gt;=0.5),(5-4*G2)/(1+4*H2),IF(AND(H2&lt;=G2,G2&lt;0.5),(G2^2+G2)/(G2^2+H2),IF(AND(H2&gt;0.5,G2&gt;H2),((1-H2)^2+(1-G2))/((1-H2)^2+(1-H2)),0))))</f>
        <v>0.36772478012531734</v>
      </c>
      <c r="N2" s="2"/>
      <c r="O2">
        <v>19</v>
      </c>
      <c r="P2">
        <v>1</v>
      </c>
      <c r="R2">
        <f>O2/(O2+P2)</f>
        <v>0.95</v>
      </c>
      <c r="S2" s="2"/>
      <c r="T2">
        <v>5</v>
      </c>
      <c r="U2">
        <v>15</v>
      </c>
      <c r="W2">
        <f>T2/(T2+U2)</f>
        <v>0.25</v>
      </c>
      <c r="Y2" s="4"/>
      <c r="Z2" s="1">
        <f t="shared" ref="Z2:Z30" si="2">IF(G2=1,0.975,G2)</f>
        <v>0.6</v>
      </c>
      <c r="AA2" s="1">
        <f t="shared" ref="AA2:AA30" si="3">IF(H2=0,0.025,H2)</f>
        <v>0.2</v>
      </c>
      <c r="AB2" s="1">
        <f>NORMSINV(Z2)-NORMSINV(AA2)</f>
        <v>1.0949683367087144</v>
      </c>
    </row>
    <row r="3" spans="1:28" x14ac:dyDescent="0.25">
      <c r="A3">
        <v>2</v>
      </c>
      <c r="B3">
        <v>33</v>
      </c>
      <c r="C3">
        <v>7</v>
      </c>
      <c r="D3">
        <v>22</v>
      </c>
      <c r="E3">
        <v>18</v>
      </c>
      <c r="G3">
        <f t="shared" ref="G3:G30" si="4">B3/(B3+C3)</f>
        <v>0.82499999999999996</v>
      </c>
      <c r="H3">
        <f t="shared" ref="H3:H30" si="5">E3/(D3+E3)</f>
        <v>0.45</v>
      </c>
      <c r="I3" t="str">
        <f t="shared" ref="I3:K30" si="6">IF(J3&lt;0.5,"REJECT", ".")</f>
        <v>.</v>
      </c>
      <c r="J3">
        <f t="shared" ref="J3:J30" si="7">(G3+(1-H3))/2</f>
        <v>0.6875</v>
      </c>
      <c r="K3" t="str">
        <f t="shared" si="6"/>
        <v>.</v>
      </c>
      <c r="L3">
        <f t="shared" si="0"/>
        <v>0.76500000000000001</v>
      </c>
      <c r="M3">
        <f t="shared" si="1"/>
        <v>-0.49899116611898775</v>
      </c>
      <c r="N3" s="2"/>
      <c r="O3" s="1">
        <v>19</v>
      </c>
      <c r="P3" s="1">
        <v>1</v>
      </c>
      <c r="R3">
        <f t="shared" ref="R3:R30" si="8">O3/(O3+P3)</f>
        <v>0.95</v>
      </c>
      <c r="S3" s="2"/>
      <c r="T3" s="1">
        <v>14</v>
      </c>
      <c r="U3" s="1">
        <v>6</v>
      </c>
      <c r="W3">
        <f t="shared" ref="W3:W30" si="9">T3/(T3+U3)</f>
        <v>0.7</v>
      </c>
      <c r="Y3" s="4"/>
      <c r="Z3" s="1">
        <f t="shared" si="2"/>
        <v>0.82499999999999996</v>
      </c>
      <c r="AA3" s="1">
        <f t="shared" si="3"/>
        <v>0.45</v>
      </c>
      <c r="AB3" s="1">
        <f t="shared" ref="AB3:AB30" si="10">NORMSINV(Z3)-NORMSINV(AA3)</f>
        <v>1.0602506379285541</v>
      </c>
    </row>
    <row r="4" spans="1:28" x14ac:dyDescent="0.25">
      <c r="A4">
        <v>3</v>
      </c>
      <c r="B4">
        <v>25</v>
      </c>
      <c r="C4">
        <v>15</v>
      </c>
      <c r="D4">
        <v>21</v>
      </c>
      <c r="E4">
        <v>19</v>
      </c>
      <c r="G4">
        <f t="shared" si="4"/>
        <v>0.625</v>
      </c>
      <c r="H4">
        <f t="shared" si="5"/>
        <v>0.47499999999999998</v>
      </c>
      <c r="I4" t="str">
        <f t="shared" si="6"/>
        <v>.</v>
      </c>
      <c r="J4">
        <f t="shared" si="7"/>
        <v>0.57499999999999996</v>
      </c>
      <c r="K4" t="str">
        <f t="shared" si="6"/>
        <v>.</v>
      </c>
      <c r="L4">
        <f t="shared" si="0"/>
        <v>0.609375</v>
      </c>
      <c r="M4">
        <f t="shared" si="1"/>
        <v>-0.14842000511827322</v>
      </c>
      <c r="N4" s="2"/>
      <c r="O4" s="1">
        <v>14</v>
      </c>
      <c r="P4" s="1">
        <v>6</v>
      </c>
      <c r="R4">
        <f t="shared" si="8"/>
        <v>0.7</v>
      </c>
      <c r="S4" s="2"/>
      <c r="T4" s="1">
        <v>11</v>
      </c>
      <c r="U4" s="1">
        <v>9</v>
      </c>
      <c r="W4">
        <f t="shared" si="9"/>
        <v>0.55000000000000004</v>
      </c>
      <c r="Y4" s="4"/>
      <c r="Z4" s="1">
        <f t="shared" si="2"/>
        <v>0.625</v>
      </c>
      <c r="AA4" s="1">
        <f t="shared" si="3"/>
        <v>0.47499999999999998</v>
      </c>
      <c r="AB4" s="1">
        <f t="shared" si="10"/>
        <v>0.38134614190758903</v>
      </c>
    </row>
    <row r="5" spans="1:28" s="1" customFormat="1" x14ac:dyDescent="0.25">
      <c r="A5" s="1">
        <v>4</v>
      </c>
      <c r="B5" s="1">
        <v>26</v>
      </c>
      <c r="C5" s="1">
        <v>14</v>
      </c>
      <c r="D5" s="1">
        <v>25</v>
      </c>
      <c r="E5" s="1">
        <v>15</v>
      </c>
      <c r="G5" s="1">
        <f t="shared" si="4"/>
        <v>0.65</v>
      </c>
      <c r="H5" s="1">
        <f t="shared" si="5"/>
        <v>0.375</v>
      </c>
      <c r="I5" s="1" t="str">
        <f t="shared" si="6"/>
        <v>.</v>
      </c>
      <c r="J5">
        <f t="shared" si="7"/>
        <v>0.63749999999999996</v>
      </c>
      <c r="K5" s="1" t="str">
        <f t="shared" si="6"/>
        <v>.</v>
      </c>
      <c r="L5" s="1">
        <f t="shared" si="0"/>
        <v>0.6875</v>
      </c>
      <c r="M5" s="1">
        <f t="shared" si="1"/>
        <v>-4.0821994520255166E-2</v>
      </c>
      <c r="N5" s="3"/>
      <c r="O5" s="1">
        <v>20</v>
      </c>
      <c r="P5" s="1">
        <v>0</v>
      </c>
      <c r="R5" s="1">
        <f t="shared" si="8"/>
        <v>1</v>
      </c>
      <c r="S5" s="3"/>
      <c r="T5" s="1">
        <v>6</v>
      </c>
      <c r="U5" s="1">
        <v>14</v>
      </c>
      <c r="W5" s="1">
        <f t="shared" si="9"/>
        <v>0.3</v>
      </c>
      <c r="Y5" s="5"/>
      <c r="Z5" s="1">
        <f t="shared" si="2"/>
        <v>0.65</v>
      </c>
      <c r="AA5" s="1">
        <f t="shared" si="3"/>
        <v>0.375</v>
      </c>
      <c r="AB5" s="1">
        <f t="shared" si="10"/>
        <v>0.70395983037194299</v>
      </c>
    </row>
    <row r="6" spans="1:28" s="1" customFormat="1" x14ac:dyDescent="0.25">
      <c r="A6" s="1">
        <v>5</v>
      </c>
      <c r="B6" s="1">
        <v>36</v>
      </c>
      <c r="C6" s="1">
        <v>4</v>
      </c>
      <c r="D6" s="1">
        <v>31</v>
      </c>
      <c r="E6" s="1">
        <v>9</v>
      </c>
      <c r="G6" s="1">
        <f t="shared" si="4"/>
        <v>0.9</v>
      </c>
      <c r="H6" s="1">
        <f t="shared" si="5"/>
        <v>0.22500000000000001</v>
      </c>
      <c r="I6" s="1" t="str">
        <f t="shared" si="6"/>
        <v>.</v>
      </c>
      <c r="J6">
        <f t="shared" si="7"/>
        <v>0.83750000000000002</v>
      </c>
      <c r="K6" s="1" t="str">
        <f t="shared" si="6"/>
        <v>.</v>
      </c>
      <c r="L6" s="1">
        <f t="shared" si="0"/>
        <v>0.89624999999999999</v>
      </c>
      <c r="M6" s="1">
        <f t="shared" si="1"/>
        <v>-0.30538164955118191</v>
      </c>
      <c r="N6" s="3"/>
      <c r="O6" s="1">
        <v>19</v>
      </c>
      <c r="P6" s="1">
        <v>1</v>
      </c>
      <c r="R6" s="1">
        <f t="shared" si="8"/>
        <v>0.95</v>
      </c>
      <c r="S6" s="3"/>
      <c r="T6" s="1">
        <v>17</v>
      </c>
      <c r="U6" s="1">
        <v>11</v>
      </c>
      <c r="W6" s="1">
        <f t="shared" si="9"/>
        <v>0.6071428571428571</v>
      </c>
      <c r="Y6" s="5"/>
      <c r="Z6" s="1">
        <f t="shared" si="2"/>
        <v>0.9</v>
      </c>
      <c r="AA6" s="1">
        <f t="shared" si="3"/>
        <v>0.22500000000000001</v>
      </c>
      <c r="AB6" s="1">
        <f t="shared" si="10"/>
        <v>2.0369665919050695</v>
      </c>
    </row>
    <row r="7" spans="1:28" s="1" customFormat="1" x14ac:dyDescent="0.25">
      <c r="A7" s="1">
        <v>6</v>
      </c>
      <c r="B7" s="1">
        <v>17</v>
      </c>
      <c r="C7" s="1">
        <v>23</v>
      </c>
      <c r="D7" s="1">
        <v>31</v>
      </c>
      <c r="E7" s="1">
        <v>9</v>
      </c>
      <c r="G7" s="1">
        <f t="shared" si="4"/>
        <v>0.42499999999999999</v>
      </c>
      <c r="H7" s="1">
        <f t="shared" si="5"/>
        <v>0.22500000000000001</v>
      </c>
      <c r="I7" s="1" t="str">
        <f t="shared" si="6"/>
        <v>.</v>
      </c>
      <c r="J7" s="1">
        <f t="shared" si="7"/>
        <v>0.6</v>
      </c>
      <c r="K7" s="1" t="str">
        <f t="shared" si="6"/>
        <v>.</v>
      </c>
      <c r="L7" s="1">
        <f t="shared" si="0"/>
        <v>0.66764705882352948</v>
      </c>
      <c r="M7" s="1">
        <f t="shared" si="1"/>
        <v>0.40083189518667611</v>
      </c>
      <c r="N7" s="3"/>
      <c r="O7" s="1">
        <v>16</v>
      </c>
      <c r="P7" s="1">
        <v>4</v>
      </c>
      <c r="R7" s="1">
        <f t="shared" si="8"/>
        <v>0.8</v>
      </c>
      <c r="S7" s="3"/>
      <c r="T7" s="1">
        <v>1</v>
      </c>
      <c r="U7" s="1">
        <v>19</v>
      </c>
      <c r="W7" s="1">
        <f t="shared" si="9"/>
        <v>0.05</v>
      </c>
      <c r="Y7" s="5"/>
      <c r="Z7" s="1">
        <f t="shared" si="2"/>
        <v>0.42499999999999999</v>
      </c>
      <c r="AA7" s="1">
        <f t="shared" si="3"/>
        <v>0.22500000000000001</v>
      </c>
      <c r="AB7" s="1">
        <f t="shared" si="10"/>
        <v>0.56629660008767657</v>
      </c>
    </row>
    <row r="8" spans="1:28" s="1" customFormat="1" x14ac:dyDescent="0.25">
      <c r="A8" s="1">
        <v>7</v>
      </c>
      <c r="B8" s="1">
        <v>32</v>
      </c>
      <c r="C8" s="1">
        <v>8</v>
      </c>
      <c r="D8" s="1">
        <v>18</v>
      </c>
      <c r="E8" s="1">
        <v>22</v>
      </c>
      <c r="G8" s="1">
        <f t="shared" si="4"/>
        <v>0.8</v>
      </c>
      <c r="H8" s="1">
        <f t="shared" si="5"/>
        <v>0.55000000000000004</v>
      </c>
      <c r="I8" s="1" t="str">
        <f t="shared" si="6"/>
        <v>.</v>
      </c>
      <c r="J8" s="1">
        <f t="shared" si="7"/>
        <v>0.625</v>
      </c>
      <c r="K8" s="1" t="str">
        <f t="shared" si="6"/>
        <v>.</v>
      </c>
      <c r="L8" s="1">
        <f t="shared" si="0"/>
        <v>0.70138888888888895</v>
      </c>
      <c r="M8" s="1">
        <f t="shared" si="1"/>
        <v>-0.48311604233823041</v>
      </c>
      <c r="N8" s="3"/>
      <c r="O8" s="1">
        <v>18</v>
      </c>
      <c r="P8" s="1">
        <v>2</v>
      </c>
      <c r="R8" s="1">
        <f t="shared" si="8"/>
        <v>0.9</v>
      </c>
      <c r="S8" s="3"/>
      <c r="T8" s="1">
        <v>14</v>
      </c>
      <c r="U8" s="1">
        <v>6</v>
      </c>
      <c r="W8" s="1">
        <f t="shared" si="9"/>
        <v>0.7</v>
      </c>
      <c r="Y8" s="5"/>
      <c r="Z8" s="1">
        <f t="shared" si="2"/>
        <v>0.8</v>
      </c>
      <c r="AA8" s="1">
        <f t="shared" si="3"/>
        <v>0.55000000000000004</v>
      </c>
      <c r="AB8" s="1">
        <f t="shared" si="10"/>
        <v>0.71595988671784061</v>
      </c>
    </row>
    <row r="9" spans="1:28" s="1" customFormat="1" x14ac:dyDescent="0.25">
      <c r="A9" s="1">
        <v>8</v>
      </c>
      <c r="B9" s="1">
        <v>28</v>
      </c>
      <c r="C9" s="1">
        <v>12</v>
      </c>
      <c r="D9" s="1">
        <v>28</v>
      </c>
      <c r="E9" s="1">
        <v>12</v>
      </c>
      <c r="G9" s="1">
        <f t="shared" si="4"/>
        <v>0.7</v>
      </c>
      <c r="H9" s="1">
        <f t="shared" si="5"/>
        <v>0.3</v>
      </c>
      <c r="I9" s="1" t="str">
        <f t="shared" si="6"/>
        <v>.</v>
      </c>
      <c r="J9" s="1">
        <f t="shared" si="7"/>
        <v>0.7</v>
      </c>
      <c r="K9" s="1" t="str">
        <f t="shared" si="6"/>
        <v>.</v>
      </c>
      <c r="L9" s="1">
        <f t="shared" si="0"/>
        <v>0.76</v>
      </c>
      <c r="M9" s="1">
        <f t="shared" si="1"/>
        <v>0</v>
      </c>
      <c r="N9" s="3"/>
      <c r="O9" s="1">
        <v>18</v>
      </c>
      <c r="P9" s="1">
        <v>2</v>
      </c>
      <c r="R9" s="1">
        <f t="shared" si="8"/>
        <v>0.9</v>
      </c>
      <c r="S9" s="3"/>
      <c r="T9" s="1">
        <v>10</v>
      </c>
      <c r="U9" s="1">
        <v>10</v>
      </c>
      <c r="W9" s="1">
        <f t="shared" si="9"/>
        <v>0.5</v>
      </c>
      <c r="Y9" s="5"/>
      <c r="Z9" s="1">
        <f t="shared" si="2"/>
        <v>0.7</v>
      </c>
      <c r="AA9" s="1">
        <f t="shared" si="3"/>
        <v>0.3</v>
      </c>
      <c r="AB9" s="1">
        <f t="shared" si="10"/>
        <v>1.0488010254160818</v>
      </c>
    </row>
    <row r="10" spans="1:28" s="1" customFormat="1" x14ac:dyDescent="0.25">
      <c r="A10" s="1">
        <v>9</v>
      </c>
      <c r="B10" s="1">
        <v>32</v>
      </c>
      <c r="C10" s="1">
        <v>8</v>
      </c>
      <c r="D10" s="1">
        <v>23</v>
      </c>
      <c r="E10" s="1">
        <v>17</v>
      </c>
      <c r="G10" s="1">
        <f t="shared" si="4"/>
        <v>0.8</v>
      </c>
      <c r="H10" s="1">
        <f t="shared" si="5"/>
        <v>0.42499999999999999</v>
      </c>
      <c r="I10" s="1" t="str">
        <f t="shared" si="6"/>
        <v>.</v>
      </c>
      <c r="J10" s="1">
        <f t="shared" si="7"/>
        <v>0.6875</v>
      </c>
      <c r="K10" s="1" t="str">
        <f t="shared" si="6"/>
        <v>.</v>
      </c>
      <c r="L10" s="1">
        <f t="shared" si="0"/>
        <v>0.75875000000000004</v>
      </c>
      <c r="M10" s="1">
        <f t="shared" si="1"/>
        <v>-0.40546510810816461</v>
      </c>
      <c r="N10" s="3"/>
      <c r="O10" s="1">
        <v>18</v>
      </c>
      <c r="P10" s="1">
        <v>2</v>
      </c>
      <c r="R10" s="1">
        <f t="shared" si="8"/>
        <v>0.9</v>
      </c>
      <c r="S10" s="3"/>
      <c r="T10" s="1">
        <v>14</v>
      </c>
      <c r="U10" s="1">
        <v>6</v>
      </c>
      <c r="W10" s="1">
        <f t="shared" si="9"/>
        <v>0.7</v>
      </c>
      <c r="Y10" s="5"/>
      <c r="Z10" s="1">
        <f t="shared" si="2"/>
        <v>0.8</v>
      </c>
      <c r="AA10" s="1">
        <f t="shared" si="3"/>
        <v>0.42499999999999999</v>
      </c>
      <c r="AB10" s="1">
        <f t="shared" si="10"/>
        <v>1.0307396598457073</v>
      </c>
    </row>
    <row r="11" spans="1:28" s="1" customFormat="1" x14ac:dyDescent="0.25">
      <c r="A11" s="1">
        <v>10</v>
      </c>
      <c r="B11" s="1">
        <v>33</v>
      </c>
      <c r="C11" s="1">
        <v>7</v>
      </c>
      <c r="D11" s="1">
        <v>28</v>
      </c>
      <c r="E11" s="1">
        <v>12</v>
      </c>
      <c r="G11" s="1">
        <f t="shared" si="4"/>
        <v>0.82499999999999996</v>
      </c>
      <c r="H11" s="1">
        <f t="shared" si="5"/>
        <v>0.3</v>
      </c>
      <c r="I11" s="1" t="str">
        <f t="shared" si="6"/>
        <v>.</v>
      </c>
      <c r="J11" s="1">
        <f t="shared" si="7"/>
        <v>0.76249999999999996</v>
      </c>
      <c r="K11" s="1" t="str">
        <f t="shared" si="6"/>
        <v>.</v>
      </c>
      <c r="L11" s="1">
        <f t="shared" si="0"/>
        <v>0.82874999999999999</v>
      </c>
      <c r="M11" s="1">
        <f t="shared" si="1"/>
        <v>-0.25782910930209979</v>
      </c>
      <c r="N11" s="3"/>
      <c r="O11" s="1">
        <v>18</v>
      </c>
      <c r="P11" s="1">
        <v>2</v>
      </c>
      <c r="R11" s="1">
        <f t="shared" si="8"/>
        <v>0.9</v>
      </c>
      <c r="S11" s="3"/>
      <c r="T11" s="1">
        <v>15</v>
      </c>
      <c r="U11" s="1">
        <v>5</v>
      </c>
      <c r="W11" s="1">
        <f t="shared" si="9"/>
        <v>0.75</v>
      </c>
      <c r="Y11" s="5"/>
      <c r="Z11" s="1">
        <f t="shared" si="2"/>
        <v>0.82499999999999996</v>
      </c>
      <c r="AA11" s="1">
        <f t="shared" si="3"/>
        <v>0.3</v>
      </c>
      <c r="AB11" s="1">
        <f t="shared" si="10"/>
        <v>1.458989803781521</v>
      </c>
    </row>
    <row r="12" spans="1:28" s="1" customFormat="1" x14ac:dyDescent="0.25">
      <c r="A12" s="1">
        <v>11</v>
      </c>
      <c r="B12" s="1">
        <v>25</v>
      </c>
      <c r="C12" s="1">
        <v>15</v>
      </c>
      <c r="D12" s="1">
        <v>24</v>
      </c>
      <c r="E12" s="1">
        <v>16</v>
      </c>
      <c r="G12" s="1">
        <f t="shared" si="4"/>
        <v>0.625</v>
      </c>
      <c r="H12" s="1">
        <f t="shared" si="5"/>
        <v>0.4</v>
      </c>
      <c r="I12" s="1" t="str">
        <f t="shared" si="6"/>
        <v>.</v>
      </c>
      <c r="J12" s="1">
        <f t="shared" si="7"/>
        <v>0.61250000000000004</v>
      </c>
      <c r="K12" s="1" t="str">
        <f t="shared" si="6"/>
        <v>.</v>
      </c>
      <c r="L12" s="1">
        <f t="shared" si="0"/>
        <v>0.65625</v>
      </c>
      <c r="M12" s="1">
        <f t="shared" si="1"/>
        <v>-3.9220713153281385E-2</v>
      </c>
      <c r="N12" s="3"/>
      <c r="O12" s="1">
        <v>17</v>
      </c>
      <c r="P12" s="1">
        <v>3</v>
      </c>
      <c r="R12" s="1">
        <f t="shared" si="8"/>
        <v>0.85</v>
      </c>
      <c r="S12" s="3"/>
      <c r="T12" s="1">
        <v>8</v>
      </c>
      <c r="U12" s="1">
        <v>12</v>
      </c>
      <c r="W12" s="1">
        <f t="shared" si="9"/>
        <v>0.4</v>
      </c>
      <c r="Y12" s="5"/>
      <c r="Z12" s="1">
        <f t="shared" si="2"/>
        <v>0.625</v>
      </c>
      <c r="AA12" s="1">
        <f t="shared" si="3"/>
        <v>0.4</v>
      </c>
      <c r="AB12" s="1">
        <f t="shared" si="10"/>
        <v>0.57198646710017498</v>
      </c>
    </row>
    <row r="13" spans="1:28" s="1" customFormat="1" x14ac:dyDescent="0.25">
      <c r="A13" s="1">
        <v>12</v>
      </c>
      <c r="B13" s="1">
        <v>28</v>
      </c>
      <c r="C13" s="1">
        <v>12</v>
      </c>
      <c r="D13" s="1">
        <v>28</v>
      </c>
      <c r="E13" s="1">
        <v>12</v>
      </c>
      <c r="G13" s="1">
        <f t="shared" si="4"/>
        <v>0.7</v>
      </c>
      <c r="H13" s="1">
        <f t="shared" si="5"/>
        <v>0.3</v>
      </c>
      <c r="I13" s="1" t="str">
        <f t="shared" si="6"/>
        <v>.</v>
      </c>
      <c r="J13" s="1">
        <f t="shared" si="7"/>
        <v>0.7</v>
      </c>
      <c r="K13" s="1" t="str">
        <f t="shared" si="6"/>
        <v>.</v>
      </c>
      <c r="L13" s="1">
        <f t="shared" si="0"/>
        <v>0.76</v>
      </c>
      <c r="M13" s="1">
        <f t="shared" si="1"/>
        <v>0</v>
      </c>
      <c r="N13" s="3"/>
      <c r="O13" s="1">
        <v>20</v>
      </c>
      <c r="P13" s="1">
        <v>0</v>
      </c>
      <c r="R13" s="1">
        <f t="shared" si="8"/>
        <v>1</v>
      </c>
      <c r="S13" s="3"/>
      <c r="T13" s="1">
        <v>8</v>
      </c>
      <c r="U13" s="1">
        <v>12</v>
      </c>
      <c r="W13" s="1">
        <f t="shared" si="9"/>
        <v>0.4</v>
      </c>
      <c r="Y13" s="5"/>
      <c r="Z13" s="1">
        <f t="shared" si="2"/>
        <v>0.7</v>
      </c>
      <c r="AA13" s="1">
        <f t="shared" si="3"/>
        <v>0.3</v>
      </c>
      <c r="AB13" s="1">
        <f t="shared" si="10"/>
        <v>1.0488010254160818</v>
      </c>
    </row>
    <row r="14" spans="1:28" s="1" customFormat="1" x14ac:dyDescent="0.25">
      <c r="A14" s="1">
        <v>13</v>
      </c>
      <c r="B14" s="1">
        <v>31</v>
      </c>
      <c r="C14" s="1">
        <v>9</v>
      </c>
      <c r="D14" s="1">
        <v>25</v>
      </c>
      <c r="E14" s="1">
        <v>15</v>
      </c>
      <c r="G14" s="1">
        <f t="shared" si="4"/>
        <v>0.77500000000000002</v>
      </c>
      <c r="H14" s="1">
        <f t="shared" si="5"/>
        <v>0.375</v>
      </c>
      <c r="I14" s="1" t="str">
        <f t="shared" si="6"/>
        <v>.</v>
      </c>
      <c r="J14" s="1">
        <f t="shared" si="7"/>
        <v>0.7</v>
      </c>
      <c r="K14" s="1" t="str">
        <f t="shared" si="6"/>
        <v>.</v>
      </c>
      <c r="L14" s="1">
        <f t="shared" si="0"/>
        <v>0.765625</v>
      </c>
      <c r="M14" s="1">
        <f t="shared" si="1"/>
        <v>-0.2744368457017603</v>
      </c>
      <c r="N14" s="3"/>
      <c r="O14" s="1">
        <v>17</v>
      </c>
      <c r="P14" s="1">
        <v>3</v>
      </c>
      <c r="R14" s="1">
        <f t="shared" si="8"/>
        <v>0.85</v>
      </c>
      <c r="S14" s="3"/>
      <c r="T14" s="1">
        <v>14</v>
      </c>
      <c r="U14" s="1">
        <v>6</v>
      </c>
      <c r="W14" s="1">
        <f t="shared" si="9"/>
        <v>0.7</v>
      </c>
      <c r="Y14" s="5"/>
      <c r="Z14" s="1">
        <f t="shared" si="2"/>
        <v>0.77500000000000002</v>
      </c>
      <c r="AA14" s="1">
        <f t="shared" si="3"/>
        <v>0.375</v>
      </c>
      <c r="AB14" s="1">
        <f t="shared" si="10"/>
        <v>1.0740543903248443</v>
      </c>
    </row>
    <row r="15" spans="1:28" s="1" customFormat="1" x14ac:dyDescent="0.25">
      <c r="A15" s="1">
        <v>14</v>
      </c>
      <c r="B15" s="1">
        <v>22</v>
      </c>
      <c r="C15" s="1">
        <v>18</v>
      </c>
      <c r="D15" s="1">
        <v>28</v>
      </c>
      <c r="E15" s="1">
        <v>12</v>
      </c>
      <c r="G15" s="1">
        <f t="shared" si="4"/>
        <v>0.55000000000000004</v>
      </c>
      <c r="H15" s="1">
        <f t="shared" si="5"/>
        <v>0.3</v>
      </c>
      <c r="I15" s="1" t="str">
        <f t="shared" si="6"/>
        <v>.</v>
      </c>
      <c r="J15" s="1">
        <f t="shared" si="7"/>
        <v>0.625</v>
      </c>
      <c r="K15" s="1" t="str">
        <f t="shared" si="6"/>
        <v>.</v>
      </c>
      <c r="L15" s="1">
        <f t="shared" si="0"/>
        <v>0.67749999999999999</v>
      </c>
      <c r="M15" s="1">
        <f t="shared" si="1"/>
        <v>0.24116205681688788</v>
      </c>
      <c r="N15" s="3"/>
      <c r="O15" s="1">
        <v>17</v>
      </c>
      <c r="P15" s="1">
        <v>3</v>
      </c>
      <c r="R15" s="1">
        <f t="shared" si="8"/>
        <v>0.85</v>
      </c>
      <c r="S15" s="3"/>
      <c r="T15" s="1">
        <v>5</v>
      </c>
      <c r="U15" s="1">
        <v>15</v>
      </c>
      <c r="W15" s="1">
        <f t="shared" si="9"/>
        <v>0.25</v>
      </c>
      <c r="Y15" s="5"/>
      <c r="Z15" s="1">
        <f t="shared" si="2"/>
        <v>0.55000000000000004</v>
      </c>
      <c r="AA15" s="1">
        <f t="shared" si="3"/>
        <v>0.3</v>
      </c>
      <c r="AB15" s="1">
        <f t="shared" si="10"/>
        <v>0.65006185956311502</v>
      </c>
    </row>
    <row r="16" spans="1:28" s="1" customFormat="1" x14ac:dyDescent="0.25">
      <c r="A16" s="1">
        <v>15</v>
      </c>
      <c r="B16" s="1">
        <v>24</v>
      </c>
      <c r="C16" s="1">
        <v>16</v>
      </c>
      <c r="D16" s="1">
        <v>24</v>
      </c>
      <c r="E16" s="1">
        <v>16</v>
      </c>
      <c r="G16" s="1">
        <f t="shared" si="4"/>
        <v>0.6</v>
      </c>
      <c r="H16" s="1">
        <f t="shared" si="5"/>
        <v>0.4</v>
      </c>
      <c r="I16" s="1" t="str">
        <f t="shared" si="6"/>
        <v>.</v>
      </c>
      <c r="J16" s="1">
        <f t="shared" si="7"/>
        <v>0.6</v>
      </c>
      <c r="K16" s="1" t="str">
        <f t="shared" si="6"/>
        <v>.</v>
      </c>
      <c r="L16" s="1">
        <f t="shared" si="0"/>
        <v>0.64</v>
      </c>
      <c r="M16" s="1">
        <f t="shared" si="1"/>
        <v>0</v>
      </c>
      <c r="N16" s="3"/>
      <c r="O16" s="1">
        <v>13</v>
      </c>
      <c r="P16" s="1">
        <v>7</v>
      </c>
      <c r="R16" s="1">
        <f t="shared" si="8"/>
        <v>0.65</v>
      </c>
      <c r="S16" s="3"/>
      <c r="T16" s="1">
        <v>11</v>
      </c>
      <c r="U16" s="1">
        <v>9</v>
      </c>
      <c r="W16" s="1">
        <f t="shared" si="9"/>
        <v>0.55000000000000004</v>
      </c>
      <c r="Y16" s="5"/>
      <c r="Z16" s="1">
        <f t="shared" si="2"/>
        <v>0.6</v>
      </c>
      <c r="AA16" s="1">
        <f t="shared" si="3"/>
        <v>0.4</v>
      </c>
      <c r="AB16" s="1">
        <f t="shared" si="10"/>
        <v>0.50669420627159956</v>
      </c>
    </row>
    <row r="17" spans="1:28" s="1" customFormat="1" x14ac:dyDescent="0.25">
      <c r="A17" s="1">
        <v>16</v>
      </c>
      <c r="B17" s="1">
        <v>34</v>
      </c>
      <c r="C17" s="1">
        <v>6</v>
      </c>
      <c r="D17" s="1">
        <v>28</v>
      </c>
      <c r="E17" s="1">
        <v>12</v>
      </c>
      <c r="G17" s="1">
        <f t="shared" si="4"/>
        <v>0.85</v>
      </c>
      <c r="H17" s="1">
        <f t="shared" si="5"/>
        <v>0.3</v>
      </c>
      <c r="I17" s="1" t="str">
        <f t="shared" si="6"/>
        <v>.</v>
      </c>
      <c r="J17" s="1">
        <f t="shared" si="7"/>
        <v>0.77499999999999991</v>
      </c>
      <c r="K17" s="1" t="str">
        <f t="shared" si="6"/>
        <v>.</v>
      </c>
      <c r="L17" s="1">
        <f t="shared" si="0"/>
        <v>0.84249999999999992</v>
      </c>
      <c r="M17" s="1">
        <f t="shared" si="1"/>
        <v>-0.31845373111853459</v>
      </c>
      <c r="N17" s="3"/>
      <c r="O17" s="1">
        <v>19</v>
      </c>
      <c r="P17" s="1">
        <v>1</v>
      </c>
      <c r="R17" s="1">
        <f t="shared" si="8"/>
        <v>0.95</v>
      </c>
      <c r="S17" s="3"/>
      <c r="T17" s="1">
        <v>15</v>
      </c>
      <c r="U17" s="1">
        <v>5</v>
      </c>
      <c r="W17" s="1">
        <f t="shared" si="9"/>
        <v>0.75</v>
      </c>
      <c r="Y17" s="5"/>
      <c r="Z17" s="1">
        <f t="shared" si="2"/>
        <v>0.85</v>
      </c>
      <c r="AA17" s="1">
        <f t="shared" si="3"/>
        <v>0.3</v>
      </c>
      <c r="AB17" s="1">
        <f t="shared" si="10"/>
        <v>1.5608339022018307</v>
      </c>
    </row>
    <row r="18" spans="1:28" s="1" customFormat="1" x14ac:dyDescent="0.25">
      <c r="A18" s="1">
        <v>17</v>
      </c>
      <c r="B18" s="1">
        <v>23</v>
      </c>
      <c r="C18" s="1">
        <v>17</v>
      </c>
      <c r="D18" s="1">
        <v>31</v>
      </c>
      <c r="E18" s="1">
        <v>9</v>
      </c>
      <c r="G18" s="1">
        <f t="shared" si="4"/>
        <v>0.57499999999999996</v>
      </c>
      <c r="H18" s="1">
        <f t="shared" si="5"/>
        <v>0.22500000000000001</v>
      </c>
      <c r="I18" s="1" t="str">
        <f t="shared" si="6"/>
        <v>.</v>
      </c>
      <c r="J18" s="1">
        <f t="shared" si="7"/>
        <v>0.67500000000000004</v>
      </c>
      <c r="K18" s="1" t="str">
        <f t="shared" si="6"/>
        <v>.</v>
      </c>
      <c r="L18" s="1">
        <f t="shared" si="0"/>
        <v>0.74187500000000006</v>
      </c>
      <c r="M18" s="1">
        <f t="shared" si="1"/>
        <v>0.35139788683788875</v>
      </c>
      <c r="N18" s="3"/>
      <c r="O18" s="1">
        <v>19</v>
      </c>
      <c r="P18" s="1">
        <v>1</v>
      </c>
      <c r="R18" s="1">
        <f t="shared" si="8"/>
        <v>0.95</v>
      </c>
      <c r="S18" s="3"/>
      <c r="T18" s="1">
        <v>4</v>
      </c>
      <c r="U18" s="1">
        <v>16</v>
      </c>
      <c r="W18" s="1">
        <f t="shared" si="9"/>
        <v>0.2</v>
      </c>
      <c r="Y18" s="5"/>
      <c r="Z18" s="1">
        <f t="shared" si="2"/>
        <v>0.57499999999999996</v>
      </c>
      <c r="AA18" s="1">
        <f t="shared" si="3"/>
        <v>0.22500000000000001</v>
      </c>
      <c r="AB18" s="1">
        <f t="shared" si="10"/>
        <v>0.94453345263326149</v>
      </c>
    </row>
    <row r="19" spans="1:28" s="1" customFormat="1" x14ac:dyDescent="0.25">
      <c r="A19" s="1">
        <v>18</v>
      </c>
      <c r="B19" s="1">
        <v>24</v>
      </c>
      <c r="C19" s="1">
        <v>16</v>
      </c>
      <c r="D19" s="1">
        <v>23</v>
      </c>
      <c r="E19" s="1">
        <v>17</v>
      </c>
      <c r="G19" s="1">
        <f t="shared" si="4"/>
        <v>0.6</v>
      </c>
      <c r="H19" s="1">
        <f t="shared" si="5"/>
        <v>0.42499999999999999</v>
      </c>
      <c r="I19" s="1" t="str">
        <f t="shared" si="6"/>
        <v>.</v>
      </c>
      <c r="J19" s="1">
        <f t="shared" si="7"/>
        <v>0.58749999999999991</v>
      </c>
      <c r="K19" s="1" t="str">
        <f t="shared" si="6"/>
        <v>.</v>
      </c>
      <c r="L19" s="1">
        <f t="shared" si="0"/>
        <v>0.62374999999999992</v>
      </c>
      <c r="M19" s="1">
        <f t="shared" si="1"/>
        <v>-3.7740327982847086E-2</v>
      </c>
      <c r="N19" s="3"/>
      <c r="O19" s="1">
        <v>16</v>
      </c>
      <c r="P19" s="1">
        <v>4</v>
      </c>
      <c r="R19" s="1">
        <f t="shared" si="8"/>
        <v>0.8</v>
      </c>
      <c r="S19" s="3"/>
      <c r="T19" s="1">
        <v>8</v>
      </c>
      <c r="U19" s="1">
        <v>12</v>
      </c>
      <c r="W19" s="1">
        <f t="shared" si="9"/>
        <v>0.4</v>
      </c>
      <c r="Y19" s="5"/>
      <c r="Z19" s="1">
        <f t="shared" si="2"/>
        <v>0.6</v>
      </c>
      <c r="AA19" s="1">
        <f t="shared" si="3"/>
        <v>0.42499999999999999</v>
      </c>
      <c r="AB19" s="1">
        <f t="shared" si="10"/>
        <v>0.4424655294085923</v>
      </c>
    </row>
    <row r="20" spans="1:28" s="1" customFormat="1" x14ac:dyDescent="0.25">
      <c r="A20" s="1">
        <v>19</v>
      </c>
      <c r="B20" s="1">
        <v>21</v>
      </c>
      <c r="C20" s="1">
        <v>19</v>
      </c>
      <c r="D20" s="1">
        <v>30</v>
      </c>
      <c r="E20" s="1">
        <v>10</v>
      </c>
      <c r="G20" s="1">
        <f t="shared" si="4"/>
        <v>0.52500000000000002</v>
      </c>
      <c r="H20" s="1">
        <f t="shared" si="5"/>
        <v>0.25</v>
      </c>
      <c r="I20" s="1" t="str">
        <f t="shared" si="6"/>
        <v>.</v>
      </c>
      <c r="J20" s="1">
        <f t="shared" si="7"/>
        <v>0.63749999999999996</v>
      </c>
      <c r="K20" s="1" t="str">
        <f t="shared" si="6"/>
        <v>.</v>
      </c>
      <c r="L20" s="1">
        <f t="shared" si="0"/>
        <v>0.7</v>
      </c>
      <c r="M20" s="1">
        <f t="shared" si="1"/>
        <v>0.37156355643248301</v>
      </c>
      <c r="N20" s="3"/>
      <c r="O20" s="1">
        <v>19</v>
      </c>
      <c r="P20" s="1">
        <v>1</v>
      </c>
      <c r="R20" s="1">
        <f t="shared" si="8"/>
        <v>0.95</v>
      </c>
      <c r="S20" s="3"/>
      <c r="T20" s="1">
        <v>2</v>
      </c>
      <c r="U20" s="1">
        <v>18</v>
      </c>
      <c r="W20" s="1">
        <f t="shared" si="9"/>
        <v>0.1</v>
      </c>
      <c r="Y20" s="5"/>
      <c r="Z20" s="1">
        <f t="shared" si="2"/>
        <v>0.52500000000000002</v>
      </c>
      <c r="AA20" s="1">
        <f t="shared" si="3"/>
        <v>0.25</v>
      </c>
      <c r="AB20" s="1">
        <f t="shared" si="10"/>
        <v>0.73719652813929581</v>
      </c>
    </row>
    <row r="21" spans="1:28" s="1" customFormat="1" x14ac:dyDescent="0.25">
      <c r="A21" s="1">
        <v>20</v>
      </c>
      <c r="B21" s="1">
        <v>33</v>
      </c>
      <c r="C21" s="1">
        <v>7</v>
      </c>
      <c r="D21" s="1">
        <v>19</v>
      </c>
      <c r="E21" s="1">
        <v>21</v>
      </c>
      <c r="G21" s="1">
        <f t="shared" si="4"/>
        <v>0.82499999999999996</v>
      </c>
      <c r="H21" s="1">
        <f t="shared" si="5"/>
        <v>0.52500000000000002</v>
      </c>
      <c r="I21" s="1" t="str">
        <f t="shared" si="6"/>
        <v>.</v>
      </c>
      <c r="J21" s="1">
        <f t="shared" si="7"/>
        <v>0.64999999999999991</v>
      </c>
      <c r="K21" s="1" t="str">
        <f t="shared" si="6"/>
        <v>.</v>
      </c>
      <c r="L21" s="1">
        <f t="shared" si="0"/>
        <v>0.73289473684210515</v>
      </c>
      <c r="M21" s="1">
        <f t="shared" si="1"/>
        <v>-0.55894696615148975</v>
      </c>
      <c r="N21" s="3"/>
      <c r="O21" s="1">
        <v>20</v>
      </c>
      <c r="P21" s="1">
        <v>0</v>
      </c>
      <c r="R21" s="1">
        <f t="shared" si="8"/>
        <v>1</v>
      </c>
      <c r="S21" s="3"/>
      <c r="T21" s="1">
        <v>13</v>
      </c>
      <c r="U21" s="1">
        <v>7</v>
      </c>
      <c r="W21" s="1">
        <f t="shared" si="9"/>
        <v>0.65</v>
      </c>
      <c r="Y21" s="5"/>
      <c r="Z21" s="1">
        <f t="shared" si="2"/>
        <v>0.82499999999999996</v>
      </c>
      <c r="AA21" s="1">
        <f t="shared" si="3"/>
        <v>0.52500000000000002</v>
      </c>
      <c r="AB21" s="1">
        <f t="shared" si="10"/>
        <v>0.87188251313026621</v>
      </c>
    </row>
    <row r="22" spans="1:28" s="1" customFormat="1" x14ac:dyDescent="0.25">
      <c r="A22" s="1">
        <v>21</v>
      </c>
      <c r="B22" s="1">
        <v>20</v>
      </c>
      <c r="C22" s="1">
        <v>20</v>
      </c>
      <c r="D22" s="1">
        <v>33</v>
      </c>
      <c r="E22" s="1">
        <v>7</v>
      </c>
      <c r="G22" s="1">
        <f t="shared" si="4"/>
        <v>0.5</v>
      </c>
      <c r="H22" s="1">
        <f t="shared" si="5"/>
        <v>0.17499999999999999</v>
      </c>
      <c r="I22" s="1" t="str">
        <f t="shared" si="6"/>
        <v>.</v>
      </c>
      <c r="J22" s="1">
        <f t="shared" si="7"/>
        <v>0.66249999999999998</v>
      </c>
      <c r="K22" s="1" t="str">
        <f t="shared" si="6"/>
        <v>.</v>
      </c>
      <c r="L22" s="1">
        <f t="shared" si="0"/>
        <v>0.74375000000000002</v>
      </c>
      <c r="M22" s="1">
        <f t="shared" si="1"/>
        <v>0.5679840376059393</v>
      </c>
      <c r="N22" s="3"/>
      <c r="O22" s="1">
        <v>19</v>
      </c>
      <c r="P22" s="1">
        <v>1</v>
      </c>
      <c r="R22" s="1">
        <f t="shared" si="8"/>
        <v>0.95</v>
      </c>
      <c r="S22" s="3"/>
      <c r="T22" s="1">
        <v>1</v>
      </c>
      <c r="U22" s="1">
        <v>19</v>
      </c>
      <c r="W22" s="1">
        <f t="shared" si="9"/>
        <v>0.05</v>
      </c>
      <c r="Y22" s="5"/>
      <c r="Z22" s="1">
        <f t="shared" si="2"/>
        <v>0.5</v>
      </c>
      <c r="AA22" s="1">
        <f t="shared" si="3"/>
        <v>0.17499999999999999</v>
      </c>
      <c r="AB22" s="1">
        <f t="shared" si="10"/>
        <v>0.93458929107347943</v>
      </c>
    </row>
    <row r="23" spans="1:28" s="1" customFormat="1" x14ac:dyDescent="0.25">
      <c r="A23" s="1">
        <v>22</v>
      </c>
      <c r="B23" s="1">
        <v>33</v>
      </c>
      <c r="C23" s="1">
        <v>7</v>
      </c>
      <c r="D23" s="1">
        <v>25</v>
      </c>
      <c r="E23" s="1">
        <v>15</v>
      </c>
      <c r="G23" s="1">
        <f t="shared" si="4"/>
        <v>0.82499999999999996</v>
      </c>
      <c r="H23" s="1">
        <f t="shared" si="5"/>
        <v>0.375</v>
      </c>
      <c r="I23" s="1" t="str">
        <f t="shared" si="6"/>
        <v>.</v>
      </c>
      <c r="J23" s="1">
        <f t="shared" si="7"/>
        <v>0.72499999999999998</v>
      </c>
      <c r="K23" s="1" t="str">
        <f t="shared" si="6"/>
        <v>.</v>
      </c>
      <c r="L23" s="1">
        <f t="shared" si="0"/>
        <v>0.796875</v>
      </c>
      <c r="M23" s="1">
        <f t="shared" si="1"/>
        <v>-0.38566248081198462</v>
      </c>
      <c r="N23" s="3"/>
      <c r="O23" s="1">
        <v>19</v>
      </c>
      <c r="P23" s="1">
        <v>1</v>
      </c>
      <c r="R23" s="1">
        <f t="shared" si="8"/>
        <v>0.95</v>
      </c>
      <c r="S23" s="3"/>
      <c r="T23" s="1">
        <v>14</v>
      </c>
      <c r="U23" s="1">
        <v>6</v>
      </c>
      <c r="W23" s="1">
        <f t="shared" si="9"/>
        <v>0.7</v>
      </c>
      <c r="Y23" s="5"/>
      <c r="Z23" s="1">
        <f t="shared" si="2"/>
        <v>0.82499999999999996</v>
      </c>
      <c r="AA23" s="1">
        <f t="shared" si="3"/>
        <v>0.375</v>
      </c>
      <c r="AB23" s="1">
        <f t="shared" si="10"/>
        <v>1.2532286550378553</v>
      </c>
    </row>
    <row r="24" spans="1:28" s="1" customFormat="1" x14ac:dyDescent="0.25">
      <c r="A24" s="1">
        <v>23</v>
      </c>
      <c r="B24" s="1">
        <v>32</v>
      </c>
      <c r="C24" s="1">
        <v>8</v>
      </c>
      <c r="D24" s="1">
        <v>28</v>
      </c>
      <c r="E24" s="1">
        <v>12</v>
      </c>
      <c r="G24" s="1">
        <f t="shared" si="4"/>
        <v>0.8</v>
      </c>
      <c r="H24" s="1">
        <f t="shared" si="5"/>
        <v>0.3</v>
      </c>
      <c r="I24" s="1" t="str">
        <f t="shared" si="6"/>
        <v>.</v>
      </c>
      <c r="J24" s="1">
        <f t="shared" si="7"/>
        <v>0.75</v>
      </c>
      <c r="K24" s="1" t="str">
        <f t="shared" si="6"/>
        <v>.</v>
      </c>
      <c r="L24" s="1">
        <f t="shared" si="0"/>
        <v>0.81500000000000006</v>
      </c>
      <c r="M24" s="1">
        <f t="shared" si="1"/>
        <v>-0.20067069546215138</v>
      </c>
      <c r="N24" s="3"/>
      <c r="O24" s="1">
        <v>18</v>
      </c>
      <c r="P24" s="1">
        <v>2</v>
      </c>
      <c r="R24" s="1">
        <f t="shared" si="8"/>
        <v>0.9</v>
      </c>
      <c r="S24" s="3"/>
      <c r="T24" s="1">
        <v>14</v>
      </c>
      <c r="U24" s="1">
        <v>6</v>
      </c>
      <c r="W24" s="1">
        <f t="shared" si="9"/>
        <v>0.7</v>
      </c>
      <c r="Y24" s="5"/>
      <c r="Z24" s="1">
        <f t="shared" si="2"/>
        <v>0.8</v>
      </c>
      <c r="AA24" s="1">
        <f t="shared" si="3"/>
        <v>0.3</v>
      </c>
      <c r="AB24" s="1">
        <f t="shared" si="10"/>
        <v>1.3660217462809556</v>
      </c>
    </row>
    <row r="25" spans="1:28" s="1" customFormat="1" x14ac:dyDescent="0.25">
      <c r="A25" s="1">
        <v>24</v>
      </c>
      <c r="B25" s="1">
        <v>33</v>
      </c>
      <c r="C25" s="1">
        <v>7</v>
      </c>
      <c r="D25" s="1">
        <v>24</v>
      </c>
      <c r="E25" s="1">
        <v>16</v>
      </c>
      <c r="G25" s="1">
        <f t="shared" si="4"/>
        <v>0.82499999999999996</v>
      </c>
      <c r="H25" s="1">
        <f t="shared" si="5"/>
        <v>0.4</v>
      </c>
      <c r="I25" s="1" t="str">
        <f t="shared" si="6"/>
        <v>.</v>
      </c>
      <c r="J25">
        <f t="shared" si="7"/>
        <v>0.71249999999999991</v>
      </c>
      <c r="K25" s="1" t="str">
        <f t="shared" si="6"/>
        <v>.</v>
      </c>
      <c r="L25" s="1">
        <f t="shared" si="0"/>
        <v>0.78624999999999989</v>
      </c>
      <c r="M25" s="1">
        <f t="shared" si="1"/>
        <v>-0.42488319396526597</v>
      </c>
      <c r="N25" s="3"/>
      <c r="O25" s="1">
        <v>20</v>
      </c>
      <c r="P25" s="1">
        <v>0</v>
      </c>
      <c r="R25" s="1">
        <f t="shared" si="8"/>
        <v>1</v>
      </c>
      <c r="S25" s="3"/>
      <c r="T25" s="1">
        <v>13</v>
      </c>
      <c r="U25" s="1">
        <v>7</v>
      </c>
      <c r="W25" s="1">
        <f t="shared" si="9"/>
        <v>0.65</v>
      </c>
      <c r="Y25" s="5"/>
      <c r="Z25" s="1">
        <f t="shared" si="2"/>
        <v>0.82499999999999996</v>
      </c>
      <c r="AA25" s="1">
        <f t="shared" si="3"/>
        <v>0.4</v>
      </c>
      <c r="AB25" s="1">
        <f t="shared" si="10"/>
        <v>1.18793639420928</v>
      </c>
    </row>
    <row r="26" spans="1:28" s="1" customFormat="1" x14ac:dyDescent="0.25">
      <c r="A26" s="1">
        <v>25</v>
      </c>
      <c r="B26" s="1">
        <v>30</v>
      </c>
      <c r="C26" s="1">
        <v>10</v>
      </c>
      <c r="D26" s="1">
        <v>22</v>
      </c>
      <c r="E26" s="1">
        <v>18</v>
      </c>
      <c r="G26" s="1">
        <f t="shared" si="4"/>
        <v>0.75</v>
      </c>
      <c r="H26" s="1">
        <f t="shared" si="5"/>
        <v>0.45</v>
      </c>
      <c r="I26" s="1" t="str">
        <f t="shared" si="6"/>
        <v>.</v>
      </c>
      <c r="J26">
        <f t="shared" si="7"/>
        <v>0.65</v>
      </c>
      <c r="K26" s="1" t="str">
        <f t="shared" si="6"/>
        <v>.</v>
      </c>
      <c r="L26" s="1">
        <f t="shared" si="0"/>
        <v>0.71249999999999991</v>
      </c>
      <c r="M26" s="1">
        <f t="shared" si="1"/>
        <v>-0.33647223662121289</v>
      </c>
      <c r="N26" s="3"/>
      <c r="O26" s="1">
        <v>17</v>
      </c>
      <c r="P26" s="1">
        <v>3</v>
      </c>
      <c r="R26" s="1">
        <f t="shared" si="8"/>
        <v>0.85</v>
      </c>
      <c r="S26" s="3"/>
      <c r="T26" s="1">
        <v>13</v>
      </c>
      <c r="U26" s="1">
        <v>7</v>
      </c>
      <c r="W26" s="1">
        <f t="shared" si="9"/>
        <v>0.65</v>
      </c>
      <c r="Y26" s="5"/>
      <c r="Z26" s="1">
        <f t="shared" si="2"/>
        <v>0.75</v>
      </c>
      <c r="AA26" s="1">
        <f t="shared" si="3"/>
        <v>0.45</v>
      </c>
      <c r="AB26" s="1">
        <f t="shared" si="10"/>
        <v>0.80015109705115595</v>
      </c>
    </row>
    <row r="27" spans="1:28" s="1" customFormat="1" x14ac:dyDescent="0.25">
      <c r="A27" s="1">
        <v>26</v>
      </c>
      <c r="B27" s="1">
        <v>24</v>
      </c>
      <c r="C27" s="1">
        <v>16</v>
      </c>
      <c r="D27" s="1">
        <v>32</v>
      </c>
      <c r="E27" s="1">
        <v>8</v>
      </c>
      <c r="G27" s="1">
        <f t="shared" si="4"/>
        <v>0.6</v>
      </c>
      <c r="H27" s="1">
        <f t="shared" si="5"/>
        <v>0.2</v>
      </c>
      <c r="I27" s="1" t="str">
        <f t="shared" si="6"/>
        <v>.</v>
      </c>
      <c r="J27">
        <f t="shared" si="7"/>
        <v>0.7</v>
      </c>
      <c r="K27" s="1" t="str">
        <f t="shared" si="6"/>
        <v>.</v>
      </c>
      <c r="L27" s="1">
        <f t="shared" si="0"/>
        <v>0.77</v>
      </c>
      <c r="M27" s="1">
        <f t="shared" si="1"/>
        <v>0.36772478012531734</v>
      </c>
      <c r="N27" s="3"/>
      <c r="O27" s="1">
        <v>16</v>
      </c>
      <c r="P27" s="1">
        <v>4</v>
      </c>
      <c r="R27" s="1">
        <f t="shared" si="8"/>
        <v>0.8</v>
      </c>
      <c r="S27" s="3"/>
      <c r="T27" s="1">
        <v>8</v>
      </c>
      <c r="U27" s="1">
        <v>12</v>
      </c>
      <c r="W27" s="1">
        <f t="shared" si="9"/>
        <v>0.4</v>
      </c>
      <c r="Y27" s="5"/>
      <c r="Z27" s="1">
        <f t="shared" si="2"/>
        <v>0.6</v>
      </c>
      <c r="AA27" s="1">
        <f t="shared" si="3"/>
        <v>0.2</v>
      </c>
      <c r="AB27" s="1">
        <f t="shared" si="10"/>
        <v>1.0949683367087144</v>
      </c>
    </row>
    <row r="28" spans="1:28" s="1" customFormat="1" x14ac:dyDescent="0.25">
      <c r="A28" s="1">
        <v>27</v>
      </c>
      <c r="B28" s="1">
        <v>30</v>
      </c>
      <c r="C28" s="1">
        <v>10</v>
      </c>
      <c r="D28" s="1">
        <v>26</v>
      </c>
      <c r="E28" s="1">
        <v>14</v>
      </c>
      <c r="G28" s="1">
        <f t="shared" si="4"/>
        <v>0.75</v>
      </c>
      <c r="H28" s="1">
        <f t="shared" si="5"/>
        <v>0.35</v>
      </c>
      <c r="I28" s="1" t="str">
        <f t="shared" si="6"/>
        <v>.</v>
      </c>
      <c r="J28">
        <f t="shared" si="7"/>
        <v>0.7</v>
      </c>
      <c r="K28" s="1" t="str">
        <f t="shared" si="6"/>
        <v>.</v>
      </c>
      <c r="L28" s="1">
        <f t="shared" si="0"/>
        <v>0.76249999999999996</v>
      </c>
      <c r="M28" s="1">
        <f t="shared" si="1"/>
        <v>-0.18232155679395459</v>
      </c>
      <c r="N28" s="3"/>
      <c r="O28" s="1">
        <v>19</v>
      </c>
      <c r="P28" s="1">
        <v>1</v>
      </c>
      <c r="R28" s="1">
        <f t="shared" si="8"/>
        <v>0.95</v>
      </c>
      <c r="S28" s="3"/>
      <c r="T28" s="1">
        <v>11</v>
      </c>
      <c r="U28" s="1">
        <v>9</v>
      </c>
      <c r="W28" s="1">
        <f t="shared" si="9"/>
        <v>0.55000000000000004</v>
      </c>
      <c r="Y28" s="5"/>
      <c r="Z28" s="1">
        <f t="shared" si="2"/>
        <v>0.75</v>
      </c>
      <c r="AA28" s="1">
        <f t="shared" si="3"/>
        <v>0.35</v>
      </c>
      <c r="AB28" s="1">
        <f t="shared" si="10"/>
        <v>1.0598102166036498</v>
      </c>
    </row>
    <row r="29" spans="1:28" s="1" customFormat="1" x14ac:dyDescent="0.25">
      <c r="A29" s="1">
        <v>28</v>
      </c>
      <c r="B29" s="1">
        <v>26</v>
      </c>
      <c r="C29" s="1">
        <v>14</v>
      </c>
      <c r="D29" s="1">
        <v>28</v>
      </c>
      <c r="E29" s="1">
        <v>12</v>
      </c>
      <c r="G29" s="1">
        <f t="shared" si="4"/>
        <v>0.65</v>
      </c>
      <c r="H29" s="1">
        <f t="shared" si="5"/>
        <v>0.3</v>
      </c>
      <c r="I29" s="1" t="str">
        <f t="shared" si="6"/>
        <v>.</v>
      </c>
      <c r="J29">
        <f t="shared" si="7"/>
        <v>0.67500000000000004</v>
      </c>
      <c r="K29" s="1" t="str">
        <f t="shared" si="6"/>
        <v>.</v>
      </c>
      <c r="L29" s="1">
        <f t="shared" si="0"/>
        <v>0.73250000000000004</v>
      </c>
      <c r="M29" s="1">
        <f t="shared" si="1"/>
        <v>8.7011376989629699E-2</v>
      </c>
      <c r="N29" s="3"/>
      <c r="O29" s="1">
        <v>17</v>
      </c>
      <c r="P29" s="1">
        <v>3</v>
      </c>
      <c r="R29" s="1">
        <f t="shared" si="8"/>
        <v>0.85</v>
      </c>
      <c r="S29" s="3"/>
      <c r="T29" s="1">
        <v>9</v>
      </c>
      <c r="U29" s="1">
        <v>11</v>
      </c>
      <c r="W29" s="1">
        <f t="shared" si="9"/>
        <v>0.45</v>
      </c>
      <c r="Y29" s="5"/>
      <c r="Z29" s="1">
        <f t="shared" si="2"/>
        <v>0.65</v>
      </c>
      <c r="AA29" s="1">
        <f t="shared" si="3"/>
        <v>0.3</v>
      </c>
      <c r="AB29" s="1">
        <f t="shared" si="10"/>
        <v>0.90972097911560867</v>
      </c>
    </row>
    <row r="30" spans="1:28" x14ac:dyDescent="0.25">
      <c r="A30">
        <v>29</v>
      </c>
      <c r="B30">
        <v>31</v>
      </c>
      <c r="C30">
        <v>9</v>
      </c>
      <c r="D30">
        <v>28</v>
      </c>
      <c r="E30">
        <v>12</v>
      </c>
      <c r="G30">
        <f t="shared" si="4"/>
        <v>0.77500000000000002</v>
      </c>
      <c r="H30">
        <f t="shared" si="5"/>
        <v>0.3</v>
      </c>
      <c r="I30" t="str">
        <f t="shared" si="6"/>
        <v>.</v>
      </c>
      <c r="J30">
        <f t="shared" si="7"/>
        <v>0.73750000000000004</v>
      </c>
      <c r="K30" t="str">
        <f t="shared" si="6"/>
        <v>.</v>
      </c>
      <c r="L30">
        <f t="shared" si="0"/>
        <v>0.80125000000000002</v>
      </c>
      <c r="M30">
        <f t="shared" si="1"/>
        <v>-0.1466034741918755</v>
      </c>
      <c r="N30" s="2"/>
      <c r="O30" s="1">
        <v>20</v>
      </c>
      <c r="P30" s="1">
        <v>0</v>
      </c>
      <c r="R30">
        <f t="shared" si="8"/>
        <v>1</v>
      </c>
      <c r="S30" s="2"/>
      <c r="T30" s="1">
        <v>11</v>
      </c>
      <c r="U30" s="1">
        <v>9</v>
      </c>
      <c r="W30">
        <f t="shared" si="9"/>
        <v>0.55000000000000004</v>
      </c>
      <c r="Y30" s="4"/>
      <c r="Z30" s="1">
        <f t="shared" si="2"/>
        <v>0.77500000000000002</v>
      </c>
      <c r="AA30" s="1">
        <f t="shared" si="3"/>
        <v>0.3</v>
      </c>
      <c r="AB30" s="1">
        <f t="shared" si="10"/>
        <v>1.27981553906851</v>
      </c>
    </row>
    <row r="31" spans="1:28" x14ac:dyDescent="0.25">
      <c r="Z31" s="1"/>
      <c r="AA31" s="1"/>
      <c r="AB31" s="1"/>
    </row>
    <row r="32" spans="1:28" x14ac:dyDescent="0.25">
      <c r="Z32" s="1"/>
      <c r="AA32" s="1"/>
      <c r="AB32" s="1"/>
    </row>
    <row r="33" spans="26:28" x14ac:dyDescent="0.25">
      <c r="Z33" s="1"/>
      <c r="AA33" s="1"/>
      <c r="AB33" s="1"/>
    </row>
    <row r="34" spans="26:28" x14ac:dyDescent="0.25">
      <c r="Z34" s="1"/>
      <c r="AA34" s="1"/>
      <c r="AB34" s="1"/>
    </row>
  </sheetData>
  <pageMargins left="0.7" right="0.7" top="0.75" bottom="0.75" header="0.3" footer="0.3"/>
  <pageSetup orientation="portrait" r:id="rId1"/>
  <ignoredErrors>
    <ignoredError sqref="J2:J3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zoomScale="75" zoomScaleNormal="75" workbookViewId="0">
      <selection activeCell="P43" sqref="P43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t="s">
        <v>1</v>
      </c>
      <c r="H1" t="s">
        <v>2</v>
      </c>
      <c r="J1" t="s">
        <v>24</v>
      </c>
      <c r="L1" t="s">
        <v>4</v>
      </c>
      <c r="M1" t="s">
        <v>5</v>
      </c>
      <c r="N1" s="2"/>
      <c r="O1" t="s">
        <v>8</v>
      </c>
      <c r="P1" t="s">
        <v>9</v>
      </c>
      <c r="R1" t="s">
        <v>6</v>
      </c>
      <c r="S1" s="2"/>
      <c r="T1" t="s">
        <v>10</v>
      </c>
      <c r="U1" t="s">
        <v>11</v>
      </c>
      <c r="W1" t="s">
        <v>7</v>
      </c>
      <c r="Y1" s="4"/>
      <c r="Z1" t="s">
        <v>33</v>
      </c>
      <c r="AA1" t="s">
        <v>34</v>
      </c>
      <c r="AB1" t="s">
        <v>3</v>
      </c>
    </row>
    <row r="2" spans="1:28" x14ac:dyDescent="0.25">
      <c r="A2">
        <v>1</v>
      </c>
      <c r="B2">
        <v>27</v>
      </c>
      <c r="C2">
        <v>13</v>
      </c>
      <c r="D2">
        <v>25</v>
      </c>
      <c r="E2">
        <v>15</v>
      </c>
      <c r="G2">
        <f>B2/(B2+C2)</f>
        <v>0.67500000000000004</v>
      </c>
      <c r="H2">
        <f>E2/(D2+E2)</f>
        <v>0.375</v>
      </c>
      <c r="I2" t="str">
        <f>IF(J2&lt;0.5,"REJECT", ".")</f>
        <v>.</v>
      </c>
      <c r="J2">
        <f>(G2+(1-H2))/2</f>
        <v>0.65</v>
      </c>
      <c r="K2" t="str">
        <f>IF(L2&lt;0.5,"REJECT", ".")</f>
        <v>.</v>
      </c>
      <c r="L2">
        <f t="shared" ref="L2:L29" si="0">IF(AND(H2&lt;=0.5,G2&gt;=0.5),3/4+(G2-H2)/4-H2*(1-G2),IF(AND(H2&lt;=G2,G2&lt;0.5),3/4+(G2-H2)/4-H2/(4*G2),IF(AND(H2&gt;0.5,G2&gt;=H2),3/4+(G2-H2)/4-(1-G2)/(4*(1-H2)),0)))</f>
        <v>0.703125</v>
      </c>
      <c r="M2">
        <f t="shared" ref="M2:M29" si="1">LN(IF(AND(H2&lt;=0.5,G2&gt;=0.5),(5-4*G2)/(1+4*H2),IF(AND(H2&lt;=G2,G2&lt;0.5),(G2^2+G2)/(G2^2+H2),IF(AND(H2&gt;0.5,G2&gt;H2),((1-H2)^2+(1-G2))/((1-H2)^2+(1-H2)),0))))</f>
        <v>-8.3381608939051138E-2</v>
      </c>
      <c r="N2" s="2"/>
      <c r="O2">
        <v>18</v>
      </c>
      <c r="P2">
        <v>2</v>
      </c>
      <c r="R2">
        <f>O2/(O2+P2)</f>
        <v>0.9</v>
      </c>
      <c r="S2" s="2"/>
      <c r="T2">
        <v>9</v>
      </c>
      <c r="U2">
        <v>11</v>
      </c>
      <c r="W2">
        <f>T2/(T2+U2)</f>
        <v>0.45</v>
      </c>
      <c r="Y2" s="4"/>
      <c r="Z2" s="1">
        <f t="shared" ref="Z2:Z29" si="2">IF(G2=1,0.975,G2)</f>
        <v>0.67500000000000004</v>
      </c>
      <c r="AA2" s="1">
        <f t="shared" ref="AA2:AA29" si="3">IF(H2=0,0.025,H2)</f>
        <v>0.375</v>
      </c>
      <c r="AB2" s="1">
        <f>NORMSINV(Z2)-NORMSINV(AA2)</f>
        <v>0.77240155413425482</v>
      </c>
    </row>
    <row r="3" spans="1:28" x14ac:dyDescent="0.25">
      <c r="A3">
        <v>2</v>
      </c>
      <c r="B3">
        <v>20</v>
      </c>
      <c r="C3">
        <v>20</v>
      </c>
      <c r="D3">
        <v>32</v>
      </c>
      <c r="E3">
        <v>8</v>
      </c>
      <c r="G3">
        <f t="shared" ref="G3:G29" si="4">B3/(B3+C3)</f>
        <v>0.5</v>
      </c>
      <c r="H3">
        <f t="shared" ref="H3:H29" si="5">E3/(D3+E3)</f>
        <v>0.2</v>
      </c>
      <c r="I3" t="str">
        <f t="shared" ref="I3:K29" si="6">IF(J3&lt;0.5,"REJECT", ".")</f>
        <v>.</v>
      </c>
      <c r="J3">
        <f t="shared" ref="J3:J29" si="7">(G3+(1-H3))/2</f>
        <v>0.65</v>
      </c>
      <c r="K3" t="str">
        <f t="shared" si="6"/>
        <v>.</v>
      </c>
      <c r="L3">
        <f t="shared" si="0"/>
        <v>0.72499999999999998</v>
      </c>
      <c r="M3">
        <f t="shared" si="1"/>
        <v>0.51082562376599061</v>
      </c>
      <c r="N3" s="2"/>
      <c r="O3">
        <v>15</v>
      </c>
      <c r="P3">
        <v>5</v>
      </c>
      <c r="R3">
        <f t="shared" ref="R3:R28" si="8">O3/(O3+P3)</f>
        <v>0.75</v>
      </c>
      <c r="S3" s="2"/>
      <c r="T3">
        <v>5</v>
      </c>
      <c r="U3">
        <v>15</v>
      </c>
      <c r="W3">
        <f t="shared" ref="W3:W28" si="9">T3/(T3+U3)</f>
        <v>0.25</v>
      </c>
      <c r="Y3" s="4"/>
      <c r="Z3" s="1">
        <f t="shared" si="2"/>
        <v>0.5</v>
      </c>
      <c r="AA3" s="1">
        <f t="shared" si="3"/>
        <v>0.2</v>
      </c>
      <c r="AB3" s="1">
        <f t="shared" ref="AB3:AB29" si="10">NORMSINV(Z3)-NORMSINV(AA3)</f>
        <v>0.84162123357291452</v>
      </c>
    </row>
    <row r="4" spans="1:28" x14ac:dyDescent="0.25">
      <c r="A4">
        <v>3</v>
      </c>
      <c r="B4">
        <v>15</v>
      </c>
      <c r="C4">
        <v>25</v>
      </c>
      <c r="D4">
        <v>36</v>
      </c>
      <c r="E4">
        <v>4</v>
      </c>
      <c r="G4">
        <f t="shared" si="4"/>
        <v>0.375</v>
      </c>
      <c r="H4">
        <f t="shared" si="5"/>
        <v>0.1</v>
      </c>
      <c r="I4" t="str">
        <f t="shared" si="6"/>
        <v>.</v>
      </c>
      <c r="J4">
        <f t="shared" si="7"/>
        <v>0.63749999999999996</v>
      </c>
      <c r="K4" t="str">
        <f t="shared" si="6"/>
        <v>.</v>
      </c>
      <c r="L4">
        <f t="shared" si="0"/>
        <v>0.75208333333333333</v>
      </c>
      <c r="M4">
        <f t="shared" si="1"/>
        <v>0.76214005204689672</v>
      </c>
      <c r="N4" s="2"/>
      <c r="O4">
        <v>10</v>
      </c>
      <c r="P4">
        <v>10</v>
      </c>
      <c r="R4">
        <f t="shared" si="8"/>
        <v>0.5</v>
      </c>
      <c r="S4" s="2"/>
      <c r="T4">
        <v>5</v>
      </c>
      <c r="U4">
        <v>15</v>
      </c>
      <c r="W4">
        <f t="shared" si="9"/>
        <v>0.25</v>
      </c>
      <c r="Y4" s="4"/>
      <c r="Z4" s="1">
        <f t="shared" si="2"/>
        <v>0.375</v>
      </c>
      <c r="AA4" s="1">
        <f t="shared" si="3"/>
        <v>0.1</v>
      </c>
      <c r="AB4" s="1">
        <f t="shared" si="10"/>
        <v>0.96291220158022539</v>
      </c>
    </row>
    <row r="5" spans="1:28" x14ac:dyDescent="0.25">
      <c r="A5">
        <v>4</v>
      </c>
      <c r="B5">
        <v>28</v>
      </c>
      <c r="C5">
        <v>12</v>
      </c>
      <c r="D5">
        <v>30</v>
      </c>
      <c r="E5">
        <v>10</v>
      </c>
      <c r="G5">
        <f t="shared" si="4"/>
        <v>0.7</v>
      </c>
      <c r="H5">
        <f t="shared" si="5"/>
        <v>0.25</v>
      </c>
      <c r="I5" t="str">
        <f t="shared" si="6"/>
        <v>.</v>
      </c>
      <c r="J5">
        <f t="shared" si="7"/>
        <v>0.72499999999999998</v>
      </c>
      <c r="K5" t="str">
        <f t="shared" si="6"/>
        <v>.</v>
      </c>
      <c r="L5">
        <f t="shared" si="0"/>
        <v>0.78750000000000009</v>
      </c>
      <c r="M5">
        <f t="shared" si="1"/>
        <v>9.5310179804324935E-2</v>
      </c>
      <c r="N5" s="2"/>
      <c r="O5">
        <v>16</v>
      </c>
      <c r="P5">
        <v>4</v>
      </c>
      <c r="R5">
        <f t="shared" si="8"/>
        <v>0.8</v>
      </c>
      <c r="S5" s="2"/>
      <c r="T5">
        <v>12</v>
      </c>
      <c r="U5">
        <v>8</v>
      </c>
      <c r="W5">
        <f t="shared" si="9"/>
        <v>0.6</v>
      </c>
      <c r="Y5" s="4"/>
      <c r="Z5" s="1">
        <f t="shared" si="2"/>
        <v>0.7</v>
      </c>
      <c r="AA5" s="1">
        <f t="shared" si="3"/>
        <v>0.25</v>
      </c>
      <c r="AB5" s="1">
        <f t="shared" si="10"/>
        <v>1.1988902629041227</v>
      </c>
    </row>
    <row r="6" spans="1:28" x14ac:dyDescent="0.25">
      <c r="A6">
        <v>5</v>
      </c>
      <c r="B6">
        <v>26</v>
      </c>
      <c r="C6">
        <v>14</v>
      </c>
      <c r="D6">
        <v>27</v>
      </c>
      <c r="E6">
        <v>13</v>
      </c>
      <c r="G6">
        <f t="shared" si="4"/>
        <v>0.65</v>
      </c>
      <c r="H6">
        <f t="shared" si="5"/>
        <v>0.32500000000000001</v>
      </c>
      <c r="I6" t="str">
        <f t="shared" si="6"/>
        <v>.</v>
      </c>
      <c r="J6">
        <f t="shared" si="7"/>
        <v>0.66250000000000009</v>
      </c>
      <c r="K6" t="str">
        <f t="shared" si="6"/>
        <v>.</v>
      </c>
      <c r="L6">
        <f t="shared" si="0"/>
        <v>0.71750000000000003</v>
      </c>
      <c r="M6">
        <f t="shared" si="1"/>
        <v>4.2559614418795903E-2</v>
      </c>
      <c r="N6" s="2"/>
      <c r="O6">
        <v>16</v>
      </c>
      <c r="P6">
        <v>4</v>
      </c>
      <c r="R6">
        <f t="shared" si="8"/>
        <v>0.8</v>
      </c>
      <c r="S6" s="2"/>
      <c r="T6">
        <v>10</v>
      </c>
      <c r="U6">
        <v>17</v>
      </c>
      <c r="W6">
        <f t="shared" si="9"/>
        <v>0.37037037037037035</v>
      </c>
      <c r="Y6" s="4"/>
      <c r="Z6" s="1">
        <f t="shared" si="2"/>
        <v>0.65</v>
      </c>
      <c r="AA6" s="1">
        <f t="shared" si="3"/>
        <v>0.32500000000000001</v>
      </c>
      <c r="AB6" s="1">
        <f t="shared" si="10"/>
        <v>0.83908265657744741</v>
      </c>
    </row>
    <row r="7" spans="1:28" x14ac:dyDescent="0.25">
      <c r="A7">
        <v>6</v>
      </c>
      <c r="B7">
        <v>24</v>
      </c>
      <c r="C7">
        <v>16</v>
      </c>
      <c r="D7">
        <v>31</v>
      </c>
      <c r="E7">
        <v>9</v>
      </c>
      <c r="G7">
        <f t="shared" si="4"/>
        <v>0.6</v>
      </c>
      <c r="H7">
        <f t="shared" si="5"/>
        <v>0.22500000000000001</v>
      </c>
      <c r="I7" t="str">
        <f t="shared" si="6"/>
        <v>.</v>
      </c>
      <c r="J7">
        <f t="shared" si="7"/>
        <v>0.6875</v>
      </c>
      <c r="K7" t="str">
        <f t="shared" si="6"/>
        <v>.</v>
      </c>
      <c r="L7">
        <f t="shared" si="0"/>
        <v>0.75375000000000003</v>
      </c>
      <c r="M7">
        <f t="shared" si="1"/>
        <v>0.3136575588550416</v>
      </c>
      <c r="N7" s="2"/>
      <c r="O7">
        <v>17</v>
      </c>
      <c r="P7">
        <v>3</v>
      </c>
      <c r="R7">
        <f t="shared" si="8"/>
        <v>0.85</v>
      </c>
      <c r="S7" s="2"/>
      <c r="T7">
        <v>7</v>
      </c>
      <c r="U7">
        <v>13</v>
      </c>
      <c r="W7">
        <f t="shared" si="9"/>
        <v>0.35</v>
      </c>
      <c r="Y7" s="4"/>
      <c r="Z7" s="1">
        <f t="shared" si="2"/>
        <v>0.6</v>
      </c>
      <c r="AA7" s="1">
        <f t="shared" si="3"/>
        <v>0.22500000000000001</v>
      </c>
      <c r="AB7" s="1">
        <f t="shared" si="10"/>
        <v>1.0087621294962688</v>
      </c>
    </row>
    <row r="8" spans="1:28" x14ac:dyDescent="0.25">
      <c r="A8">
        <v>7</v>
      </c>
      <c r="B8">
        <v>30</v>
      </c>
      <c r="C8">
        <v>10</v>
      </c>
      <c r="D8">
        <v>36</v>
      </c>
      <c r="E8">
        <v>4</v>
      </c>
      <c r="G8">
        <f t="shared" si="4"/>
        <v>0.75</v>
      </c>
      <c r="H8">
        <f t="shared" si="5"/>
        <v>0.1</v>
      </c>
      <c r="I8" t="str">
        <f t="shared" si="6"/>
        <v>.</v>
      </c>
      <c r="J8">
        <f t="shared" si="7"/>
        <v>0.82499999999999996</v>
      </c>
      <c r="K8" t="str">
        <f t="shared" si="6"/>
        <v>.</v>
      </c>
      <c r="L8">
        <f t="shared" si="0"/>
        <v>0.88749999999999996</v>
      </c>
      <c r="M8">
        <f t="shared" si="1"/>
        <v>0.35667494393873239</v>
      </c>
      <c r="N8" s="2"/>
      <c r="O8">
        <v>17</v>
      </c>
      <c r="P8">
        <v>3</v>
      </c>
      <c r="R8">
        <f t="shared" si="8"/>
        <v>0.85</v>
      </c>
      <c r="S8" s="2"/>
      <c r="T8">
        <v>13</v>
      </c>
      <c r="U8">
        <v>7</v>
      </c>
      <c r="W8">
        <f t="shared" si="9"/>
        <v>0.65</v>
      </c>
      <c r="Y8" s="4"/>
      <c r="Z8" s="1">
        <f t="shared" si="2"/>
        <v>0.75</v>
      </c>
      <c r="AA8" s="1">
        <f t="shared" si="3"/>
        <v>0.1</v>
      </c>
      <c r="AB8" s="1">
        <f t="shared" si="10"/>
        <v>1.9560413157406824</v>
      </c>
    </row>
    <row r="9" spans="1:28" s="1" customFormat="1" x14ac:dyDescent="0.25">
      <c r="A9" s="1">
        <v>8</v>
      </c>
      <c r="B9" s="1">
        <v>19</v>
      </c>
      <c r="C9" s="1">
        <v>21</v>
      </c>
      <c r="D9" s="1">
        <v>32</v>
      </c>
      <c r="E9" s="1">
        <v>8</v>
      </c>
      <c r="G9" s="1">
        <f t="shared" si="4"/>
        <v>0.47499999999999998</v>
      </c>
      <c r="H9" s="1">
        <f t="shared" si="5"/>
        <v>0.2</v>
      </c>
      <c r="I9" s="1" t="str">
        <f t="shared" si="6"/>
        <v>.</v>
      </c>
      <c r="J9">
        <f t="shared" si="7"/>
        <v>0.63749999999999996</v>
      </c>
      <c r="K9" s="1" t="str">
        <f t="shared" si="6"/>
        <v>.</v>
      </c>
      <c r="L9" s="1">
        <f t="shared" si="0"/>
        <v>0.71348684210526314</v>
      </c>
      <c r="M9" s="1">
        <f t="shared" si="1"/>
        <v>0.49841411692264737</v>
      </c>
      <c r="N9" s="3"/>
      <c r="O9" s="1">
        <v>13</v>
      </c>
      <c r="P9" s="1">
        <v>7</v>
      </c>
      <c r="R9" s="1">
        <f t="shared" si="8"/>
        <v>0.65</v>
      </c>
      <c r="S9" s="3"/>
      <c r="T9" s="1">
        <v>6</v>
      </c>
      <c r="U9" s="1">
        <v>14</v>
      </c>
      <c r="W9" s="1">
        <f t="shared" si="9"/>
        <v>0.3</v>
      </c>
      <c r="Y9" s="5"/>
      <c r="Z9" s="1">
        <f t="shared" si="2"/>
        <v>0.47499999999999998</v>
      </c>
      <c r="AA9" s="1">
        <f t="shared" si="3"/>
        <v>0.2</v>
      </c>
      <c r="AB9" s="1">
        <f t="shared" si="10"/>
        <v>0.77891445562970063</v>
      </c>
    </row>
    <row r="10" spans="1:28" s="1" customFormat="1" x14ac:dyDescent="0.25">
      <c r="A10" s="1">
        <v>9</v>
      </c>
      <c r="B10" s="1">
        <v>31</v>
      </c>
      <c r="C10" s="1">
        <v>9</v>
      </c>
      <c r="D10" s="1">
        <v>28</v>
      </c>
      <c r="E10" s="1">
        <v>12</v>
      </c>
      <c r="G10" s="1">
        <f t="shared" si="4"/>
        <v>0.77500000000000002</v>
      </c>
      <c r="H10" s="1">
        <f t="shared" si="5"/>
        <v>0.3</v>
      </c>
      <c r="I10" s="1" t="str">
        <f t="shared" si="6"/>
        <v>.</v>
      </c>
      <c r="J10">
        <f t="shared" si="7"/>
        <v>0.73750000000000004</v>
      </c>
      <c r="K10" s="1" t="str">
        <f t="shared" si="6"/>
        <v>.</v>
      </c>
      <c r="L10" s="1">
        <f t="shared" si="0"/>
        <v>0.80125000000000002</v>
      </c>
      <c r="M10" s="1">
        <f t="shared" si="1"/>
        <v>-0.1466034741918755</v>
      </c>
      <c r="N10" s="3"/>
      <c r="O10" s="1">
        <v>20</v>
      </c>
      <c r="P10" s="1">
        <v>0</v>
      </c>
      <c r="R10" s="1">
        <f t="shared" si="8"/>
        <v>1</v>
      </c>
      <c r="S10" s="3"/>
      <c r="T10" s="1">
        <v>11</v>
      </c>
      <c r="U10" s="1">
        <v>9</v>
      </c>
      <c r="W10" s="1">
        <f t="shared" si="9"/>
        <v>0.55000000000000004</v>
      </c>
      <c r="Y10" s="5"/>
      <c r="Z10" s="1">
        <f t="shared" si="2"/>
        <v>0.77500000000000002</v>
      </c>
      <c r="AA10" s="1">
        <f t="shared" si="3"/>
        <v>0.3</v>
      </c>
      <c r="AB10" s="1">
        <f t="shared" si="10"/>
        <v>1.27981553906851</v>
      </c>
    </row>
    <row r="11" spans="1:28" s="1" customFormat="1" x14ac:dyDescent="0.25">
      <c r="A11" s="1">
        <v>10</v>
      </c>
      <c r="B11" s="1">
        <v>32</v>
      </c>
      <c r="C11" s="1">
        <v>8</v>
      </c>
      <c r="D11" s="1">
        <v>33</v>
      </c>
      <c r="E11" s="1">
        <v>7</v>
      </c>
      <c r="G11" s="1">
        <f t="shared" si="4"/>
        <v>0.8</v>
      </c>
      <c r="H11" s="1">
        <f t="shared" si="5"/>
        <v>0.17499999999999999</v>
      </c>
      <c r="I11" s="1" t="str">
        <f t="shared" si="6"/>
        <v>.</v>
      </c>
      <c r="J11">
        <f t="shared" si="7"/>
        <v>0.8125</v>
      </c>
      <c r="K11" s="1" t="str">
        <f t="shared" si="6"/>
        <v>.</v>
      </c>
      <c r="L11" s="1">
        <f t="shared" si="0"/>
        <v>0.87124999999999997</v>
      </c>
      <c r="M11" s="1">
        <f t="shared" si="1"/>
        <v>5.7158413839948623E-2</v>
      </c>
      <c r="N11" s="3"/>
      <c r="O11" s="1">
        <v>20</v>
      </c>
      <c r="P11" s="1">
        <v>0</v>
      </c>
      <c r="R11" s="1">
        <f t="shared" si="8"/>
        <v>1</v>
      </c>
      <c r="S11" s="3"/>
      <c r="T11" s="1">
        <v>12</v>
      </c>
      <c r="U11" s="1">
        <v>8</v>
      </c>
      <c r="W11" s="1">
        <f t="shared" si="9"/>
        <v>0.6</v>
      </c>
      <c r="Y11" s="5"/>
      <c r="Z11" s="1">
        <f t="shared" si="2"/>
        <v>0.8</v>
      </c>
      <c r="AA11" s="1">
        <f t="shared" si="3"/>
        <v>0.17499999999999999</v>
      </c>
      <c r="AB11" s="1">
        <f t="shared" si="10"/>
        <v>1.7762105246463942</v>
      </c>
    </row>
    <row r="12" spans="1:28" s="1" customFormat="1" x14ac:dyDescent="0.25">
      <c r="A12" s="1">
        <v>11</v>
      </c>
      <c r="B12" s="1">
        <v>22</v>
      </c>
      <c r="C12" s="1">
        <v>18</v>
      </c>
      <c r="D12" s="1">
        <v>34</v>
      </c>
      <c r="E12" s="1">
        <v>6</v>
      </c>
      <c r="G12" s="1">
        <f t="shared" si="4"/>
        <v>0.55000000000000004</v>
      </c>
      <c r="H12" s="1">
        <f t="shared" si="5"/>
        <v>0.15</v>
      </c>
      <c r="I12" s="1" t="str">
        <f t="shared" si="6"/>
        <v>.</v>
      </c>
      <c r="J12">
        <f t="shared" si="7"/>
        <v>0.7</v>
      </c>
      <c r="K12" s="1" t="str">
        <f t="shared" si="6"/>
        <v>.</v>
      </c>
      <c r="L12" s="1">
        <f t="shared" si="0"/>
        <v>0.78249999999999997</v>
      </c>
      <c r="M12" s="1">
        <f t="shared" si="1"/>
        <v>0.55961578793542255</v>
      </c>
      <c r="N12" s="3"/>
      <c r="O12" s="1">
        <v>17</v>
      </c>
      <c r="P12" s="1">
        <v>3</v>
      </c>
      <c r="R12" s="1">
        <f t="shared" si="8"/>
        <v>0.85</v>
      </c>
      <c r="S12" s="3"/>
      <c r="T12" s="1">
        <v>5</v>
      </c>
      <c r="U12" s="1">
        <v>15</v>
      </c>
      <c r="W12" s="1">
        <f t="shared" si="9"/>
        <v>0.25</v>
      </c>
      <c r="Y12" s="5"/>
      <c r="Z12" s="1">
        <f t="shared" si="2"/>
        <v>0.55000000000000004</v>
      </c>
      <c r="AA12" s="1">
        <f t="shared" si="3"/>
        <v>0.15</v>
      </c>
      <c r="AB12" s="1">
        <f t="shared" si="10"/>
        <v>1.1620947363488641</v>
      </c>
    </row>
    <row r="13" spans="1:28" s="1" customFormat="1" x14ac:dyDescent="0.25">
      <c r="A13" s="1">
        <v>12</v>
      </c>
      <c r="B13" s="1">
        <v>30</v>
      </c>
      <c r="C13" s="1">
        <v>10</v>
      </c>
      <c r="D13" s="1">
        <v>34</v>
      </c>
      <c r="E13" s="1">
        <v>6</v>
      </c>
      <c r="G13" s="1">
        <f t="shared" si="4"/>
        <v>0.75</v>
      </c>
      <c r="H13" s="1">
        <f t="shared" si="5"/>
        <v>0.15</v>
      </c>
      <c r="I13" s="1" t="str">
        <f t="shared" si="6"/>
        <v>.</v>
      </c>
      <c r="J13">
        <f t="shared" si="7"/>
        <v>0.8</v>
      </c>
      <c r="K13" s="1" t="str">
        <f t="shared" si="6"/>
        <v>.</v>
      </c>
      <c r="L13" s="1">
        <f t="shared" si="0"/>
        <v>0.86250000000000004</v>
      </c>
      <c r="M13" s="1">
        <f t="shared" si="1"/>
        <v>0.22314355131420976</v>
      </c>
      <c r="N13" s="3"/>
      <c r="O13" s="1">
        <v>19</v>
      </c>
      <c r="P13" s="1">
        <v>1</v>
      </c>
      <c r="R13" s="1">
        <f t="shared" si="8"/>
        <v>0.95</v>
      </c>
      <c r="S13" s="3"/>
      <c r="T13" s="1">
        <v>11</v>
      </c>
      <c r="U13" s="1">
        <v>9</v>
      </c>
      <c r="W13" s="1">
        <f t="shared" si="9"/>
        <v>0.55000000000000004</v>
      </c>
      <c r="Y13" s="5"/>
      <c r="Z13" s="1">
        <f t="shared" si="2"/>
        <v>0.75</v>
      </c>
      <c r="AA13" s="1">
        <f t="shared" si="3"/>
        <v>0.15</v>
      </c>
      <c r="AB13" s="1">
        <f t="shared" si="10"/>
        <v>1.7109231396898719</v>
      </c>
    </row>
    <row r="14" spans="1:28" s="1" customFormat="1" x14ac:dyDescent="0.25">
      <c r="A14" s="1">
        <v>13</v>
      </c>
      <c r="B14" s="1">
        <v>30</v>
      </c>
      <c r="C14" s="1">
        <v>10</v>
      </c>
      <c r="D14" s="1">
        <v>32</v>
      </c>
      <c r="E14" s="1">
        <v>8</v>
      </c>
      <c r="G14" s="1">
        <f t="shared" si="4"/>
        <v>0.75</v>
      </c>
      <c r="H14" s="1">
        <f t="shared" si="5"/>
        <v>0.2</v>
      </c>
      <c r="I14" s="1" t="str">
        <f t="shared" si="6"/>
        <v>.</v>
      </c>
      <c r="J14">
        <f t="shared" si="7"/>
        <v>0.77500000000000002</v>
      </c>
      <c r="K14" s="1" t="str">
        <f t="shared" si="6"/>
        <v>.</v>
      </c>
      <c r="L14" s="1">
        <f t="shared" si="0"/>
        <v>0.83749999999999991</v>
      </c>
      <c r="M14" s="1">
        <f t="shared" si="1"/>
        <v>0.10536051565782635</v>
      </c>
      <c r="N14" s="3"/>
      <c r="O14" s="1">
        <v>20</v>
      </c>
      <c r="P14" s="1">
        <v>0</v>
      </c>
      <c r="R14" s="1">
        <f t="shared" si="8"/>
        <v>1</v>
      </c>
      <c r="S14" s="3"/>
      <c r="T14" s="1">
        <v>10</v>
      </c>
      <c r="U14" s="1">
        <v>10</v>
      </c>
      <c r="W14" s="1">
        <f t="shared" si="9"/>
        <v>0.5</v>
      </c>
      <c r="Y14" s="5"/>
      <c r="Z14" s="1">
        <f t="shared" si="2"/>
        <v>0.75</v>
      </c>
      <c r="AA14" s="1">
        <f t="shared" si="3"/>
        <v>0.2</v>
      </c>
      <c r="AB14" s="1">
        <f t="shared" si="10"/>
        <v>1.5161109837689963</v>
      </c>
    </row>
    <row r="15" spans="1:28" s="1" customFormat="1" x14ac:dyDescent="0.25">
      <c r="A15" s="1">
        <v>14</v>
      </c>
      <c r="B15" s="1">
        <v>34</v>
      </c>
      <c r="C15" s="1">
        <v>6</v>
      </c>
      <c r="D15" s="1">
        <v>31</v>
      </c>
      <c r="E15" s="1">
        <v>9</v>
      </c>
      <c r="G15" s="1">
        <f t="shared" si="4"/>
        <v>0.85</v>
      </c>
      <c r="H15" s="1">
        <f t="shared" si="5"/>
        <v>0.22500000000000001</v>
      </c>
      <c r="I15" s="1" t="str">
        <f t="shared" si="6"/>
        <v>.</v>
      </c>
      <c r="J15">
        <f t="shared" si="7"/>
        <v>0.8125</v>
      </c>
      <c r="K15" s="1" t="str">
        <f t="shared" si="6"/>
        <v>.</v>
      </c>
      <c r="L15" s="1">
        <f t="shared" si="0"/>
        <v>0.87249999999999994</v>
      </c>
      <c r="M15" s="1">
        <f t="shared" si="1"/>
        <v>-0.17185025692665915</v>
      </c>
      <c r="N15" s="3"/>
      <c r="O15" s="1">
        <v>20</v>
      </c>
      <c r="P15" s="1">
        <v>0</v>
      </c>
      <c r="R15" s="1">
        <f t="shared" si="8"/>
        <v>1</v>
      </c>
      <c r="S15" s="3"/>
      <c r="T15" s="1">
        <v>14</v>
      </c>
      <c r="U15" s="1">
        <v>6</v>
      </c>
      <c r="W15" s="1">
        <f t="shared" si="9"/>
        <v>0.7</v>
      </c>
      <c r="Y15" s="5"/>
      <c r="Z15" s="1">
        <f t="shared" si="2"/>
        <v>0.85</v>
      </c>
      <c r="AA15" s="1">
        <f t="shared" si="3"/>
        <v>0.22500000000000001</v>
      </c>
      <c r="AB15" s="1">
        <f t="shared" si="10"/>
        <v>1.7918484158542589</v>
      </c>
    </row>
    <row r="16" spans="1:28" s="1" customFormat="1" x14ac:dyDescent="0.25">
      <c r="A16" s="1">
        <v>15</v>
      </c>
      <c r="B16" s="1">
        <v>27</v>
      </c>
      <c r="C16" s="1">
        <v>13</v>
      </c>
      <c r="D16" s="1">
        <v>35</v>
      </c>
      <c r="E16" s="1">
        <v>5</v>
      </c>
      <c r="G16" s="1">
        <f t="shared" si="4"/>
        <v>0.67500000000000004</v>
      </c>
      <c r="H16" s="1">
        <f t="shared" si="5"/>
        <v>0.125</v>
      </c>
      <c r="I16" s="1" t="str">
        <f t="shared" si="6"/>
        <v>.</v>
      </c>
      <c r="J16">
        <f t="shared" si="7"/>
        <v>0.77500000000000002</v>
      </c>
      <c r="K16" s="1" t="str">
        <f t="shared" si="6"/>
        <v>.</v>
      </c>
      <c r="L16" s="1">
        <f t="shared" si="0"/>
        <v>0.84687499999999993</v>
      </c>
      <c r="M16" s="1">
        <f t="shared" si="1"/>
        <v>0.42744401482693956</v>
      </c>
      <c r="N16" s="3"/>
      <c r="O16" s="1">
        <v>17</v>
      </c>
      <c r="P16" s="1">
        <v>3</v>
      </c>
      <c r="R16" s="1">
        <f t="shared" si="8"/>
        <v>0.85</v>
      </c>
      <c r="S16" s="3"/>
      <c r="T16" s="1">
        <v>10</v>
      </c>
      <c r="U16" s="1">
        <v>10</v>
      </c>
      <c r="W16" s="1">
        <f t="shared" si="9"/>
        <v>0.5</v>
      </c>
      <c r="Y16" s="5"/>
      <c r="Z16" s="1">
        <f t="shared" si="2"/>
        <v>0.67500000000000004</v>
      </c>
      <c r="AA16" s="1">
        <f t="shared" si="3"/>
        <v>0.125</v>
      </c>
      <c r="AB16" s="1">
        <f t="shared" si="10"/>
        <v>1.6041115705458879</v>
      </c>
    </row>
    <row r="17" spans="1:28" s="1" customFormat="1" x14ac:dyDescent="0.25">
      <c r="A17" s="1">
        <v>16</v>
      </c>
      <c r="B17" s="1">
        <v>27</v>
      </c>
      <c r="C17" s="1">
        <v>13</v>
      </c>
      <c r="D17" s="1">
        <v>31</v>
      </c>
      <c r="E17" s="1">
        <v>9</v>
      </c>
      <c r="G17" s="1">
        <f t="shared" si="4"/>
        <v>0.67500000000000004</v>
      </c>
      <c r="H17" s="1">
        <f t="shared" si="5"/>
        <v>0.22500000000000001</v>
      </c>
      <c r="I17" s="1" t="str">
        <f t="shared" si="6"/>
        <v>.</v>
      </c>
      <c r="J17">
        <f t="shared" si="7"/>
        <v>0.72500000000000009</v>
      </c>
      <c r="K17" s="1" t="str">
        <f t="shared" si="6"/>
        <v>.</v>
      </c>
      <c r="L17" s="1">
        <f t="shared" si="0"/>
        <v>0.78937500000000005</v>
      </c>
      <c r="M17" s="1">
        <f t="shared" si="1"/>
        <v>0.19105523676270922</v>
      </c>
      <c r="N17" s="3"/>
      <c r="O17" s="1">
        <v>20</v>
      </c>
      <c r="P17" s="1">
        <v>0</v>
      </c>
      <c r="R17" s="1">
        <f t="shared" si="8"/>
        <v>1</v>
      </c>
      <c r="S17" s="3"/>
      <c r="T17" s="1">
        <v>7</v>
      </c>
      <c r="U17" s="1">
        <v>13</v>
      </c>
      <c r="W17" s="1">
        <f t="shared" si="9"/>
        <v>0.35</v>
      </c>
      <c r="Y17" s="5"/>
      <c r="Z17" s="1">
        <f t="shared" si="2"/>
        <v>0.67500000000000004</v>
      </c>
      <c r="AA17" s="1">
        <f t="shared" si="3"/>
        <v>0.22500000000000001</v>
      </c>
      <c r="AB17" s="1">
        <f t="shared" si="10"/>
        <v>1.2091772165303487</v>
      </c>
    </row>
    <row r="18" spans="1:28" s="1" customFormat="1" x14ac:dyDescent="0.25">
      <c r="A18" s="1">
        <v>17</v>
      </c>
      <c r="B18" s="1">
        <v>20</v>
      </c>
      <c r="C18" s="1">
        <v>20</v>
      </c>
      <c r="D18" s="1">
        <v>30</v>
      </c>
      <c r="E18" s="1">
        <v>10</v>
      </c>
      <c r="G18" s="1">
        <f t="shared" si="4"/>
        <v>0.5</v>
      </c>
      <c r="H18" s="1">
        <f t="shared" si="5"/>
        <v>0.25</v>
      </c>
      <c r="I18" s="1" t="str">
        <f t="shared" si="6"/>
        <v>.</v>
      </c>
      <c r="J18">
        <f t="shared" si="7"/>
        <v>0.625</v>
      </c>
      <c r="K18" s="1" t="str">
        <f t="shared" si="6"/>
        <v>.</v>
      </c>
      <c r="L18" s="1">
        <f t="shared" si="0"/>
        <v>0.6875</v>
      </c>
      <c r="M18" s="1">
        <f t="shared" si="1"/>
        <v>0.40546510810816438</v>
      </c>
      <c r="N18" s="3"/>
      <c r="O18" s="1">
        <v>16</v>
      </c>
      <c r="P18" s="1">
        <v>4</v>
      </c>
      <c r="R18" s="1">
        <f t="shared" si="8"/>
        <v>0.8</v>
      </c>
      <c r="S18" s="3"/>
      <c r="T18" s="1">
        <v>4</v>
      </c>
      <c r="U18" s="1">
        <v>16</v>
      </c>
      <c r="W18" s="1">
        <f t="shared" si="9"/>
        <v>0.2</v>
      </c>
      <c r="Y18" s="5"/>
      <c r="Z18" s="1">
        <f t="shared" si="2"/>
        <v>0.5</v>
      </c>
      <c r="AA18" s="1">
        <f t="shared" si="3"/>
        <v>0.25</v>
      </c>
      <c r="AB18" s="1">
        <f t="shared" si="10"/>
        <v>0.67448975019608193</v>
      </c>
    </row>
    <row r="19" spans="1:28" s="1" customFormat="1" x14ac:dyDescent="0.25">
      <c r="A19" s="1">
        <v>18</v>
      </c>
      <c r="B19" s="1">
        <v>28</v>
      </c>
      <c r="C19" s="1">
        <v>12</v>
      </c>
      <c r="D19" s="1">
        <v>35</v>
      </c>
      <c r="E19" s="1">
        <v>5</v>
      </c>
      <c r="G19" s="1">
        <f t="shared" si="4"/>
        <v>0.7</v>
      </c>
      <c r="H19" s="1">
        <f t="shared" si="5"/>
        <v>0.125</v>
      </c>
      <c r="I19" s="1" t="str">
        <f t="shared" si="6"/>
        <v>.</v>
      </c>
      <c r="J19">
        <f t="shared" si="7"/>
        <v>0.78749999999999998</v>
      </c>
      <c r="K19" s="1" t="str">
        <f t="shared" si="6"/>
        <v>.</v>
      </c>
      <c r="L19" s="1">
        <f t="shared" si="0"/>
        <v>0.85625000000000007</v>
      </c>
      <c r="M19" s="1">
        <f t="shared" si="1"/>
        <v>0.38299225225610589</v>
      </c>
      <c r="N19" s="3"/>
      <c r="O19" s="1">
        <v>18</v>
      </c>
      <c r="P19" s="1">
        <v>2</v>
      </c>
      <c r="R19" s="1">
        <f t="shared" si="8"/>
        <v>0.9</v>
      </c>
      <c r="S19" s="3"/>
      <c r="T19" s="1">
        <v>10</v>
      </c>
      <c r="U19" s="1">
        <v>10</v>
      </c>
      <c r="W19" s="1">
        <f t="shared" si="9"/>
        <v>0.5</v>
      </c>
      <c r="Y19" s="5"/>
      <c r="Z19" s="1">
        <f t="shared" si="2"/>
        <v>0.7</v>
      </c>
      <c r="AA19" s="1">
        <f t="shared" si="3"/>
        <v>0.125</v>
      </c>
      <c r="AB19" s="1">
        <f t="shared" si="10"/>
        <v>1.6747498930840492</v>
      </c>
    </row>
    <row r="20" spans="1:28" s="1" customFormat="1" x14ac:dyDescent="0.25">
      <c r="A20" s="1">
        <v>19</v>
      </c>
      <c r="B20" s="1">
        <v>30</v>
      </c>
      <c r="C20" s="1">
        <v>10</v>
      </c>
      <c r="D20" s="1">
        <v>21</v>
      </c>
      <c r="E20" s="1">
        <v>19</v>
      </c>
      <c r="G20" s="1">
        <f t="shared" si="4"/>
        <v>0.75</v>
      </c>
      <c r="H20" s="1">
        <f t="shared" si="5"/>
        <v>0.47499999999999998</v>
      </c>
      <c r="I20" s="1" t="str">
        <f t="shared" si="6"/>
        <v>.</v>
      </c>
      <c r="J20">
        <f t="shared" si="7"/>
        <v>0.63749999999999996</v>
      </c>
      <c r="K20" s="1" t="str">
        <f t="shared" si="6"/>
        <v>.</v>
      </c>
      <c r="L20" s="1">
        <f t="shared" si="0"/>
        <v>0.7</v>
      </c>
      <c r="M20" s="1">
        <f t="shared" si="1"/>
        <v>-0.37156355643248296</v>
      </c>
      <c r="N20" s="3"/>
      <c r="O20" s="1">
        <v>20</v>
      </c>
      <c r="P20" s="1">
        <v>0</v>
      </c>
      <c r="R20" s="1">
        <f t="shared" si="8"/>
        <v>1</v>
      </c>
      <c r="S20" s="3"/>
      <c r="T20" s="1">
        <v>10</v>
      </c>
      <c r="U20" s="1">
        <v>10</v>
      </c>
      <c r="W20" s="1">
        <f t="shared" si="9"/>
        <v>0.5</v>
      </c>
      <c r="Y20" s="5"/>
      <c r="Z20" s="1">
        <f t="shared" si="2"/>
        <v>0.75</v>
      </c>
      <c r="AA20" s="1">
        <f t="shared" si="3"/>
        <v>0.47499999999999998</v>
      </c>
      <c r="AB20" s="1">
        <f t="shared" si="10"/>
        <v>0.73719652813929581</v>
      </c>
    </row>
    <row r="21" spans="1:28" s="1" customFormat="1" x14ac:dyDescent="0.25">
      <c r="A21" s="1">
        <v>20</v>
      </c>
      <c r="B21" s="1">
        <v>25</v>
      </c>
      <c r="C21" s="1">
        <v>15</v>
      </c>
      <c r="D21" s="1">
        <v>37</v>
      </c>
      <c r="E21" s="1">
        <v>3</v>
      </c>
      <c r="G21" s="1">
        <f t="shared" si="4"/>
        <v>0.625</v>
      </c>
      <c r="H21" s="1">
        <f t="shared" si="5"/>
        <v>7.4999999999999997E-2</v>
      </c>
      <c r="I21" s="1" t="str">
        <f t="shared" si="6"/>
        <v>.</v>
      </c>
      <c r="J21">
        <f t="shared" si="7"/>
        <v>0.77500000000000002</v>
      </c>
      <c r="K21" s="1" t="str">
        <f t="shared" si="6"/>
        <v>.</v>
      </c>
      <c r="L21" s="1">
        <f t="shared" si="0"/>
        <v>0.859375</v>
      </c>
      <c r="M21" s="1">
        <f t="shared" si="1"/>
        <v>0.65392646740666394</v>
      </c>
      <c r="N21" s="3"/>
      <c r="O21" s="1">
        <v>18</v>
      </c>
      <c r="P21" s="1">
        <v>2</v>
      </c>
      <c r="R21" s="1">
        <f t="shared" si="8"/>
        <v>0.9</v>
      </c>
      <c r="S21" s="3"/>
      <c r="T21" s="1">
        <v>7</v>
      </c>
      <c r="U21" s="1">
        <v>13</v>
      </c>
      <c r="W21" s="1">
        <f t="shared" si="9"/>
        <v>0.35</v>
      </c>
      <c r="Y21" s="5"/>
      <c r="Z21" s="1">
        <f t="shared" si="2"/>
        <v>0.625</v>
      </c>
      <c r="AA21" s="1">
        <f t="shared" si="3"/>
        <v>7.4999999999999997E-2</v>
      </c>
      <c r="AB21" s="1">
        <f t="shared" si="10"/>
        <v>1.7581708349028324</v>
      </c>
    </row>
    <row r="22" spans="1:28" s="1" customFormat="1" x14ac:dyDescent="0.25">
      <c r="A22" s="1">
        <v>21</v>
      </c>
      <c r="B22" s="1">
        <v>23</v>
      </c>
      <c r="C22" s="1">
        <v>17</v>
      </c>
      <c r="D22" s="1">
        <v>35</v>
      </c>
      <c r="E22" s="1">
        <v>5</v>
      </c>
      <c r="G22" s="1">
        <f t="shared" si="4"/>
        <v>0.57499999999999996</v>
      </c>
      <c r="H22" s="1">
        <f t="shared" si="5"/>
        <v>0.125</v>
      </c>
      <c r="I22" s="1" t="str">
        <f t="shared" si="6"/>
        <v>.</v>
      </c>
      <c r="J22">
        <f t="shared" si="7"/>
        <v>0.72499999999999998</v>
      </c>
      <c r="K22" s="1" t="str">
        <f t="shared" si="6"/>
        <v>.</v>
      </c>
      <c r="L22" s="1">
        <f t="shared" si="0"/>
        <v>0.80937500000000007</v>
      </c>
      <c r="M22" s="1">
        <f t="shared" si="1"/>
        <v>0.58778666490211906</v>
      </c>
      <c r="N22" s="3"/>
      <c r="O22" s="1">
        <v>18</v>
      </c>
      <c r="P22" s="1">
        <v>2</v>
      </c>
      <c r="R22" s="1">
        <f t="shared" si="8"/>
        <v>0.9</v>
      </c>
      <c r="S22" s="3"/>
      <c r="T22" s="1">
        <v>5</v>
      </c>
      <c r="U22" s="1">
        <v>15</v>
      </c>
      <c r="W22" s="1">
        <f t="shared" si="9"/>
        <v>0.25</v>
      </c>
      <c r="Y22" s="5"/>
      <c r="Z22" s="1">
        <f t="shared" si="2"/>
        <v>0.57499999999999996</v>
      </c>
      <c r="AA22" s="1">
        <f t="shared" si="3"/>
        <v>0.125</v>
      </c>
      <c r="AB22" s="1">
        <f t="shared" si="10"/>
        <v>1.3394678066488008</v>
      </c>
    </row>
    <row r="23" spans="1:28" s="1" customFormat="1" x14ac:dyDescent="0.25">
      <c r="A23" s="1">
        <v>22</v>
      </c>
      <c r="B23" s="1">
        <v>24</v>
      </c>
      <c r="C23" s="1">
        <v>16</v>
      </c>
      <c r="D23" s="1">
        <v>30</v>
      </c>
      <c r="E23" s="1">
        <v>10</v>
      </c>
      <c r="G23" s="1">
        <f t="shared" si="4"/>
        <v>0.6</v>
      </c>
      <c r="H23" s="1">
        <f t="shared" si="5"/>
        <v>0.25</v>
      </c>
      <c r="I23" s="1" t="str">
        <f t="shared" si="6"/>
        <v>.</v>
      </c>
      <c r="J23">
        <f t="shared" si="7"/>
        <v>0.67500000000000004</v>
      </c>
      <c r="K23" s="1" t="str">
        <f t="shared" si="6"/>
        <v>.</v>
      </c>
      <c r="L23" s="1">
        <f t="shared" si="0"/>
        <v>0.73750000000000004</v>
      </c>
      <c r="M23" s="1">
        <f t="shared" si="1"/>
        <v>0.26236426446749106</v>
      </c>
      <c r="N23" s="3"/>
      <c r="O23" s="1">
        <v>15</v>
      </c>
      <c r="P23" s="1">
        <v>5</v>
      </c>
      <c r="R23" s="1">
        <f t="shared" si="8"/>
        <v>0.75</v>
      </c>
      <c r="S23" s="3"/>
      <c r="T23" s="1">
        <v>9</v>
      </c>
      <c r="U23" s="1">
        <v>11</v>
      </c>
      <c r="W23" s="1">
        <f t="shared" si="9"/>
        <v>0.45</v>
      </c>
      <c r="Y23" s="5"/>
      <c r="Z23" s="1">
        <f t="shared" si="2"/>
        <v>0.6</v>
      </c>
      <c r="AA23" s="1">
        <f t="shared" si="3"/>
        <v>0.25</v>
      </c>
      <c r="AB23" s="1">
        <f t="shared" si="10"/>
        <v>0.92783685333188171</v>
      </c>
    </row>
    <row r="24" spans="1:28" s="1" customFormat="1" x14ac:dyDescent="0.25">
      <c r="A24" s="1">
        <v>23</v>
      </c>
      <c r="B24" s="1">
        <v>27</v>
      </c>
      <c r="C24" s="1">
        <v>13</v>
      </c>
      <c r="D24" s="1">
        <v>36</v>
      </c>
      <c r="E24" s="1">
        <v>4</v>
      </c>
      <c r="G24" s="1">
        <f t="shared" si="4"/>
        <v>0.67500000000000004</v>
      </c>
      <c r="H24" s="1">
        <f t="shared" si="5"/>
        <v>0.1</v>
      </c>
      <c r="I24" s="1" t="str">
        <f t="shared" si="6"/>
        <v>.</v>
      </c>
      <c r="J24">
        <f t="shared" si="7"/>
        <v>0.78750000000000009</v>
      </c>
      <c r="K24" s="1" t="str">
        <f t="shared" si="6"/>
        <v>.</v>
      </c>
      <c r="L24" s="1">
        <f t="shared" si="0"/>
        <v>0.86125000000000007</v>
      </c>
      <c r="M24" s="1">
        <f t="shared" si="1"/>
        <v>0.49643688631389105</v>
      </c>
      <c r="N24" s="3"/>
      <c r="O24" s="1">
        <v>19</v>
      </c>
      <c r="P24" s="1">
        <v>1</v>
      </c>
      <c r="R24" s="1">
        <f t="shared" si="8"/>
        <v>0.95</v>
      </c>
      <c r="S24" s="3"/>
      <c r="T24" s="1">
        <v>8</v>
      </c>
      <c r="U24" s="1">
        <v>12</v>
      </c>
      <c r="W24" s="1">
        <f t="shared" si="9"/>
        <v>0.4</v>
      </c>
      <c r="Y24" s="5"/>
      <c r="Z24" s="1">
        <f t="shared" si="2"/>
        <v>0.67500000000000004</v>
      </c>
      <c r="AA24" s="1">
        <f t="shared" si="3"/>
        <v>0.1</v>
      </c>
      <c r="AB24" s="1">
        <f t="shared" si="10"/>
        <v>1.7353137557144802</v>
      </c>
    </row>
    <row r="25" spans="1:28" s="1" customFormat="1" x14ac:dyDescent="0.25">
      <c r="A25" s="1">
        <v>24</v>
      </c>
      <c r="B25" s="1">
        <v>24</v>
      </c>
      <c r="C25" s="1">
        <v>16</v>
      </c>
      <c r="D25" s="1">
        <v>28</v>
      </c>
      <c r="E25" s="1">
        <v>12</v>
      </c>
      <c r="G25" s="1">
        <f t="shared" si="4"/>
        <v>0.6</v>
      </c>
      <c r="H25" s="1">
        <f t="shared" si="5"/>
        <v>0.3</v>
      </c>
      <c r="I25" s="1" t="str">
        <f t="shared" si="6"/>
        <v>.</v>
      </c>
      <c r="J25">
        <f t="shared" si="7"/>
        <v>0.64999999999999991</v>
      </c>
      <c r="K25" s="1" t="str">
        <f t="shared" si="6"/>
        <v>.</v>
      </c>
      <c r="L25" s="1">
        <f t="shared" si="0"/>
        <v>0.70499999999999996</v>
      </c>
      <c r="M25" s="1">
        <f t="shared" si="1"/>
        <v>0.16705408466316607</v>
      </c>
      <c r="N25" s="3"/>
      <c r="O25" s="1">
        <v>12</v>
      </c>
      <c r="P25" s="1">
        <v>8</v>
      </c>
      <c r="R25" s="1">
        <f t="shared" si="8"/>
        <v>0.6</v>
      </c>
      <c r="S25" s="3"/>
      <c r="T25" s="1">
        <v>12</v>
      </c>
      <c r="U25" s="1">
        <v>8</v>
      </c>
      <c r="W25" s="1">
        <f t="shared" si="9"/>
        <v>0.6</v>
      </c>
      <c r="Y25" s="5"/>
      <c r="Z25" s="1">
        <f t="shared" si="2"/>
        <v>0.6</v>
      </c>
      <c r="AA25" s="1">
        <f t="shared" si="3"/>
        <v>0.3</v>
      </c>
      <c r="AB25" s="1">
        <f t="shared" si="10"/>
        <v>0.77774761584384067</v>
      </c>
    </row>
    <row r="26" spans="1:28" s="1" customFormat="1" x14ac:dyDescent="0.25">
      <c r="A26" s="1">
        <v>25</v>
      </c>
      <c r="B26" s="1">
        <v>18</v>
      </c>
      <c r="C26" s="1">
        <v>22</v>
      </c>
      <c r="D26" s="1">
        <v>30</v>
      </c>
      <c r="E26" s="1">
        <v>10</v>
      </c>
      <c r="G26" s="1">
        <f t="shared" si="4"/>
        <v>0.45</v>
      </c>
      <c r="H26" s="1">
        <f t="shared" si="5"/>
        <v>0.25</v>
      </c>
      <c r="I26" s="1" t="str">
        <f t="shared" si="6"/>
        <v>.</v>
      </c>
      <c r="J26">
        <f t="shared" si="7"/>
        <v>0.6</v>
      </c>
      <c r="K26" s="1" t="str">
        <f t="shared" si="6"/>
        <v>.</v>
      </c>
      <c r="L26" s="1">
        <f t="shared" si="0"/>
        <v>0.6611111111111112</v>
      </c>
      <c r="M26" s="1">
        <f t="shared" si="1"/>
        <v>0.3660233760568678</v>
      </c>
      <c r="N26" s="3"/>
      <c r="O26" s="1">
        <v>10</v>
      </c>
      <c r="P26" s="1">
        <v>10</v>
      </c>
      <c r="R26" s="1">
        <f t="shared" si="8"/>
        <v>0.5</v>
      </c>
      <c r="S26" s="3"/>
      <c r="T26" s="1">
        <v>8</v>
      </c>
      <c r="U26" s="1">
        <v>12</v>
      </c>
      <c r="W26" s="1">
        <f t="shared" si="9"/>
        <v>0.4</v>
      </c>
      <c r="Y26" s="5"/>
      <c r="Z26" s="1">
        <f t="shared" si="2"/>
        <v>0.45</v>
      </c>
      <c r="AA26" s="1">
        <f t="shared" si="3"/>
        <v>0.25</v>
      </c>
      <c r="AB26" s="1">
        <f t="shared" si="10"/>
        <v>0.54882840334100791</v>
      </c>
    </row>
    <row r="27" spans="1:28" s="1" customFormat="1" x14ac:dyDescent="0.25">
      <c r="A27" s="1">
        <v>26</v>
      </c>
      <c r="B27" s="1">
        <v>25</v>
      </c>
      <c r="C27" s="1">
        <v>15</v>
      </c>
      <c r="D27" s="1">
        <v>38</v>
      </c>
      <c r="E27" s="1">
        <v>2</v>
      </c>
      <c r="G27" s="1">
        <f t="shared" si="4"/>
        <v>0.625</v>
      </c>
      <c r="H27" s="1">
        <f t="shared" si="5"/>
        <v>0.05</v>
      </c>
      <c r="I27" s="1" t="str">
        <f t="shared" si="6"/>
        <v>.</v>
      </c>
      <c r="J27" s="1">
        <f t="shared" si="7"/>
        <v>0.78749999999999998</v>
      </c>
      <c r="K27" s="1" t="str">
        <f t="shared" si="6"/>
        <v>.</v>
      </c>
      <c r="L27" s="1">
        <f t="shared" si="0"/>
        <v>0.875</v>
      </c>
      <c r="M27" s="1">
        <f t="shared" si="1"/>
        <v>0.73396917508020054</v>
      </c>
      <c r="N27" s="3"/>
      <c r="O27" s="1">
        <v>19</v>
      </c>
      <c r="P27" s="1">
        <v>1</v>
      </c>
      <c r="R27" s="1">
        <f t="shared" si="8"/>
        <v>0.95</v>
      </c>
      <c r="S27" s="3"/>
      <c r="T27" s="1">
        <v>6</v>
      </c>
      <c r="U27" s="1">
        <v>14</v>
      </c>
      <c r="W27" s="1">
        <f t="shared" si="9"/>
        <v>0.3</v>
      </c>
      <c r="Y27" s="5"/>
      <c r="Z27" s="1">
        <f t="shared" si="2"/>
        <v>0.625</v>
      </c>
      <c r="AA27" s="1">
        <f t="shared" si="3"/>
        <v>0.05</v>
      </c>
      <c r="AB27" s="1">
        <f t="shared" si="10"/>
        <v>1.9634929909158478</v>
      </c>
    </row>
    <row r="28" spans="1:28" s="1" customFormat="1" x14ac:dyDescent="0.25">
      <c r="A28" s="1">
        <v>27</v>
      </c>
      <c r="B28" s="1">
        <v>28</v>
      </c>
      <c r="C28" s="1">
        <v>12</v>
      </c>
      <c r="D28" s="1">
        <v>36</v>
      </c>
      <c r="E28" s="1">
        <v>4</v>
      </c>
      <c r="G28" s="1">
        <f t="shared" si="4"/>
        <v>0.7</v>
      </c>
      <c r="H28" s="1">
        <f t="shared" si="5"/>
        <v>0.1</v>
      </c>
      <c r="I28" s="1" t="str">
        <f t="shared" si="6"/>
        <v>.</v>
      </c>
      <c r="J28">
        <f t="shared" si="7"/>
        <v>0.8</v>
      </c>
      <c r="K28" s="1" t="str">
        <f t="shared" si="6"/>
        <v>.</v>
      </c>
      <c r="L28" s="1">
        <f t="shared" si="0"/>
        <v>0.87</v>
      </c>
      <c r="M28" s="1">
        <f t="shared" si="1"/>
        <v>0.45198512374305738</v>
      </c>
      <c r="N28" s="3"/>
      <c r="O28" s="1">
        <v>18</v>
      </c>
      <c r="P28" s="1">
        <v>2</v>
      </c>
      <c r="R28" s="1">
        <f t="shared" si="8"/>
        <v>0.9</v>
      </c>
      <c r="S28" s="3"/>
      <c r="T28" s="1">
        <v>10</v>
      </c>
      <c r="U28" s="1">
        <v>10</v>
      </c>
      <c r="W28" s="1">
        <f t="shared" si="9"/>
        <v>0.5</v>
      </c>
      <c r="Y28" s="5"/>
      <c r="Z28" s="1">
        <f t="shared" si="2"/>
        <v>0.7</v>
      </c>
      <c r="AA28" s="1">
        <f t="shared" si="3"/>
        <v>0.1</v>
      </c>
      <c r="AB28" s="1">
        <f t="shared" si="10"/>
        <v>1.8059520782526413</v>
      </c>
    </row>
    <row r="29" spans="1:28" x14ac:dyDescent="0.25">
      <c r="A29">
        <v>28</v>
      </c>
      <c r="B29">
        <v>30</v>
      </c>
      <c r="C29">
        <v>10</v>
      </c>
      <c r="D29">
        <v>35</v>
      </c>
      <c r="E29">
        <v>5</v>
      </c>
      <c r="G29">
        <f t="shared" si="4"/>
        <v>0.75</v>
      </c>
      <c r="H29">
        <f t="shared" si="5"/>
        <v>0.125</v>
      </c>
      <c r="I29" t="str">
        <f t="shared" si="6"/>
        <v>.</v>
      </c>
      <c r="J29">
        <f t="shared" si="7"/>
        <v>0.8125</v>
      </c>
      <c r="K29" s="1" t="str">
        <f t="shared" si="6"/>
        <v>.</v>
      </c>
      <c r="L29">
        <f t="shared" si="0"/>
        <v>0.875</v>
      </c>
      <c r="M29">
        <f t="shared" si="1"/>
        <v>0.28768207245178085</v>
      </c>
      <c r="N29" s="2"/>
      <c r="O29">
        <v>17</v>
      </c>
      <c r="P29">
        <v>3</v>
      </c>
      <c r="R29">
        <f t="shared" ref="R29" si="11">O29/(O29+P29)</f>
        <v>0.85</v>
      </c>
      <c r="S29" s="2"/>
      <c r="T29">
        <v>13</v>
      </c>
      <c r="U29">
        <v>7</v>
      </c>
      <c r="W29">
        <f t="shared" ref="W29" si="12">T29/(T29+U29)</f>
        <v>0.65</v>
      </c>
      <c r="Y29" s="4"/>
      <c r="Z29" s="1">
        <f t="shared" si="2"/>
        <v>0.75</v>
      </c>
      <c r="AA29" s="1">
        <f t="shared" si="3"/>
        <v>0.125</v>
      </c>
      <c r="AB29" s="1">
        <f t="shared" si="10"/>
        <v>1.8248391305720904</v>
      </c>
    </row>
    <row r="30" spans="1:28" x14ac:dyDescent="0.25">
      <c r="K30" s="1"/>
      <c r="N30" s="2"/>
      <c r="S30" s="2"/>
      <c r="Y30" s="4"/>
      <c r="Z30" s="1"/>
      <c r="AA30" s="1"/>
      <c r="AB30" s="1"/>
    </row>
    <row r="31" spans="1:28" x14ac:dyDescent="0.25">
      <c r="Z31" s="1"/>
      <c r="AA31" s="1"/>
      <c r="AB31" s="1"/>
    </row>
    <row r="32" spans="1:28" x14ac:dyDescent="0.25">
      <c r="Z32" s="1"/>
      <c r="AA32" s="1"/>
      <c r="AB32" s="1"/>
    </row>
    <row r="33" spans="26:28" x14ac:dyDescent="0.25">
      <c r="Z33" s="1"/>
      <c r="AA33" s="1"/>
      <c r="AB33" s="1"/>
    </row>
    <row r="34" spans="26:28" x14ac:dyDescent="0.25">
      <c r="Z34" s="1"/>
      <c r="AA34" s="1"/>
      <c r="AB34" s="1"/>
    </row>
  </sheetData>
  <pageMargins left="0.7" right="0.7" top="0.75" bottom="0.75" header="0.3" footer="0.3"/>
  <pageSetup orientation="portrait" r:id="rId1"/>
  <ignoredErrors>
    <ignoredError sqref="J2:J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Exp 1_FullProbe_Depth</vt:lpstr>
      <vt:lpstr>Exp 1_FullProbe_Flat</vt:lpstr>
      <vt:lpstr>Exp 1_FullProbe_Overlap</vt:lpstr>
      <vt:lpstr>Exp 1_FullProbe_Separate</vt:lpstr>
      <vt:lpstr>Exp 2_PartialProbe_Depth</vt:lpstr>
      <vt:lpstr>Exp 2_PartialProbe_Flat</vt:lpstr>
      <vt:lpstr>Exp 2_PartialProbe_Overlap</vt:lpstr>
      <vt:lpstr>Exp 2_PartialProbe_Separate</vt:lpstr>
      <vt:lpstr>Exp 3_FullProbe_Depth</vt:lpstr>
      <vt:lpstr>Exp 3_FullProbe_Flat</vt:lpstr>
      <vt:lpstr>Exp 3_FullProbe_Overlap</vt:lpstr>
      <vt:lpstr>Exp 3_FullProbe_Separate</vt:lpstr>
      <vt:lpstr>Exp 4_FullProbe_Hole</vt:lpstr>
      <vt:lpstr>Exp 4_FullProbe_Surface</vt:lpstr>
      <vt:lpstr>Exp 4_FullProbe_Combined</vt:lpstr>
      <vt:lpstr>Exp 4_FullProbe_Separate</vt:lpstr>
      <vt:lpstr>Exp 4_PartialProbe_Hole</vt:lpstr>
      <vt:lpstr>Exp 4_PartialProbe_Surface</vt:lpstr>
      <vt:lpstr>Exp 4_PartialProbe_Combined</vt:lpstr>
      <vt:lpstr>Exp 4_PartialProbe_Separate</vt:lpstr>
      <vt:lpstr>Exp 5_FullProbe_Hole</vt:lpstr>
      <vt:lpstr>Exp 5_FullProbe_Surface</vt:lpstr>
      <vt:lpstr>Exp 5_FullProbe_Combined</vt:lpstr>
      <vt:lpstr>Exp 5_FullProbe_Separate</vt:lpstr>
      <vt:lpstr>Exp 5_PartialProbe_Hole</vt:lpstr>
      <vt:lpstr>Exp 5_PartialProbe_Surface</vt:lpstr>
      <vt:lpstr>Exp 5_PartialProbe_Combined</vt:lpstr>
      <vt:lpstr>Exp 5_PartialProbe_Separate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McDunn, Benjamin (bmcdunn@uidaho.edu)</dc:creator>
  <cp:lastModifiedBy>McDunn, Benjamin (bmcdunn@uidaho.edu)</cp:lastModifiedBy>
  <dcterms:created xsi:type="dcterms:W3CDTF">2019-06-17T19:15:02Z</dcterms:created>
  <dcterms:modified xsi:type="dcterms:W3CDTF">2019-10-14T22:34:42Z</dcterms:modified>
</cp:coreProperties>
</file>