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6f5c6b7d57a9d3/Desktop/Bootcamp Files/Modules/Module 1/"/>
    </mc:Choice>
  </mc:AlternateContent>
  <xr:revisionPtr revIDLastSave="0" documentId="8_{F01EC907-CA02-4333-9483-D62AA6CA59CE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Kickstarter" sheetId="1" r:id="rId1"/>
    <sheet name="Edinburg Research" sheetId="6" r:id="rId2"/>
    <sheet name="Category Statistics" sheetId="2" r:id="rId3"/>
    <sheet name="Outcomes Based on Launch Date" sheetId="5" r:id="rId4"/>
    <sheet name="Subcategory Statistics" sheetId="4" r:id="rId5"/>
  </sheets>
  <definedNames>
    <definedName name="_xlnm._FilterDatabase" localSheetId="0" hidden="1">Kickstarter!$N$1:$N$4115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6" l="1"/>
  <c r="F5" i="6"/>
  <c r="F4" i="6"/>
  <c r="F3" i="6"/>
  <c r="F2" i="6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<sst xmlns="http://schemas.openxmlformats.org/spreadsheetml/2006/main" count="32991" uniqueCount="8384">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</sst>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2" applyNumberFormat="1" applyFont="1"/>
    <xf numFmtId="0" fontId="1" fillId="0" borderId="0" xfId="0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wrapText="1"/>
    </xf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363401137357831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A-4633-ADA7-CD48D8B76C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A-4633-ADA7-CD48D8B76C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A-4633-ADA7-CD48D8B76C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CA-4633-ADA7-CD48D8B76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605232"/>
        <c:axId val="1401606064"/>
      </c:barChart>
      <c:catAx>
        <c:axId val="140160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06064"/>
        <c:crosses val="autoZero"/>
        <c:auto val="1"/>
        <c:lblAlgn val="ctr"/>
        <c:lblOffset val="100"/>
        <c:noMultiLvlLbl val="0"/>
      </c:catAx>
      <c:valAx>
        <c:axId val="140160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0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3-4B66-9C3A-814F5465D0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3-4B66-9C3A-814F5465D0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23-4B66-9C3A-814F5465D0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23-4B66-9C3A-814F5465D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804848"/>
        <c:axId val="1482801936"/>
      </c:lineChart>
      <c:catAx>
        <c:axId val="148280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801936"/>
        <c:crosses val="autoZero"/>
        <c:auto val="1"/>
        <c:lblAlgn val="ctr"/>
        <c:lblOffset val="100"/>
        <c:noMultiLvlLbl val="0"/>
      </c:catAx>
      <c:valAx>
        <c:axId val="14828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80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CAA-B187-9A2E8BA4BF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CAA-B187-9A2E8BA4BF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4C-4CAA-B187-9A2E8BA4B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3718208"/>
        <c:axId val="1673718624"/>
      </c:barChart>
      <c:catAx>
        <c:axId val="16737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718624"/>
        <c:crosses val="autoZero"/>
        <c:auto val="1"/>
        <c:lblAlgn val="ctr"/>
        <c:lblOffset val="100"/>
        <c:noMultiLvlLbl val="0"/>
      </c:catAx>
      <c:valAx>
        <c:axId val="16737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71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14</xdr:row>
      <xdr:rowOff>14287</xdr:rowOff>
    </xdr:from>
    <xdr:to>
      <xdr:col>6</xdr:col>
      <xdr:colOff>361950</xdr:colOff>
      <xdr:row>28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79ECF-5EAD-4203-B7A7-1FBBC1DBF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19</xdr:row>
      <xdr:rowOff>166687</xdr:rowOff>
    </xdr:from>
    <xdr:to>
      <xdr:col>7</xdr:col>
      <xdr:colOff>47625</xdr:colOff>
      <xdr:row>34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4F4C1-A9C4-42A2-B241-AE4C0FF63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50</xdr:row>
      <xdr:rowOff>128587</xdr:rowOff>
    </xdr:from>
    <xdr:to>
      <xdr:col>7</xdr:col>
      <xdr:colOff>57150</xdr:colOff>
      <xdr:row>65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33050-72BB-4B7E-BB0D-728D3D73C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McNamee" refreshedDate="44615.417689120368" createdVersion="7" refreshedVersion="7" minRefreshableVersion="3" recordCount="4114" xr:uid="{D1DBA62E-8F6A-4F51-9695-B145DEB168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McNamee" refreshedDate="44615.490884027779" createdVersion="7" refreshedVersion="7" minRefreshableVersion="3" recordCount="4114" xr:uid="{3B6DC157-448D-416B-A770-0E66660A23C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B4A81-F90B-459C-BBE1-230C4326EFC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00614-FAA7-4A8A-9E5F-8C6A290F0CC8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69719-97A2-46B2-AFDD-F9712616ED8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xSplit="1" ySplit="1" topLeftCell="D3469" activePane="bottomRight" state="frozen"/>
      <selection pane="topRight" activeCell="B1" sqref="B1"/>
      <selection pane="bottomLeft" activeCell="A2" sqref="A2"/>
      <selection pane="bottomRight" activeCell="A3476" sqref="A3476:XFD3476"/>
    </sheetView>
  </sheetViews>
  <sheetFormatPr defaultColWidth="8.85546875"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2.7109375" style="8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28" bestFit="1" customWidth="1"/>
    <col min="18" max="18" width="16.85546875" bestFit="1" customWidth="1"/>
    <col min="19" max="19" width="23.42578125" bestFit="1" customWidth="1"/>
    <col min="20" max="20" width="22" bestFit="1" customWidth="1"/>
    <col min="21" max="21" width="18" bestFit="1" customWidth="1"/>
    <col min="22" max="22" width="16.28515625" bestFit="1" customWidth="1"/>
    <col min="23" max="23" width="6.140625" bestFit="1" customWidth="1"/>
    <col min="24" max="24" width="4.28515625" bestFit="1" customWidth="1"/>
    <col min="25" max="25" width="10" bestFit="1" customWidth="1"/>
    <col min="26" max="26" width="1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 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 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 0)</f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11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 0)</f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11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 0)</f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11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 0)</f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11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 0)</f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11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 0)</f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11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 0)</f>
        <v>2</v>
      </c>
      <c r="P451" s="1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11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 0)</f>
        <v>14</v>
      </c>
      <c r="P515" s="11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1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1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1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1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1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1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1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1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1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1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1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1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1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1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1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1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1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1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1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1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1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1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1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1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1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1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1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1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1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1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1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1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1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1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1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1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1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1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1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1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1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1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1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1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1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1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1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1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1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1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1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11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 0)</f>
        <v>0</v>
      </c>
      <c r="P579" s="11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11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1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11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11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11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11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11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11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11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11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11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1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11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11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11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11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11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11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11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11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11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1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11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11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11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11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11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11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11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11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11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11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11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11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11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11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11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11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11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11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1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11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11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11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11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11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11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11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11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11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1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11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11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11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11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11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11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11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11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11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1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11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 0)</f>
        <v>119</v>
      </c>
      <c r="P643" s="11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11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11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11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11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11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11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11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1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11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11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11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11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11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11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11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11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11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1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11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11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11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11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11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11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11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11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11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1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11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11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11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11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11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11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11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11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11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1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11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11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11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11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11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11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11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11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11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1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11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11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11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11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11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11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11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11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11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1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11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11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11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11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11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 0)</f>
        <v>1</v>
      </c>
      <c r="P707" s="11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11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11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11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11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11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11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11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11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11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11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11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11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1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11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11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11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11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11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11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11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11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11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1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11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11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11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11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11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11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11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11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11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1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11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11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11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11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11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11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11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11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11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1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11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11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11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11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11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11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11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11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11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1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11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11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11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11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11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11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11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11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11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 0)</f>
        <v>41</v>
      </c>
      <c r="P771" s="1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11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11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11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11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11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11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11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11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11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1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11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11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11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11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11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11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11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11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11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1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11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11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11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11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11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11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11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11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11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1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11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11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11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11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11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11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11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11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11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11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11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11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11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11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11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11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11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11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1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11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11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11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11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11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11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11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11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11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1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11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11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11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 0)</f>
        <v>102</v>
      </c>
      <c r="P835" s="11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11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11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11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11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11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1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11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11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11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1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11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11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11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11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11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1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11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11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11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11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11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11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11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11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11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1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11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11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11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11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11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11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11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11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11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1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11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11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11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11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11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11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11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11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11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1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11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11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11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11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11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11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11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11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11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1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11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11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11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11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11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11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11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 0)</f>
        <v>0</v>
      </c>
      <c r="P899" s="11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11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1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11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11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11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11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11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11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11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11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11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11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11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11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11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11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11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11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11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11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1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11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11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11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11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11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11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11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11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11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1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11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11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11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11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11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11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11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11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11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1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11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11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11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11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11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11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11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11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11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1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11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11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11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11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11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11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11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11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11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1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11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 0)</f>
        <v>42</v>
      </c>
      <c r="P963" s="11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11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11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11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11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11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11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11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1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11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11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11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11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11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11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11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11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11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1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11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11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11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11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11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11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11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11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11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1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11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11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11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11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11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11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11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11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11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1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11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11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11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11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11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11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11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11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11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11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11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11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11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11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11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11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11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11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1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11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11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11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11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11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 0)</f>
        <v>110</v>
      </c>
      <c r="P1027" s="11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11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11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11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11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11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 0)</f>
        <v>8</v>
      </c>
      <c r="P1091" s="1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11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1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11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11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11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 0)</f>
        <v>1</v>
      </c>
      <c r="P1155" s="11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11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11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11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11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11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1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11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11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11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11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11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11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11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11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11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11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11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11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11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11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11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11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11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11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11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11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11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11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 0)</f>
        <v>103</v>
      </c>
      <c r="P1219" s="11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11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1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11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11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11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11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11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11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11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11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11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1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11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11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11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11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11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11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11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11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1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11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11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11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11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11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11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11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11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11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1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11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 0)</f>
        <v>111</v>
      </c>
      <c r="P1283" s="11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11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11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11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11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11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11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1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11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11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11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11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11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11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11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11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11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1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11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11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11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11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11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11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11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11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11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1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11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11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11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11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 0)</f>
        <v>125</v>
      </c>
      <c r="P1347" s="11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11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11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11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1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11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11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11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11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11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11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11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11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11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1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11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11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11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11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11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11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11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11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11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1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11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11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11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11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11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11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11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11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11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1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11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11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11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11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11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11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11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11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11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1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11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11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11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11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11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11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11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11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11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1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11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11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11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11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11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11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11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11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11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 0)</f>
        <v>0</v>
      </c>
      <c r="P1411" s="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11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11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11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11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11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11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11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11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11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1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11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11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11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11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11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11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11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11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11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1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11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11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11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11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11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11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11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11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11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1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11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11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11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11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11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11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11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11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11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1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11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11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11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11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11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11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11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11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11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1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11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11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11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11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11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11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11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11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11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1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11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11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11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 0)</f>
        <v>121</v>
      </c>
      <c r="P1475" s="11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11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11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11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11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11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1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11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11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11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11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11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11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11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11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11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1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11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11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11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11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11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11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11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11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11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1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11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11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11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11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11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11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11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11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11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11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11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11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11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11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11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11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11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11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1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11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11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11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11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11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11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11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11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11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1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11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11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11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11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11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11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11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 0)</f>
        <v>180</v>
      </c>
      <c r="P1539" s="11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11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1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11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11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11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11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11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11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11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11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11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1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11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11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11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11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11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11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11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11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11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1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11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11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11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11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11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11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11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11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11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1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11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11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11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11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11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11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11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11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11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1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11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11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11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11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11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11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11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11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11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1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11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11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11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11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11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11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11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11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11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1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11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 0)</f>
        <v>108</v>
      </c>
      <c r="P1603" s="11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11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11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11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11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11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11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11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11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11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11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11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11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11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11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11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11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1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11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11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11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11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11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11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11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11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11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1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11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11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11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11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11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11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11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11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11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1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11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11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11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11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11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11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11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11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11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1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11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11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11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11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11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11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11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11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11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1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11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11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11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11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11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 0)</f>
        <v>119</v>
      </c>
      <c r="P1667" s="11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11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11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11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1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11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11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11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11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11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11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11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11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11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1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11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11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11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11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11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11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11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11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11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1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11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11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11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11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11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11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11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11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11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1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11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11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11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11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11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11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11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11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11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11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11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11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11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11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11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11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11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11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1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11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11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11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11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11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11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11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11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11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 0)</f>
        <v>0</v>
      </c>
      <c r="P1731" s="1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11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11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11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11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11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11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11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11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11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1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11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11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11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11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11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11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11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11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11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1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11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11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11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11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11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11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11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11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11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1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11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11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11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11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11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11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11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11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11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1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11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11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11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11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11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11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11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11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11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1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11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11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11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11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11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11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11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11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11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1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11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11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11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 0)</f>
        <v>1</v>
      </c>
      <c r="P1795" s="11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11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11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11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11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11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1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11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11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11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11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11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11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11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11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11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11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11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11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11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11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11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11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11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11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1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11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11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11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11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11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11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11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11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11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1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11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11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11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11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11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11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11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11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11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1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11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11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11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11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11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11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11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11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11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1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11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11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11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11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11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11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11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 0)</f>
        <v>100</v>
      </c>
      <c r="P1859" s="11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11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1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11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11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11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11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11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11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11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11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11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1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11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11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11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11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11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11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11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11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11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1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11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11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11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11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11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11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11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11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11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1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11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11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11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11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11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11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11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11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11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1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11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11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11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11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11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11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11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11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11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11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11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11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11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11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11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11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11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11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1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11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 0)</f>
        <v>137</v>
      </c>
      <c r="P1923" s="11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11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11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11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11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11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11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11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1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11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11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11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11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11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11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11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11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11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1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11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11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11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11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11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11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11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11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11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1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11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11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11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11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11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11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11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11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11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1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11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11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11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11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11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11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11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11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11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1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11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11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11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11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11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11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11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11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11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1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11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11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11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11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11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 0)</f>
        <v>3</v>
      </c>
      <c r="P1987" s="11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11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11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11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1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11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11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11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11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11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11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11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11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11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1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11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11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11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11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11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11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11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11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11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11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11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11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11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11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11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11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11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11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1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11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11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11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11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11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11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11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11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11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1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11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11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11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11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11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11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11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11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11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1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11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11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11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11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11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11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11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11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11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 0)</f>
        <v>120</v>
      </c>
      <c r="P2051" s="1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11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11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11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11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11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11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11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11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11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1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11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11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11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11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11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11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11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11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11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1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11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11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11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11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11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11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11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11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11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1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11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11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11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11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11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11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11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11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11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1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11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11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11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11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11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11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11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11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11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1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11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11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11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11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11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11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11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11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11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11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11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11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 0)</f>
        <v>105</v>
      </c>
      <c r="P2115" s="11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11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11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11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11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11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1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11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11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11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11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11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11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11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11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11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1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11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11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11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11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11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11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11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11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11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1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11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11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11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11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11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11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11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11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11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1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11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11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11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11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11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11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11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11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11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1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11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11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11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11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11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11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11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11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11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1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11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11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11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11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11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11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11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 0)</f>
        <v>100</v>
      </c>
      <c r="P2179" s="11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11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1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11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11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11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11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11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11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11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11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11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1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11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11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11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11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11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11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11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11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11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1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11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11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11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11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11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11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11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11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11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11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11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11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11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11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11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11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11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11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1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11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11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11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11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11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11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11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11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11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1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11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11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11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11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11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11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11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11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11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1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11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 0)</f>
        <v>806</v>
      </c>
      <c r="P2243" s="11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11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11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11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11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11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11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11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1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11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11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11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11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11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11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11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11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11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1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11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11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11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11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11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11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11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11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11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1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11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11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11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11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11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11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11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11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11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1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11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11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11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11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11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11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11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11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11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1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11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11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11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11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11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11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11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11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11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1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11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11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11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11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11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 0)</f>
        <v>101</v>
      </c>
      <c r="P2307" s="11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11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11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11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11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11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11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11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11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11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11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11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11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1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11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11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11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11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11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11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11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11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11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1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11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11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11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11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11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11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11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11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11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1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11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11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11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11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11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11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11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11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11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1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11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11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11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1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11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11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11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1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1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1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11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11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11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11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1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1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11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11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11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 0)</f>
        <v>0</v>
      </c>
      <c r="P2371" s="1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11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1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11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11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11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11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11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11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11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1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11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11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11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11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11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11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1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11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11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1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11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11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11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11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11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11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11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1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11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1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11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11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11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11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11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11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11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11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11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11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11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11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11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11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11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11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11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11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1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11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11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11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11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11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11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11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11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11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1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11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11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11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 0)</f>
        <v>0</v>
      </c>
      <c r="P2435" s="11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11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11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11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11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11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1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11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11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11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11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11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11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11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11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11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1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11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11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11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11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11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11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11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11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11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1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11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11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11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11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11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11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11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11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11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1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11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11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11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11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11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11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11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11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11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1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11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11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11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11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11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11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11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11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11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1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11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11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1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11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11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11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11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 0)</f>
        <v>113</v>
      </c>
      <c r="P2499" s="11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11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1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11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11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11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11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11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11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11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11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11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11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11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11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11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11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11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11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11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11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1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11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11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11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11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11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11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11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11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11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1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11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11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11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11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11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11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11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11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11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1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11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11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11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11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11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11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11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11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11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1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11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11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11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11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11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11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11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11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11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1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11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 0)</f>
        <v>0</v>
      </c>
      <c r="P2563" s="11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11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11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11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11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11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11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11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1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11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11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11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11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11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11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11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11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11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1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11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11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11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11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11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11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11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11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11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1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11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11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11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11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11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11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11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11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11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1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11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11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11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11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11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11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11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11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11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11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11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11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11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11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11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11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11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11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1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11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11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11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11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11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 0)</f>
        <v>956</v>
      </c>
      <c r="P2627" s="11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11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11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11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1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11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11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11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11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11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11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11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11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11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1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11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11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11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11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11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11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11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11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11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1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11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11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11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11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11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11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11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11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11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1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11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11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11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11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11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11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11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11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11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1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11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11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11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11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11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11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11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11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11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1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11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11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11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11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11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11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11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11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11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 0)</f>
        <v>0</v>
      </c>
      <c r="P2691" s="1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11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11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11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11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11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11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11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11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11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1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11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11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11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11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11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11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11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11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11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11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11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11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11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11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11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11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11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11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1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11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11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11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11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11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11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11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11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11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1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11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11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11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11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11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11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11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11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11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1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11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11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11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11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11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11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11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11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11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1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11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11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11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 0)</f>
        <v>19</v>
      </c>
      <c r="P2755" s="11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11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11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11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11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11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1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11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11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11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11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11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11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11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11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11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1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11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11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11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11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11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11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11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11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11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1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11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11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11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11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11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11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11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11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11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1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11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11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11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11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11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11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11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11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11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1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11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11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11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11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11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11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11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11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11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11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11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11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11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11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11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11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 0)</f>
        <v>130</v>
      </c>
      <c r="P2819" s="11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11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1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11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11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11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11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11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11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11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11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11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1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11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11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11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11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11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11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11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11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11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1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11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11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11">
        <f>IFERROR(ROUND(E2844/L2844,2),0)</f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11">
        <f>IFERROR(ROUND(E2845/L2845,2),0)</f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11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11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11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11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11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1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11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11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11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11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11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11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11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11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11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1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11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11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11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11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11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11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11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11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11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1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11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11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11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11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11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11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11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11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11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1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11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 0)</f>
        <v>0</v>
      </c>
      <c r="P2883" s="11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11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11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11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11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11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11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11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1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11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11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11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11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11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11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11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11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11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1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11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11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11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11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11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11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11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11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11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11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11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11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11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11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11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11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11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11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1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11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11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11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11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11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11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11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11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11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1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11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11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11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11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11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11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11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11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11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1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11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11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11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11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11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 0)</f>
        <v>0</v>
      </c>
      <c r="P2947" s="11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11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11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11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1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11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11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11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11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11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11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11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11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11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1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11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11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11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11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11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11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11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11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11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1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11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11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11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11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11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11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11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11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11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1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11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11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11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11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11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11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11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11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11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1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11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11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11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11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11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11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11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11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11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1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11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11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11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11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11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11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11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11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11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 0)</f>
        <v>120</v>
      </c>
      <c r="P3011" s="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11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11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11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11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11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11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11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11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11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1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11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11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11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11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11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11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11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11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11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1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11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11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11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11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11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11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11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11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11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1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11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11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11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11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11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11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11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11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11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1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11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11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11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11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11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11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11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11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11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1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11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11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11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11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11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11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11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11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11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1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11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11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11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 0)</f>
        <v>0</v>
      </c>
      <c r="P3075" s="11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11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11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11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11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11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1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11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11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11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11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11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11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11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11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11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1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11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11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11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11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11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11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11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11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11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1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11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11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11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11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11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11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11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11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11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11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11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11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11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11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11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11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11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11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1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11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11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11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11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11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11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11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11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11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1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11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11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11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11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11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11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11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 0)</f>
        <v>3</v>
      </c>
      <c r="P3139" s="11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11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1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11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11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11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11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11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11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11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11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11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1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11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11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11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11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11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11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11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11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11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1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1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11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11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11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11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11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11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11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11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1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11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11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11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11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11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11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11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11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11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1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11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11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11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11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11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11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11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11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11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1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11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11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11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11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11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11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11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11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11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1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11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 0)</f>
        <v>1</v>
      </c>
      <c r="P3203" s="11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11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11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11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11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11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11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11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11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11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11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11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11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11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11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11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11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1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11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11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11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11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11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11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11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11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11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1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11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11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11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11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11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11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11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11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11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1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11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11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11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11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11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11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11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11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11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1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11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11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11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11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11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11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11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11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11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1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11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11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11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11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11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 0)</f>
        <v>164</v>
      </c>
      <c r="P3267" s="11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11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11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11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1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11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11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11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11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11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11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11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11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11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1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11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11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11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11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11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11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11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11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11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1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11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11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11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11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11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11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11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11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11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1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11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11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11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11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11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11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11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11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11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11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11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11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11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11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11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11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11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11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1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11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11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11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11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11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11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11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11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11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 0)</f>
        <v>117</v>
      </c>
      <c r="P3331" s="1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11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11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11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11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11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11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11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11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11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1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11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11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11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11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11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11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11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11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11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1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11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11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11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11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11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11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11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11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11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1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11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11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11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11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11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11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11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11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11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1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11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11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11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11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11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11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11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11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11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1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11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11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11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11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11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11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11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11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11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1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11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11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11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 0)</f>
        <v>106</v>
      </c>
      <c r="P3395" s="11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11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11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11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11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11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1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11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11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11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11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11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11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11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11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11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11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11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11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11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11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11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11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11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11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1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11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11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11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11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11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11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11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11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11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1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11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11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11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11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11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11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11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11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11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1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11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11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11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11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11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11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11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11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11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1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11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11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11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11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11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11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11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 0)</f>
        <v>140</v>
      </c>
      <c r="P3459" s="11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11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1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11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11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11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11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11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11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11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11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11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1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11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11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11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11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11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11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11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11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11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1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11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11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11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11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11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11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11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11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11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1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11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11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11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11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11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11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11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11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11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1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11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11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11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11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11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11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11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11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11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11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11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11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11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11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11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11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11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11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1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11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 0)</f>
        <v>169</v>
      </c>
      <c r="P3523" s="11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11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11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11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11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11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11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11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1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11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11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11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11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11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11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11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11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11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1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11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11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11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11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11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11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11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11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11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1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11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11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11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11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11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11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11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11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11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1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11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11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11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11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11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11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11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11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11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1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11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11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11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11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11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11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11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11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11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1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11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11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11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11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11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 0)</f>
        <v>119</v>
      </c>
      <c r="P3587" s="11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11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11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11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1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11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11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11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11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11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11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11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11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11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1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11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11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11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11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11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11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11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11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11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11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11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11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11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11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11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11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11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11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1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11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11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11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11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11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11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11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11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11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1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11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11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11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11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11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11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11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11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11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1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11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11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11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11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11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11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11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11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11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 0)</f>
        <v>104</v>
      </c>
      <c r="P3651" s="1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11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11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11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11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11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11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11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11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11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1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11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11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11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11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11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11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11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11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11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1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11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11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11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11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11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11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11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11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11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1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11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11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11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11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11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11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11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11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11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1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11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11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11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11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11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11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11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11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11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1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11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11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11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11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11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11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11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11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11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11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11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11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 0)</f>
        <v>102</v>
      </c>
      <c r="P3715" s="11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11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11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11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11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11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1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11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11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11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11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11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11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11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11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11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1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11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11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11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11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11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11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11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11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11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1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11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11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11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11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11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11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11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11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11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1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11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11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11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11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11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11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11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11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11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1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11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11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11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11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11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11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11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11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11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1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11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11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11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11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11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11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11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 0)</f>
        <v>143</v>
      </c>
      <c r="P3779" s="11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11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1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11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11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11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11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11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11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11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11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11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1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11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11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11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11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11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11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11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11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11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1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11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11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11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11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11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11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11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11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11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11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11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11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11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11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11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11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11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11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1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11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11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11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11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11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11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11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11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11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1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11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11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11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11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11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11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11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11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11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1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11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 0)</f>
        <v>9</v>
      </c>
      <c r="P3843" s="11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11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11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11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11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11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11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11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1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11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11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11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11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11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11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11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11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11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1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11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11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11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11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11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11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11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11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11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1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11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11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11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11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11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11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11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11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11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1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11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11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11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11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11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11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11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11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11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1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11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11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11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11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11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11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11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11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11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1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11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11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11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11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11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 0)</f>
        <v>12</v>
      </c>
      <c r="P3907" s="11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11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11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11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11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11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11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11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11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11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11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11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11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1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11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11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11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11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11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11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11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11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11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1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11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11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11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11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11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11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11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11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11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1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11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11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11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11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11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11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11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11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11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1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11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11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11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11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11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11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11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11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11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1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11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11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11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11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11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11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11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11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11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 0)</f>
        <v>7</v>
      </c>
      <c r="P3971" s="1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11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11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11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11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11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11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11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11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11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1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11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11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11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11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11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11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11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11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11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1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11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11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11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11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11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11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11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11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11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1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11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11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11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11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11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11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11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11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11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11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11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11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11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11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11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11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11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11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1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11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11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11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11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11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11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11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11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11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1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11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11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11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 0)</f>
        <v>26</v>
      </c>
      <c r="P4035" s="11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11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11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11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11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11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1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11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11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11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11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11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11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11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11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11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1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11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11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11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11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11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11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11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11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11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1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11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11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11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11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11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11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11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11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11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1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11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11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11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11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11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11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11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11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11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1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11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11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11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11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11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11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11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11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11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1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11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11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11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11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11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11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11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 0)</f>
        <v>0</v>
      </c>
      <c r="P4099" s="11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11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1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11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11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11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11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11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11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11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11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11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11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11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11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11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27D97-AC18-4FCF-B264-32563606EC7C}">
  <dimension ref="A1:F6"/>
  <sheetViews>
    <sheetView tabSelected="1" workbookViewId="0">
      <selection activeCell="J6" sqref="J6"/>
    </sheetView>
  </sheetViews>
  <sheetFormatPr defaultRowHeight="15" x14ac:dyDescent="0.25"/>
  <cols>
    <col min="1" max="1" width="33.5703125" bestFit="1" customWidth="1"/>
    <col min="2" max="2" width="33" customWidth="1"/>
    <col min="3" max="3" width="13.28515625" customWidth="1"/>
    <col min="4" max="4" width="14.28515625" customWidth="1"/>
    <col min="5" max="5" width="17" bestFit="1" customWidth="1"/>
    <col min="6" max="6" width="18" bestFit="1" customWidth="1"/>
  </cols>
  <sheetData>
    <row r="1" spans="1:6" x14ac:dyDescent="0.25">
      <c r="A1" s="10" t="s">
        <v>8380</v>
      </c>
      <c r="B1" s="10" t="s">
        <v>4110</v>
      </c>
      <c r="C1" s="10" t="s">
        <v>8381</v>
      </c>
      <c r="D1" s="10" t="s">
        <v>8382</v>
      </c>
      <c r="E1" s="10" t="s">
        <v>8307</v>
      </c>
      <c r="F1" s="10" t="s">
        <v>8383</v>
      </c>
    </row>
    <row r="2" spans="1:6" ht="60" x14ac:dyDescent="0.25">
      <c r="A2" t="s">
        <v>3473</v>
      </c>
      <c r="B2" s="19" t="str">
        <f>VLOOKUP(A2, Kickstarter!$B:$C,2, FALSE)</f>
        <v>Help us get actor-writer Ian Bonar's debut play - a hilarious, heartbreaking story of grief and loss - to the 2016 Edinburgh Fringe.</v>
      </c>
      <c r="C2" s="20">
        <f>VLOOKUP(A2,Kickstarter!$B:$E, 3, FALSE)</f>
        <v>2000</v>
      </c>
      <c r="D2" s="20">
        <f>VLOOKUP(A2,Kickstarter!$B:$E, 4, FALSE)</f>
        <v>2020</v>
      </c>
      <c r="E2">
        <f>VLOOKUP(A2,Kickstarter!B:T, 15, FALSE)</f>
        <v>51.79</v>
      </c>
      <c r="F2">
        <f>VLOOKUP(A2, Kickstarter!B:T,11,FALSE)</f>
        <v>39</v>
      </c>
    </row>
    <row r="3" spans="1:6" ht="60" x14ac:dyDescent="0.25">
      <c r="A3" t="s">
        <v>3616</v>
      </c>
      <c r="B3" s="19" t="str">
        <f>VLOOKUP(A3, Kickstarter!$B:$C,2, FALSE)</f>
        <v>The play yet to be described as "A surefire Edinburgh Fringe Festival Cult Hit". Coming to the Underbelly, Edinburgh, 5th-30th August.</v>
      </c>
      <c r="C3" s="20">
        <f>VLOOKUP(A3,Kickstarter!$B:$E, 3, FALSE)</f>
        <v>2000</v>
      </c>
      <c r="D3" s="20">
        <f>VLOOKUP(A3,Kickstarter!$B:$E, 4, FALSE)</f>
        <v>2020</v>
      </c>
      <c r="E3">
        <f>VLOOKUP(A3,Kickstarter!B:T, 15, FALSE)</f>
        <v>36.07</v>
      </c>
      <c r="F3">
        <f>VLOOKUP(A3, Kickstarter!B:T,11,FALSE)</f>
        <v>56</v>
      </c>
    </row>
    <row r="4" spans="1:6" ht="60" x14ac:dyDescent="0.25">
      <c r="A4" t="s">
        <v>3178</v>
      </c>
      <c r="B4" s="19" t="str">
        <f>VLOOKUP(A4, Kickstarter!$B:$C,2, FALSE)</f>
        <v>Cutting Off Kate Bush is a one-woman show written &amp; performed by Lucy Benson-Brown, premiering at the Edinburgh Fringe Festival 2014</v>
      </c>
      <c r="C4" s="20">
        <f>VLOOKUP(A4,Kickstarter!$B:$E, 3, FALSE)</f>
        <v>1500</v>
      </c>
      <c r="D4" s="20">
        <f>VLOOKUP(A4,Kickstarter!$B:$E, 4, FALSE)</f>
        <v>2576</v>
      </c>
      <c r="E4">
        <f>VLOOKUP(A4,Kickstarter!B:T, 15, FALSE)</f>
        <v>33.03</v>
      </c>
      <c r="F4">
        <f>VLOOKUP(A4, Kickstarter!B:T,11,FALSE)</f>
        <v>78</v>
      </c>
    </row>
    <row r="5" spans="1:6" ht="60" x14ac:dyDescent="0.25">
      <c r="A5" t="s">
        <v>3329</v>
      </c>
      <c r="B5" s="19" t="str">
        <f>VLOOKUP(A5, Kickstarter!$B:$C,2, FALSE)</f>
        <v>Jestia and Raedon is a brand new romantic comedy play going to the Edinburgh Fringe Festival this summer.</v>
      </c>
      <c r="C5" s="20">
        <f>VLOOKUP(A5,Kickstarter!$B:$E, 3, FALSE)</f>
        <v>1000</v>
      </c>
      <c r="D5" s="20">
        <f>VLOOKUP(A5,Kickstarter!$B:$E, 4, FALSE)</f>
        <v>1168</v>
      </c>
      <c r="E5">
        <f>VLOOKUP(A5,Kickstarter!B:T, 15, FALSE)</f>
        <v>44.92</v>
      </c>
      <c r="F5">
        <f>VLOOKUP(A5, Kickstarter!B:T,11,FALSE)</f>
        <v>26</v>
      </c>
    </row>
    <row r="6" spans="1:6" ht="60" x14ac:dyDescent="0.25">
      <c r="A6" t="s">
        <v>3221</v>
      </c>
      <c r="B6" s="19" t="str">
        <f>VLOOKUP(A6, Kickstarter!$B:$C,2, FALSE)</f>
        <v>A one-man show about love, loss, and motorways, written &amp; performed by Ben Norris. Help us get to the 2015 Edinburgh Fringe and beyond!</v>
      </c>
      <c r="C6" s="20">
        <f>VLOOKUP(A6,Kickstarter!$B:$E, 3, FALSE)</f>
        <v>4000</v>
      </c>
      <c r="D6" s="20">
        <f>VLOOKUP(A6,Kickstarter!$B:$E, 4, FALSE)</f>
        <v>4137</v>
      </c>
      <c r="E6">
        <f>VLOOKUP(A6,Kickstarter!B:T, 15, FALSE)</f>
        <v>36.61</v>
      </c>
      <c r="F6">
        <f>VLOOKUP(A6, Kickstarter!B:T,11,FALSE)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159E4-A4CA-4E26-AD66-AA374AF11538}">
  <dimension ref="A1:F6"/>
  <sheetViews>
    <sheetView workbookViewId="0">
      <selection activeCell="I17" sqref="I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4C213-9505-4BCD-9BB1-0BDE676EC227}">
  <dimension ref="A1:F18"/>
  <sheetViews>
    <sheetView topLeftCell="A7"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91370-CE0A-4AEF-BDAB-0CE3C0B7022E}">
  <dimension ref="A1:E7"/>
  <sheetViews>
    <sheetView topLeftCell="A4" workbookViewId="0">
      <selection activeCell="A29" sqref="A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 Research</vt:lpstr>
      <vt:lpstr>Category Statistics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Brendan McNamee</cp:lastModifiedBy>
  <dcterms:created xsi:type="dcterms:W3CDTF">2017-04-20T15:17:24Z</dcterms:created>
  <dcterms:modified xsi:type="dcterms:W3CDTF">2022-02-24T00:02:53Z</dcterms:modified>
</cp:coreProperties>
</file>