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dongjaelee\Downloads\golang_ver_upimulator\"/>
    </mc:Choice>
  </mc:AlternateContent>
  <xr:revisionPtr revIDLastSave="0" documentId="13_ncr:1_{CE2537D2-F30A-4B9D-A505-DA44BE824347}" xr6:coauthVersionLast="36" xr6:coauthVersionMax="47" xr10:uidLastSave="{00000000-0000-0000-0000-000000000000}"/>
  <bookViews>
    <workbookView xWindow="0" yWindow="0" windowWidth="28800" windowHeight="14025" xr2:uid="{00000000-000D-0000-FFFF-FFFF00000000}"/>
  </bookViews>
  <sheets>
    <sheet name="upmem_sim" sheetId="1" r:id="rId1"/>
  </sheets>
  <calcPr calcId="191029"/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O23" i="1"/>
  <c r="O27" i="1" s="1"/>
  <c r="C23" i="1"/>
  <c r="D31" i="1" l="1"/>
  <c r="E31" i="1"/>
  <c r="F31" i="1"/>
  <c r="G31" i="1"/>
  <c r="H31" i="1"/>
  <c r="I31" i="1"/>
  <c r="J31" i="1"/>
  <c r="K31" i="1"/>
  <c r="L31" i="1"/>
  <c r="M31" i="1"/>
  <c r="N31" i="1"/>
  <c r="O31" i="1"/>
  <c r="C31" i="1"/>
  <c r="E28" i="1"/>
  <c r="D28" i="1"/>
  <c r="D30" i="1"/>
  <c r="E30" i="1"/>
  <c r="F30" i="1"/>
  <c r="G30" i="1"/>
  <c r="H30" i="1"/>
  <c r="I30" i="1"/>
  <c r="J30" i="1"/>
  <c r="K30" i="1"/>
  <c r="L30" i="1"/>
  <c r="M30" i="1"/>
  <c r="N30" i="1"/>
  <c r="O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C29" i="1"/>
  <c r="F28" i="1"/>
  <c r="G28" i="1"/>
  <c r="H28" i="1"/>
  <c r="I28" i="1"/>
  <c r="J28" i="1"/>
  <c r="K28" i="1"/>
  <c r="L28" i="1"/>
  <c r="M28" i="1"/>
  <c r="N28" i="1"/>
  <c r="O28" i="1"/>
  <c r="C28" i="1"/>
  <c r="D27" i="1"/>
  <c r="E27" i="1"/>
  <c r="F27" i="1"/>
  <c r="G27" i="1"/>
  <c r="H27" i="1"/>
  <c r="I27" i="1"/>
  <c r="J27" i="1"/>
  <c r="K27" i="1"/>
  <c r="L27" i="1"/>
  <c r="M27" i="1"/>
  <c r="N27" i="1"/>
  <c r="C27" i="1"/>
  <c r="O20" i="1"/>
  <c r="O24" i="1" s="1"/>
  <c r="O32" i="1" s="1"/>
  <c r="N20" i="1"/>
  <c r="N24" i="1" s="1"/>
  <c r="N32" i="1" s="1"/>
  <c r="M20" i="1"/>
  <c r="M24" i="1" s="1"/>
  <c r="M32" i="1" s="1"/>
  <c r="L20" i="1"/>
  <c r="L24" i="1" s="1"/>
  <c r="L32" i="1" s="1"/>
  <c r="K20" i="1"/>
  <c r="K24" i="1" s="1"/>
  <c r="K32" i="1" s="1"/>
  <c r="J20" i="1"/>
  <c r="J24" i="1" s="1"/>
  <c r="J32" i="1" s="1"/>
  <c r="I20" i="1"/>
  <c r="I24" i="1" s="1"/>
  <c r="I32" i="1" s="1"/>
  <c r="H20" i="1"/>
  <c r="H24" i="1" s="1"/>
  <c r="H32" i="1" s="1"/>
  <c r="G20" i="1"/>
  <c r="G24" i="1" s="1"/>
  <c r="G32" i="1" s="1"/>
  <c r="F20" i="1"/>
  <c r="F24" i="1" s="1"/>
  <c r="F32" i="1" s="1"/>
  <c r="E20" i="1"/>
  <c r="E24" i="1" s="1"/>
  <c r="E32" i="1" s="1"/>
  <c r="D20" i="1"/>
  <c r="D24" i="1" s="1"/>
  <c r="D32" i="1" s="1"/>
  <c r="C20" i="1"/>
  <c r="C24" i="1" s="1"/>
  <c r="C32" i="1" s="1"/>
</calcChain>
</file>

<file path=xl/sharedStrings.xml><?xml version="1.0" encoding="utf-8"?>
<sst xmlns="http://schemas.openxmlformats.org/spreadsheetml/2006/main" count="55" uniqueCount="42">
  <si>
    <t>BS</t>
  </si>
  <si>
    <t>GEMV</t>
  </si>
  <si>
    <t>HST-L</t>
  </si>
  <si>
    <t>HST-S</t>
  </si>
  <si>
    <t>MLP</t>
  </si>
  <si>
    <t>RED</t>
  </si>
  <si>
    <t>SCAN-RSS</t>
  </si>
  <si>
    <t>SCAN-SSA</t>
  </si>
  <si>
    <t>SEL</t>
  </si>
  <si>
    <t>TRNS</t>
  </si>
  <si>
    <t>TS</t>
  </si>
  <si>
    <t>UNI</t>
  </si>
  <si>
    <t>VA</t>
  </si>
  <si>
    <t>SUM</t>
  </si>
  <si>
    <t>avg tasklet</t>
  </si>
  <si>
    <t>13 ~ 16</t>
  </si>
  <si>
    <t>1 ~ 4</t>
  </si>
  <si>
    <t>5 ~ 8</t>
  </si>
  <si>
    <t>9 ~ 12</t>
  </si>
  <si>
    <t># Issuable threads</t>
  </si>
  <si>
    <t>active_tasklets_0</t>
  </si>
  <si>
    <t>active_tasklets_1</t>
  </si>
  <si>
    <t>active_tasklets_2</t>
  </si>
  <si>
    <t>active_tasklets_3</t>
  </si>
  <si>
    <t>active_tasklets_4</t>
  </si>
  <si>
    <t>active_tasklets_5</t>
  </si>
  <si>
    <t>active_tasklets_6</t>
  </si>
  <si>
    <t>active_tasklets_7</t>
  </si>
  <si>
    <t>active_tasklets_8</t>
  </si>
  <si>
    <t>active_tasklets_9</t>
  </si>
  <si>
    <t>active_tasklets_10</t>
  </si>
  <si>
    <t>active_tasklets_11</t>
  </si>
  <si>
    <t>active_tasklets_12</t>
  </si>
  <si>
    <t>active_tasklets_13</t>
  </si>
  <si>
    <t>active_tasklets_14</t>
  </si>
  <si>
    <t>active_tasklets_15</t>
  </si>
  <si>
    <t>active_tasklets_16</t>
  </si>
  <si>
    <t>Calculated cycle time</t>
  </si>
  <si>
    <t>logic_cycle</t>
  </si>
  <si>
    <t>communication_cycle</t>
  </si>
  <si>
    <t>If using golang version, please fill out communication_cycle to 0</t>
  </si>
  <si>
    <t>Based on the simulation output, fill out the cells colored in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</si>
</sst>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theme="1"/>
      <name val="Roboto Mono"/>
    </font>
    <font>
      <sz val="11"/>
      <color theme="1"/>
      <name val="Roboto Mono"/>
    </font>
    <font>
      <sz val="11"/>
      <color theme="1"/>
      <name val="Roboto Mono"/>
    </font>
    <font>
      <sz val="11"/>
      <color rgb="FF000000"/>
      <name val="Roboto Mono"/>
    </font>
    <font>
      <b/>
      <sz val="11"/>
      <color rgb="FF000000"/>
      <name val="Roboto Mono"/>
    </font>
    <font>
      <b/>
      <sz val="14"/>
      <color rgb="FFFF0000"/>
      <name val="Roboto Mono"/>
    </font>
    <font>
      <b/>
      <sz val="12"/>
      <color theme="1"/>
      <name val="Roboto Mono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0" fontId="4" fillId="0" borderId="1" xfId="0" applyFont="1" applyBorder="1"/>
    <xf numFmtId="0" fontId="4" fillId="2" borderId="1" xfId="0" applyFont="1" applyFill="1" applyBorder="1" applyAlignment="1">
      <alignment horizontal="right"/>
    </xf>
    <xf numFmtId="11" fontId="4" fillId="2" borderId="1" xfId="0" applyNumberFormat="1" applyFont="1" applyFill="1" applyBorder="1" applyAlignment="1">
      <alignment horizontal="right"/>
    </xf>
    <xf numFmtId="11" fontId="4" fillId="0" borderId="1" xfId="0" applyNumberFormat="1" applyFont="1" applyBorder="1"/>
    <xf numFmtId="0" fontId="4" fillId="3" borderId="1" xfId="0" applyFont="1" applyFill="1" applyBorder="1" applyAlignment="1">
      <alignment horizontal="right"/>
    </xf>
    <xf numFmtId="11" fontId="4" fillId="3" borderId="1" xfId="0" applyNumberFormat="1" applyFont="1" applyFill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" fillId="0" borderId="1" xfId="0" applyFont="1" applyBorder="1"/>
    <xf numFmtId="49" fontId="5" fillId="0" borderId="1" xfId="0" applyNumberFormat="1" applyFont="1" applyBorder="1"/>
    <xf numFmtId="0" fontId="5" fillId="6" borderId="1" xfId="0" applyFont="1" applyFill="1" applyBorder="1" applyAlignment="1">
      <alignment horizontal="right"/>
    </xf>
    <xf numFmtId="0" fontId="5" fillId="6" borderId="1" xfId="0" applyFont="1" applyFill="1" applyBorder="1"/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8844761247024"/>
          <c:y val="0.10471356950362085"/>
          <c:w val="0.70177027471099929"/>
          <c:h val="0.5276262091083274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upmem_sim!$B$27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 w="6350">
              <a:noFill/>
            </a:ln>
            <a:effectLst/>
          </c:spPr>
          <c:invertIfNegative val="0"/>
          <c:cat>
            <c:strRef>
              <c:f>upmem_sim!$C$26:$O$26</c:f>
              <c:strCache>
                <c:ptCount val="13"/>
                <c:pt idx="0">
                  <c:v>BS</c:v>
                </c:pt>
                <c:pt idx="1">
                  <c:v>GEMV</c:v>
                </c:pt>
                <c:pt idx="2">
                  <c:v>HST-L</c:v>
                </c:pt>
                <c:pt idx="3">
                  <c:v>HST-S</c:v>
                </c:pt>
                <c:pt idx="4">
                  <c:v>MLP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  <c:pt idx="8">
                  <c:v>SEL</c:v>
                </c:pt>
                <c:pt idx="9">
                  <c:v>TRNS</c:v>
                </c:pt>
                <c:pt idx="10">
                  <c:v>TS</c:v>
                </c:pt>
                <c:pt idx="11">
                  <c:v>UNI</c:v>
                </c:pt>
                <c:pt idx="12">
                  <c:v>VA</c:v>
                </c:pt>
              </c:strCache>
            </c:strRef>
          </c:cat>
          <c:val>
            <c:numRef>
              <c:f>upmem_sim!$C$27:$O$27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6D8-AA92-C30036CD5D54}"/>
            </c:ext>
          </c:extLst>
        </c:ser>
        <c:ser>
          <c:idx val="1"/>
          <c:order val="1"/>
          <c:tx>
            <c:strRef>
              <c:f>upmem_sim!$B$28</c:f>
              <c:strCache>
                <c:ptCount val="1"/>
                <c:pt idx="0">
                  <c:v>1 ~ 4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6350">
              <a:noFill/>
            </a:ln>
            <a:effectLst/>
          </c:spPr>
          <c:invertIfNegative val="0"/>
          <c:cat>
            <c:strRef>
              <c:f>upmem_sim!$C$26:$O$26</c:f>
              <c:strCache>
                <c:ptCount val="13"/>
                <c:pt idx="0">
                  <c:v>BS</c:v>
                </c:pt>
                <c:pt idx="1">
                  <c:v>GEMV</c:v>
                </c:pt>
                <c:pt idx="2">
                  <c:v>HST-L</c:v>
                </c:pt>
                <c:pt idx="3">
                  <c:v>HST-S</c:v>
                </c:pt>
                <c:pt idx="4">
                  <c:v>MLP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  <c:pt idx="8">
                  <c:v>SEL</c:v>
                </c:pt>
                <c:pt idx="9">
                  <c:v>TRNS</c:v>
                </c:pt>
                <c:pt idx="10">
                  <c:v>TS</c:v>
                </c:pt>
                <c:pt idx="11">
                  <c:v>UNI</c:v>
                </c:pt>
                <c:pt idx="12">
                  <c:v>VA</c:v>
                </c:pt>
              </c:strCache>
            </c:strRef>
          </c:cat>
          <c:val>
            <c:numRef>
              <c:f>upmem_sim!$C$28:$O$28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6D8-AA92-C30036CD5D54}"/>
            </c:ext>
          </c:extLst>
        </c:ser>
        <c:ser>
          <c:idx val="2"/>
          <c:order val="2"/>
          <c:tx>
            <c:strRef>
              <c:f>upmem_sim!$B$29</c:f>
              <c:strCache>
                <c:ptCount val="1"/>
                <c:pt idx="0">
                  <c:v>5 ~ 8</c:v>
                </c:pt>
              </c:strCache>
            </c:strRef>
          </c:tx>
          <c:spPr>
            <a:solidFill>
              <a:srgbClr val="FFC000"/>
            </a:solidFill>
            <a:ln w="6350">
              <a:noFill/>
            </a:ln>
            <a:effectLst/>
          </c:spPr>
          <c:invertIfNegative val="0"/>
          <c:cat>
            <c:strRef>
              <c:f>upmem_sim!$C$26:$O$26</c:f>
              <c:strCache>
                <c:ptCount val="13"/>
                <c:pt idx="0">
                  <c:v>BS</c:v>
                </c:pt>
                <c:pt idx="1">
                  <c:v>GEMV</c:v>
                </c:pt>
                <c:pt idx="2">
                  <c:v>HST-L</c:v>
                </c:pt>
                <c:pt idx="3">
                  <c:v>HST-S</c:v>
                </c:pt>
                <c:pt idx="4">
                  <c:v>MLP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  <c:pt idx="8">
                  <c:v>SEL</c:v>
                </c:pt>
                <c:pt idx="9">
                  <c:v>TRNS</c:v>
                </c:pt>
                <c:pt idx="10">
                  <c:v>TS</c:v>
                </c:pt>
                <c:pt idx="11">
                  <c:v>UNI</c:v>
                </c:pt>
                <c:pt idx="12">
                  <c:v>VA</c:v>
                </c:pt>
              </c:strCache>
            </c:strRef>
          </c:cat>
          <c:val>
            <c:numRef>
              <c:f>upmem_sim!$C$29:$O$29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7-46D8-AA92-C30036CD5D54}"/>
            </c:ext>
          </c:extLst>
        </c:ser>
        <c:ser>
          <c:idx val="3"/>
          <c:order val="3"/>
          <c:tx>
            <c:strRef>
              <c:f>upmem_sim!$B$30</c:f>
              <c:strCache>
                <c:ptCount val="1"/>
                <c:pt idx="0">
                  <c:v>9 ~ 12</c:v>
                </c:pt>
              </c:strCache>
            </c:strRef>
          </c:tx>
          <c:spPr>
            <a:solidFill>
              <a:srgbClr val="C00000"/>
            </a:solidFill>
            <a:ln w="6350">
              <a:noFill/>
            </a:ln>
            <a:effectLst/>
          </c:spPr>
          <c:invertIfNegative val="0"/>
          <c:cat>
            <c:strRef>
              <c:f>upmem_sim!$C$26:$O$26</c:f>
              <c:strCache>
                <c:ptCount val="13"/>
                <c:pt idx="0">
                  <c:v>BS</c:v>
                </c:pt>
                <c:pt idx="1">
                  <c:v>GEMV</c:v>
                </c:pt>
                <c:pt idx="2">
                  <c:v>HST-L</c:v>
                </c:pt>
                <c:pt idx="3">
                  <c:v>HST-S</c:v>
                </c:pt>
                <c:pt idx="4">
                  <c:v>MLP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  <c:pt idx="8">
                  <c:v>SEL</c:v>
                </c:pt>
                <c:pt idx="9">
                  <c:v>TRNS</c:v>
                </c:pt>
                <c:pt idx="10">
                  <c:v>TS</c:v>
                </c:pt>
                <c:pt idx="11">
                  <c:v>UNI</c:v>
                </c:pt>
                <c:pt idx="12">
                  <c:v>VA</c:v>
                </c:pt>
              </c:strCache>
            </c:strRef>
          </c:cat>
          <c:val>
            <c:numRef>
              <c:f>upmem_sim!$C$30:$O$30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7-46D8-AA92-C30036CD5D54}"/>
            </c:ext>
          </c:extLst>
        </c:ser>
        <c:ser>
          <c:idx val="4"/>
          <c:order val="4"/>
          <c:tx>
            <c:strRef>
              <c:f>upmem_sim!$B$31</c:f>
              <c:strCache>
                <c:ptCount val="1"/>
                <c:pt idx="0">
                  <c:v>13 ~ 16</c:v>
                </c:pt>
              </c:strCache>
            </c:strRef>
          </c:tx>
          <c:spPr>
            <a:solidFill>
              <a:schemeClr val="tx1"/>
            </a:solidFill>
            <a:ln w="6350">
              <a:noFill/>
            </a:ln>
            <a:effectLst/>
          </c:spPr>
          <c:invertIfNegative val="0"/>
          <c:cat>
            <c:strRef>
              <c:f>upmem_sim!$C$26:$O$26</c:f>
              <c:strCache>
                <c:ptCount val="13"/>
                <c:pt idx="0">
                  <c:v>BS</c:v>
                </c:pt>
                <c:pt idx="1">
                  <c:v>GEMV</c:v>
                </c:pt>
                <c:pt idx="2">
                  <c:v>HST-L</c:v>
                </c:pt>
                <c:pt idx="3">
                  <c:v>HST-S</c:v>
                </c:pt>
                <c:pt idx="4">
                  <c:v>MLP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  <c:pt idx="8">
                  <c:v>SEL</c:v>
                </c:pt>
                <c:pt idx="9">
                  <c:v>TRNS</c:v>
                </c:pt>
                <c:pt idx="10">
                  <c:v>TS</c:v>
                </c:pt>
                <c:pt idx="11">
                  <c:v>UNI</c:v>
                </c:pt>
                <c:pt idx="12">
                  <c:v>VA</c:v>
                </c:pt>
              </c:strCache>
            </c:strRef>
          </c:cat>
          <c:val>
            <c:numRef>
              <c:f>upmem_sim!$C$31:$O$31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7-46D8-AA92-C30036CD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632064"/>
        <c:axId val="1775146704"/>
      </c:barChart>
      <c:scatterChart>
        <c:scatterStyle val="lineMarker"/>
        <c:varyColors val="0"/>
        <c:ser>
          <c:idx val="5"/>
          <c:order val="5"/>
          <c:tx>
            <c:strRef>
              <c:f>upmem_sim!$B$32</c:f>
              <c:strCache>
                <c:ptCount val="1"/>
                <c:pt idx="0">
                  <c:v># Issuable threads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FF00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strRef>
              <c:f>upmem_sim!$C$26:$O$26</c:f>
              <c:strCache>
                <c:ptCount val="13"/>
                <c:pt idx="0">
                  <c:v>BS</c:v>
                </c:pt>
                <c:pt idx="1">
                  <c:v>GEMV</c:v>
                </c:pt>
                <c:pt idx="2">
                  <c:v>HST-L</c:v>
                </c:pt>
                <c:pt idx="3">
                  <c:v>HST-S</c:v>
                </c:pt>
                <c:pt idx="4">
                  <c:v>MLP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  <c:pt idx="8">
                  <c:v>SEL</c:v>
                </c:pt>
                <c:pt idx="9">
                  <c:v>TRNS</c:v>
                </c:pt>
                <c:pt idx="10">
                  <c:v>TS</c:v>
                </c:pt>
                <c:pt idx="11">
                  <c:v>UNI</c:v>
                </c:pt>
                <c:pt idx="12">
                  <c:v>VA</c:v>
                </c:pt>
              </c:strCache>
            </c:strRef>
          </c:xVal>
          <c:yVal>
            <c:numRef>
              <c:f>upmem_sim!$C$32:$O$32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27-46D8-AA92-C30036CD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6064"/>
        <c:axId val="1775148784"/>
      </c:scatterChart>
      <c:catAx>
        <c:axId val="8463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46704"/>
        <c:crosses val="autoZero"/>
        <c:auto val="0"/>
        <c:lblAlgn val="ctr"/>
        <c:lblOffset val="20"/>
        <c:noMultiLvlLbl val="0"/>
      </c:catAx>
      <c:valAx>
        <c:axId val="17751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900" b="1"/>
                  <a:t>Number of </a:t>
                </a:r>
              </a:p>
              <a:p>
                <a:pPr>
                  <a:defRPr sz="1900" b="1"/>
                </a:pPr>
                <a:r>
                  <a:rPr lang="en-US" sz="1900" b="1"/>
                  <a:t>issuable threads</a:t>
                </a:r>
              </a:p>
            </c:rich>
          </c:tx>
          <c:layout>
            <c:manualLayout>
              <c:xMode val="edge"/>
              <c:yMode val="edge"/>
              <c:x val="1.0979233274995084E-3"/>
              <c:y val="0.10572592912665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064"/>
        <c:crosses val="autoZero"/>
        <c:crossBetween val="between"/>
        <c:majorUnit val="0.25"/>
      </c:valAx>
      <c:valAx>
        <c:axId val="1775148784"/>
        <c:scaling>
          <c:orientation val="minMax"/>
          <c:max val="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900" b="1">
                    <a:solidFill>
                      <a:schemeClr val="tx1"/>
                    </a:solidFill>
                  </a:rPr>
                  <a:t>Average number of</a:t>
                </a:r>
              </a:p>
              <a:p>
                <a:pPr>
                  <a:defRPr sz="1900"/>
                </a:pPr>
                <a:r>
                  <a:rPr lang="en-US" sz="1900" b="1">
                    <a:solidFill>
                      <a:schemeClr val="tx1"/>
                    </a:solidFill>
                  </a:rPr>
                  <a:t>issuable threads</a:t>
                </a:r>
              </a:p>
            </c:rich>
          </c:tx>
          <c:layout>
            <c:manualLayout>
              <c:xMode val="edge"/>
              <c:yMode val="edge"/>
              <c:x val="0.91766000353006683"/>
              <c:y val="4.56184470201857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6064"/>
        <c:crosses val="max"/>
        <c:crossBetween val="midCat"/>
        <c:majorUnit val="4"/>
      </c:valAx>
      <c:valAx>
        <c:axId val="8465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5148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812072353109755"/>
          <c:y val="8.2271989477971132E-3"/>
          <c:w val="0.70202458462609629"/>
          <c:h val="8.3533933258342727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664656</xdr:colOff>
      <xdr:row>34</xdr:row>
      <xdr:rowOff>29136</xdr:rowOff>
    </xdr:from>
    <xdr:to>
      <xdr:col>13</xdr:col>
      <xdr:colOff>499556</xdr:colOff>
      <xdr:row>49</xdr:row>
      <xdr:rowOff>42022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DBAD8-091D-410A-B45C-93119308A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92"/>
  <sheetViews>
    <sheetView tabSelected="1" zoomScale="85" zoomScaleNormal="85" workbookViewId="0">
      <selection activeCell="T12" sqref="T12"/>
    </sheetView>
  </sheetViews>
  <sheetFormatPr defaultColWidth="14.42578125" defaultRowHeight="15" customHeight="1"/>
  <cols>
    <col min="1" max="1" width="11.28515625" customWidth="1"/>
    <col min="2" max="2" width="22.7109375" bestFit="1" customWidth="1"/>
    <col min="3" max="3" width="9" customWidth="1"/>
    <col min="4" max="8" width="8.7109375" customWidth="1"/>
    <col min="9" max="9" width="12" bestFit="1" customWidth="1"/>
    <col min="10" max="10" width="11.7109375" bestFit="1" customWidth="1"/>
    <col min="11" max="11" width="8.7109375" customWidth="1"/>
    <col min="12" max="12" width="12.42578125" customWidth="1"/>
    <col min="13" max="13" width="11" customWidth="1"/>
    <col min="14" max="14" width="11.28515625" customWidth="1"/>
    <col min="15" max="40" width="8.7109375" customWidth="1"/>
  </cols>
  <sheetData>
    <row r="1" spans="1:40">
      <c r="A1" s="1"/>
      <c r="B1" s="2"/>
      <c r="C1" s="2"/>
      <c r="D1" s="3"/>
      <c r="E1" s="3"/>
      <c r="F1" s="3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>
      <c r="A2" s="1"/>
      <c r="B2" s="11"/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2"/>
      <c r="Q2" s="2"/>
      <c r="R2" s="2"/>
      <c r="S2" s="2"/>
      <c r="T2" s="2"/>
      <c r="U2" s="2"/>
      <c r="V2" s="2"/>
      <c r="W2" s="2"/>
      <c r="X2" s="4"/>
      <c r="Y2" s="4"/>
      <c r="Z2" s="4"/>
      <c r="AA2" s="4"/>
      <c r="AB2" s="4"/>
      <c r="AC2" s="4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5.75" thickBot="1">
      <c r="A3" s="1"/>
      <c r="B3" s="12" t="s">
        <v>20</v>
      </c>
      <c r="C3" s="9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9"/>
      <c r="P3" s="2"/>
      <c r="Q3" s="2"/>
      <c r="R3" s="2"/>
      <c r="S3" s="2"/>
      <c r="T3" s="2"/>
      <c r="U3" s="2"/>
      <c r="V3" s="2"/>
      <c r="W3" s="2"/>
      <c r="X3" s="4"/>
      <c r="Y3" s="4"/>
      <c r="Z3" s="2"/>
      <c r="AA3" s="2"/>
      <c r="AB3" s="2"/>
      <c r="AC3" s="2"/>
      <c r="AD3" s="2"/>
      <c r="AE3" s="2"/>
      <c r="AF3" s="2"/>
      <c r="AG3" s="2"/>
      <c r="AH3" s="2"/>
      <c r="AI3" s="2"/>
      <c r="AJ3" s="4"/>
      <c r="AK3" s="4"/>
      <c r="AL3" s="4"/>
      <c r="AM3" s="2"/>
      <c r="AN3" s="2"/>
    </row>
    <row r="4" spans="1:40">
      <c r="A4" s="3"/>
      <c r="B4" s="12" t="s">
        <v>21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3"/>
      <c r="Q4" s="26" t="s">
        <v>41</v>
      </c>
      <c r="R4" s="27"/>
      <c r="S4" s="27"/>
      <c r="T4" s="27"/>
      <c r="U4" s="27"/>
      <c r="V4" s="27"/>
      <c r="W4" s="28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/>
      <c r="B5" s="12" t="s">
        <v>22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3"/>
      <c r="Q5" s="29"/>
      <c r="R5" s="30"/>
      <c r="S5" s="30"/>
      <c r="T5" s="30"/>
      <c r="U5" s="30"/>
      <c r="V5" s="30"/>
      <c r="W5" s="3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5.75" thickBot="1">
      <c r="A6" s="3"/>
      <c r="B6" s="12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3"/>
      <c r="Q6" s="32"/>
      <c r="R6" s="33"/>
      <c r="S6" s="33"/>
      <c r="T6" s="33"/>
      <c r="U6" s="33"/>
      <c r="V6" s="33"/>
      <c r="W6" s="3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12" t="s">
        <v>24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5.75" customHeight="1">
      <c r="A8" s="3"/>
      <c r="B8" s="12" t="s">
        <v>25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5.75" customHeight="1">
      <c r="A9" s="3"/>
      <c r="B9" s="12" t="s">
        <v>26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5.75" customHeight="1">
      <c r="A10" s="3"/>
      <c r="B10" s="12" t="s">
        <v>27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5.75" customHeight="1">
      <c r="A11" s="3"/>
      <c r="B11" s="12" t="s">
        <v>28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5.75" customHeight="1">
      <c r="A12" s="3"/>
      <c r="B12" s="12" t="s">
        <v>29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5.75" customHeight="1">
      <c r="A13" s="3"/>
      <c r="B13" s="12" t="s">
        <v>30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5.75" customHeight="1">
      <c r="A14" s="3"/>
      <c r="B14" s="12" t="s">
        <v>31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5.75" customHeight="1">
      <c r="A15" s="3"/>
      <c r="B15" s="12" t="s">
        <v>32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5.75" customHeight="1">
      <c r="A16" s="3"/>
      <c r="B16" s="12" t="s">
        <v>33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5.75" customHeight="1">
      <c r="A17" s="3"/>
      <c r="B17" s="12" t="s">
        <v>34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5.75" customHeight="1">
      <c r="A18" s="3"/>
      <c r="B18" s="12" t="s">
        <v>35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5.75" customHeight="1">
      <c r="A19" s="3"/>
      <c r="B19" s="12" t="s">
        <v>36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5.75" customHeight="1" thickBot="1">
      <c r="A20" s="3"/>
      <c r="B20" s="11" t="s">
        <v>13</v>
      </c>
      <c r="C20" s="6">
        <f t="shared" ref="C20:O20" si="0">C3*0 + C4 * 1 + C5 * 2 + C6 * 3 + C7 * 4 + C8 * 5 + C9 * 6 + C10 * 7 + C11 * 8 + C12 * 9 + C13 * 10 + C14 * 11 + C15 * 12 + C16 * 13 + C17 * 14 + C18 * 15 + C19 * 16</f>
        <v>0</v>
      </c>
      <c r="D20" s="6">
        <f t="shared" si="0"/>
        <v>0</v>
      </c>
      <c r="E20" s="6">
        <f t="shared" si="0"/>
        <v>0</v>
      </c>
      <c r="F20" s="6">
        <f t="shared" si="0"/>
        <v>0</v>
      </c>
      <c r="G20" s="6">
        <f t="shared" si="0"/>
        <v>0</v>
      </c>
      <c r="H20" s="6">
        <f t="shared" si="0"/>
        <v>0</v>
      </c>
      <c r="I20" s="6">
        <f t="shared" si="0"/>
        <v>0</v>
      </c>
      <c r="J20" s="6">
        <f t="shared" si="0"/>
        <v>0</v>
      </c>
      <c r="K20" s="6">
        <f t="shared" si="0"/>
        <v>0</v>
      </c>
      <c r="L20" s="7">
        <f t="shared" si="0"/>
        <v>0</v>
      </c>
      <c r="M20" s="7">
        <f t="shared" si="0"/>
        <v>0</v>
      </c>
      <c r="N20" s="7">
        <f t="shared" si="0"/>
        <v>0</v>
      </c>
      <c r="O20" s="6">
        <f t="shared" si="0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5.75" customHeight="1">
      <c r="A21" s="3"/>
      <c r="B21" s="11" t="s">
        <v>38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3"/>
      <c r="Q21" s="17" t="s">
        <v>40</v>
      </c>
      <c r="R21" s="18"/>
      <c r="S21" s="18"/>
      <c r="T21" s="18"/>
      <c r="U21" s="18"/>
      <c r="V21" s="18"/>
      <c r="W21" s="19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5.75" customHeight="1">
      <c r="A22" s="3"/>
      <c r="B22" s="11" t="s">
        <v>39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3"/>
      <c r="Q22" s="20"/>
      <c r="R22" s="21"/>
      <c r="S22" s="21"/>
      <c r="T22" s="21"/>
      <c r="U22" s="21"/>
      <c r="V22" s="21"/>
      <c r="W22" s="22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5.75" customHeight="1" thickBot="1">
      <c r="A23" s="3"/>
      <c r="B23" s="13" t="s">
        <v>37</v>
      </c>
      <c r="C23" s="6">
        <f>C21-C22</f>
        <v>0</v>
      </c>
      <c r="D23" s="6">
        <f t="shared" ref="D23:O23" si="1">D21-D22</f>
        <v>0</v>
      </c>
      <c r="E23" s="6">
        <f t="shared" si="1"/>
        <v>0</v>
      </c>
      <c r="F23" s="6">
        <f t="shared" si="1"/>
        <v>0</v>
      </c>
      <c r="G23" s="6">
        <f t="shared" si="1"/>
        <v>0</v>
      </c>
      <c r="H23" s="6">
        <f t="shared" si="1"/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0</v>
      </c>
      <c r="M23" s="6">
        <f t="shared" si="1"/>
        <v>0</v>
      </c>
      <c r="N23" s="6">
        <f t="shared" si="1"/>
        <v>0</v>
      </c>
      <c r="O23" s="6">
        <f t="shared" si="1"/>
        <v>0</v>
      </c>
      <c r="P23" s="3"/>
      <c r="Q23" s="23"/>
      <c r="R23" s="24"/>
      <c r="S23" s="24"/>
      <c r="T23" s="24"/>
      <c r="U23" s="24"/>
      <c r="V23" s="24"/>
      <c r="W23" s="25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5.75" customHeight="1">
      <c r="A24" s="3"/>
      <c r="B24" s="11" t="s">
        <v>14</v>
      </c>
      <c r="C24" s="5" t="e">
        <f t="shared" ref="C24:O24" si="2">C20/C23</f>
        <v>#DIV/0!</v>
      </c>
      <c r="D24" s="5" t="e">
        <f t="shared" si="2"/>
        <v>#DIV/0!</v>
      </c>
      <c r="E24" s="5" t="e">
        <f t="shared" si="2"/>
        <v>#DIV/0!</v>
      </c>
      <c r="F24" s="5" t="e">
        <f t="shared" si="2"/>
        <v>#DIV/0!</v>
      </c>
      <c r="G24" s="5" t="e">
        <f t="shared" si="2"/>
        <v>#DIV/0!</v>
      </c>
      <c r="H24" s="5" t="e">
        <f t="shared" si="2"/>
        <v>#DIV/0!</v>
      </c>
      <c r="I24" s="5" t="e">
        <f t="shared" si="2"/>
        <v>#DIV/0!</v>
      </c>
      <c r="J24" s="5" t="e">
        <f t="shared" si="2"/>
        <v>#DIV/0!</v>
      </c>
      <c r="K24" s="5" t="e">
        <f t="shared" si="2"/>
        <v>#DIV/0!</v>
      </c>
      <c r="L24" s="8" t="e">
        <f t="shared" si="2"/>
        <v>#DIV/0!</v>
      </c>
      <c r="M24" s="8" t="e">
        <f t="shared" si="2"/>
        <v>#DIV/0!</v>
      </c>
      <c r="N24" s="8" t="e">
        <f t="shared" si="2"/>
        <v>#DIV/0!</v>
      </c>
      <c r="O24" s="5" t="e">
        <f t="shared" si="2"/>
        <v>#DIV/0!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5.75" customHeight="1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5.75" customHeight="1">
      <c r="A26" s="3"/>
      <c r="B26" s="11"/>
      <c r="C26" s="11" t="s">
        <v>0</v>
      </c>
      <c r="D26" s="11" t="s">
        <v>1</v>
      </c>
      <c r="E26" s="11" t="s">
        <v>2</v>
      </c>
      <c r="F26" s="11" t="s">
        <v>3</v>
      </c>
      <c r="G26" s="11" t="s">
        <v>4</v>
      </c>
      <c r="H26" s="11" t="s">
        <v>5</v>
      </c>
      <c r="I26" s="11" t="s">
        <v>6</v>
      </c>
      <c r="J26" s="11" t="s">
        <v>7</v>
      </c>
      <c r="K26" s="11" t="s">
        <v>8</v>
      </c>
      <c r="L26" s="11" t="s">
        <v>9</v>
      </c>
      <c r="M26" s="11" t="s">
        <v>10</v>
      </c>
      <c r="N26" s="11" t="s">
        <v>11</v>
      </c>
      <c r="O26" s="11" t="s">
        <v>12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5.75" customHeight="1">
      <c r="A27" s="3"/>
      <c r="B27" s="14">
        <v>0</v>
      </c>
      <c r="C27" s="15" t="e">
        <f t="shared" ref="C27:O27" si="3">C3/C23</f>
        <v>#DIV/0!</v>
      </c>
      <c r="D27" s="15" t="e">
        <f t="shared" si="3"/>
        <v>#DIV/0!</v>
      </c>
      <c r="E27" s="15" t="e">
        <f t="shared" si="3"/>
        <v>#DIV/0!</v>
      </c>
      <c r="F27" s="15" t="e">
        <f t="shared" si="3"/>
        <v>#DIV/0!</v>
      </c>
      <c r="G27" s="15" t="e">
        <f t="shared" si="3"/>
        <v>#DIV/0!</v>
      </c>
      <c r="H27" s="15" t="e">
        <f t="shared" si="3"/>
        <v>#DIV/0!</v>
      </c>
      <c r="I27" s="15" t="e">
        <f t="shared" si="3"/>
        <v>#DIV/0!</v>
      </c>
      <c r="J27" s="15" t="e">
        <f t="shared" si="3"/>
        <v>#DIV/0!</v>
      </c>
      <c r="K27" s="15" t="e">
        <f t="shared" si="3"/>
        <v>#DIV/0!</v>
      </c>
      <c r="L27" s="15" t="e">
        <f t="shared" si="3"/>
        <v>#DIV/0!</v>
      </c>
      <c r="M27" s="15" t="e">
        <f t="shared" si="3"/>
        <v>#DIV/0!</v>
      </c>
      <c r="N27" s="15" t="e">
        <f t="shared" si="3"/>
        <v>#DIV/0!</v>
      </c>
      <c r="O27" s="15" t="e">
        <f>(O3-O22)/O23</f>
        <v>#DIV/0!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5.75" customHeight="1">
      <c r="A28" s="3"/>
      <c r="B28" s="11" t="s">
        <v>16</v>
      </c>
      <c r="C28" s="15" t="e">
        <f t="shared" ref="C28:O28" si="4">SUM(C4:C7)/C$23</f>
        <v>#DIV/0!</v>
      </c>
      <c r="D28" s="15" t="e">
        <f t="shared" si="4"/>
        <v>#DIV/0!</v>
      </c>
      <c r="E28" s="15" t="e">
        <f t="shared" si="4"/>
        <v>#DIV/0!</v>
      </c>
      <c r="F28" s="15" t="e">
        <f t="shared" si="4"/>
        <v>#DIV/0!</v>
      </c>
      <c r="G28" s="15" t="e">
        <f t="shared" si="4"/>
        <v>#DIV/0!</v>
      </c>
      <c r="H28" s="15" t="e">
        <f t="shared" si="4"/>
        <v>#DIV/0!</v>
      </c>
      <c r="I28" s="15" t="e">
        <f t="shared" si="4"/>
        <v>#DIV/0!</v>
      </c>
      <c r="J28" s="15" t="e">
        <f t="shared" si="4"/>
        <v>#DIV/0!</v>
      </c>
      <c r="K28" s="15" t="e">
        <f t="shared" si="4"/>
        <v>#DIV/0!</v>
      </c>
      <c r="L28" s="15" t="e">
        <f t="shared" si="4"/>
        <v>#DIV/0!</v>
      </c>
      <c r="M28" s="15" t="e">
        <f t="shared" si="4"/>
        <v>#DIV/0!</v>
      </c>
      <c r="N28" s="15" t="e">
        <f t="shared" si="4"/>
        <v>#DIV/0!</v>
      </c>
      <c r="O28" s="15" t="e">
        <f t="shared" si="4"/>
        <v>#DIV/0!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5.75" customHeight="1">
      <c r="A29" s="3"/>
      <c r="B29" s="11" t="s">
        <v>17</v>
      </c>
      <c r="C29" s="15" t="e">
        <f t="shared" ref="C29:O29" si="5">SUM(C8:C11)/C$23</f>
        <v>#DIV/0!</v>
      </c>
      <c r="D29" s="15" t="e">
        <f t="shared" si="5"/>
        <v>#DIV/0!</v>
      </c>
      <c r="E29" s="15" t="e">
        <f t="shared" si="5"/>
        <v>#DIV/0!</v>
      </c>
      <c r="F29" s="15" t="e">
        <f t="shared" si="5"/>
        <v>#DIV/0!</v>
      </c>
      <c r="G29" s="15" t="e">
        <f t="shared" si="5"/>
        <v>#DIV/0!</v>
      </c>
      <c r="H29" s="15" t="e">
        <f t="shared" si="5"/>
        <v>#DIV/0!</v>
      </c>
      <c r="I29" s="15" t="e">
        <f t="shared" si="5"/>
        <v>#DIV/0!</v>
      </c>
      <c r="J29" s="15" t="e">
        <f t="shared" si="5"/>
        <v>#DIV/0!</v>
      </c>
      <c r="K29" s="15" t="e">
        <f t="shared" si="5"/>
        <v>#DIV/0!</v>
      </c>
      <c r="L29" s="15" t="e">
        <f t="shared" si="5"/>
        <v>#DIV/0!</v>
      </c>
      <c r="M29" s="15" t="e">
        <f t="shared" si="5"/>
        <v>#DIV/0!</v>
      </c>
      <c r="N29" s="15" t="e">
        <f t="shared" si="5"/>
        <v>#DIV/0!</v>
      </c>
      <c r="O29" s="15" t="e">
        <f t="shared" si="5"/>
        <v>#DIV/0!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5.75" customHeight="1">
      <c r="A30" s="3"/>
      <c r="B30" s="11" t="s">
        <v>18</v>
      </c>
      <c r="C30" s="15" t="e">
        <f t="shared" ref="C30:O30" si="6">SUM(C12:C15)/C$23</f>
        <v>#DIV/0!</v>
      </c>
      <c r="D30" s="15" t="e">
        <f t="shared" si="6"/>
        <v>#DIV/0!</v>
      </c>
      <c r="E30" s="15" t="e">
        <f t="shared" si="6"/>
        <v>#DIV/0!</v>
      </c>
      <c r="F30" s="15" t="e">
        <f t="shared" si="6"/>
        <v>#DIV/0!</v>
      </c>
      <c r="G30" s="15" t="e">
        <f t="shared" si="6"/>
        <v>#DIV/0!</v>
      </c>
      <c r="H30" s="15" t="e">
        <f t="shared" si="6"/>
        <v>#DIV/0!</v>
      </c>
      <c r="I30" s="15" t="e">
        <f t="shared" si="6"/>
        <v>#DIV/0!</v>
      </c>
      <c r="J30" s="15" t="e">
        <f t="shared" si="6"/>
        <v>#DIV/0!</v>
      </c>
      <c r="K30" s="15" t="e">
        <f t="shared" si="6"/>
        <v>#DIV/0!</v>
      </c>
      <c r="L30" s="15" t="e">
        <f t="shared" si="6"/>
        <v>#DIV/0!</v>
      </c>
      <c r="M30" s="15" t="e">
        <f t="shared" si="6"/>
        <v>#DIV/0!</v>
      </c>
      <c r="N30" s="15" t="e">
        <f t="shared" si="6"/>
        <v>#DIV/0!</v>
      </c>
      <c r="O30" s="15" t="e">
        <f t="shared" si="6"/>
        <v>#DIV/0!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5.75" customHeight="1">
      <c r="A31" s="3"/>
      <c r="B31" s="11" t="s">
        <v>15</v>
      </c>
      <c r="C31" s="15" t="e">
        <f t="shared" ref="C31:O31" si="7">SUM(C16:C19)/C$23</f>
        <v>#DIV/0!</v>
      </c>
      <c r="D31" s="15" t="e">
        <f t="shared" si="7"/>
        <v>#DIV/0!</v>
      </c>
      <c r="E31" s="15" t="e">
        <f t="shared" si="7"/>
        <v>#DIV/0!</v>
      </c>
      <c r="F31" s="15" t="e">
        <f t="shared" si="7"/>
        <v>#DIV/0!</v>
      </c>
      <c r="G31" s="15" t="e">
        <f t="shared" si="7"/>
        <v>#DIV/0!</v>
      </c>
      <c r="H31" s="15" t="e">
        <f t="shared" si="7"/>
        <v>#DIV/0!</v>
      </c>
      <c r="I31" s="15" t="e">
        <f t="shared" si="7"/>
        <v>#DIV/0!</v>
      </c>
      <c r="J31" s="15" t="e">
        <f t="shared" si="7"/>
        <v>#DIV/0!</v>
      </c>
      <c r="K31" s="15" t="e">
        <f t="shared" si="7"/>
        <v>#DIV/0!</v>
      </c>
      <c r="L31" s="15" t="e">
        <f t="shared" si="7"/>
        <v>#DIV/0!</v>
      </c>
      <c r="M31" s="15" t="e">
        <f t="shared" si="7"/>
        <v>#DIV/0!</v>
      </c>
      <c r="N31" s="15" t="e">
        <f t="shared" si="7"/>
        <v>#DIV/0!</v>
      </c>
      <c r="O31" s="15" t="e">
        <f t="shared" si="7"/>
        <v>#DIV/0!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5.75" customHeight="1">
      <c r="A32" s="3"/>
      <c r="B32" s="11" t="s">
        <v>19</v>
      </c>
      <c r="C32" s="16" t="e">
        <f>C24</f>
        <v>#DIV/0!</v>
      </c>
      <c r="D32" s="16" t="e">
        <f t="shared" ref="D32:O32" si="8">D24</f>
        <v>#DIV/0!</v>
      </c>
      <c r="E32" s="16" t="e">
        <f t="shared" si="8"/>
        <v>#DIV/0!</v>
      </c>
      <c r="F32" s="16" t="e">
        <f t="shared" si="8"/>
        <v>#DIV/0!</v>
      </c>
      <c r="G32" s="16" t="e">
        <f t="shared" si="8"/>
        <v>#DIV/0!</v>
      </c>
      <c r="H32" s="16" t="e">
        <f t="shared" si="8"/>
        <v>#DIV/0!</v>
      </c>
      <c r="I32" s="16" t="e">
        <f t="shared" si="8"/>
        <v>#DIV/0!</v>
      </c>
      <c r="J32" s="16" t="e">
        <f t="shared" si="8"/>
        <v>#DIV/0!</v>
      </c>
      <c r="K32" s="16" t="e">
        <f t="shared" si="8"/>
        <v>#DIV/0!</v>
      </c>
      <c r="L32" s="16" t="e">
        <f t="shared" si="8"/>
        <v>#DIV/0!</v>
      </c>
      <c r="M32" s="16" t="e">
        <f t="shared" si="8"/>
        <v>#DIV/0!</v>
      </c>
      <c r="N32" s="16" t="e">
        <f t="shared" si="8"/>
        <v>#DIV/0!</v>
      </c>
      <c r="O32" s="16" t="e">
        <f t="shared" si="8"/>
        <v>#DIV/0!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:40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:40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1:40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1:40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1:40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1:40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1:40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1:40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1:4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1:40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1:40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1:40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1:40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1:40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1:40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1:40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1:40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1:40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1: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1:40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1:40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1:40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1:40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1:40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1:40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1:40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1:40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1:40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1:4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1:40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1:40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1:40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1:40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1:40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1:40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1:40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1:40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1:40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1:4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1:40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1:40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1:40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1:40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1:40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1:40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1:40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1:40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1:40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spans="1:4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1:40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1:40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1:40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spans="1:40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1:40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spans="1:40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1:40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spans="1:40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1:40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1:4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1:40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1:40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1:40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1:40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1:40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spans="1:40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1:40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1:40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1:40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spans="1:4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1:40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spans="1:40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1:40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spans="1:40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1:40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1:40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1:40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spans="1:40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1:40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spans="1:4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spans="1:40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spans="1:40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spans="1:40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spans="1:40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spans="1:40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spans="1:40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spans="1:40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spans="1:40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spans="1:40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spans="1:4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spans="1:40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spans="1:40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spans="1:40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spans="1:40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spans="1:40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spans="1:40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spans="1:40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spans="1:40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spans="1:40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spans="1:4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spans="1:40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spans="1:40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spans="1:40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spans="1:40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spans="1:40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spans="1:40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spans="1:40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spans="1:40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spans="1:40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spans="1:4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spans="1:40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spans="1:40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spans="1:40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spans="1:40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spans="1:40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spans="1:40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spans="1:40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spans="1:40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spans="1:40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 spans="1: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 spans="1:40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spans="1:40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 spans="1:40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 spans="1:40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 spans="1:40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 spans="1:40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spans="1:40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 spans="1:40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 spans="1:40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 spans="1:4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 spans="1:40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 spans="1:40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 spans="1:40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spans="1:40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spans="1:40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 spans="1:40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spans="1:40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 spans="1:40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 spans="1:40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 spans="1:4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spans="1:40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spans="1:40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 spans="1:40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spans="1:40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 spans="1:40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spans="1:40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spans="1:40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spans="1:40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spans="1:40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 spans="1:4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 spans="1:40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 spans="1:40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 spans="1:40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 spans="1:40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 spans="1:40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 spans="1:40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 spans="1:40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 spans="1:40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 spans="1:40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 spans="1:4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 spans="1:40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 spans="1:40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 spans="1:40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 spans="1:40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 spans="1:40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 spans="1:40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 spans="1:40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 spans="1:40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 spans="1:40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 spans="1:4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 spans="1:40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 spans="1:40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 spans="1:40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 spans="1:40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 spans="1:40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 spans="1:40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 spans="1:40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 spans="1:40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 spans="1:40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 spans="1:4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 spans="1:40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 spans="1:40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 spans="1:40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 spans="1:40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 spans="1:40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 spans="1:40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 spans="1:40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 spans="1:40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 spans="1:40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 spans="1:4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 spans="1:40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 spans="1:40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 spans="1:40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 spans="1:40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 spans="1:40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 spans="1:40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 spans="1:40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 spans="1:40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 spans="1:40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 spans="1:4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 spans="1:40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 spans="1:40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 spans="1:40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 spans="1:40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 spans="1:40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 spans="1:40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 spans="1:40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 spans="1:40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 spans="1:40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 spans="1:4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 spans="1:40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 spans="1:40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 spans="1:40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 spans="1:40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 spans="1:40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 spans="1:40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 spans="1:40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 spans="1:40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 spans="1:40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 spans="1: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 spans="1:40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 spans="1:40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 spans="1:40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 spans="1:40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 spans="1:40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 spans="1:40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 spans="1:40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 spans="1:40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 spans="1:40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 spans="1:4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 spans="1:40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 spans="1:40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 spans="1:40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 spans="1:40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 spans="1:40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 spans="1:40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 spans="1:40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 spans="1:40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 spans="1:40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 spans="1:4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 spans="1:40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 spans="1:40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 spans="1:40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 spans="1:40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 spans="1:40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 spans="1:40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 spans="1:40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 spans="1:40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 spans="1:40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 spans="1:4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 spans="1:40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 spans="1:40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 spans="1:40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 spans="1:40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 spans="1:40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 spans="1:40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 spans="1:40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 spans="1:40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 spans="1:40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 spans="1:4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 spans="1:40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 spans="1:40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 spans="1:40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 spans="1:40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 spans="1:40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 spans="1:40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 spans="1:40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 spans="1:40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 spans="1:40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 spans="1:4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 spans="1:40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 spans="1:40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 spans="1:40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 spans="1:40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 spans="1:40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 spans="1:40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 spans="1:40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 spans="1:40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 spans="1:40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 spans="1:4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 spans="1:40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 spans="1:40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 spans="1:40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 spans="1:40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 spans="1:40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 spans="1:40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 spans="1:40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 spans="1:40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 spans="1:40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  <row r="410" spans="1:4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</row>
    <row r="411" spans="1:40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 spans="1:40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</row>
    <row r="413" spans="1:40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 spans="1:40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 spans="1:40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</row>
    <row r="416" spans="1:40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 spans="1:40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 spans="1:40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</row>
    <row r="419" spans="1:40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 spans="1:4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</row>
    <row r="421" spans="1:40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</row>
    <row r="422" spans="1:40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</row>
    <row r="423" spans="1:40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</row>
    <row r="424" spans="1:40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 spans="1:40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</row>
    <row r="426" spans="1:40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</row>
    <row r="427" spans="1:40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</row>
    <row r="428" spans="1:40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</row>
    <row r="429" spans="1:40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</row>
    <row r="430" spans="1:4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</row>
    <row r="431" spans="1:40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</row>
    <row r="432" spans="1:40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</row>
    <row r="433" spans="1:40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</row>
    <row r="434" spans="1:40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</row>
    <row r="435" spans="1:40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</row>
    <row r="436" spans="1:40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 spans="1:40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</row>
    <row r="438" spans="1:40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 spans="1:40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</row>
    <row r="440" spans="1: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</row>
    <row r="441" spans="1:40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</row>
    <row r="442" spans="1:40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</row>
    <row r="443" spans="1:40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</row>
    <row r="444" spans="1:40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</row>
    <row r="445" spans="1:40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</row>
    <row r="446" spans="1:40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</row>
    <row r="447" spans="1:40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 spans="1:40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 spans="1:40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 spans="1:4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 spans="1:40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</row>
    <row r="452" spans="1:40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</row>
    <row r="453" spans="1:40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 spans="1:40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</row>
    <row r="455" spans="1:40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</row>
    <row r="456" spans="1:40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</row>
    <row r="457" spans="1:40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</row>
    <row r="458" spans="1:40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</row>
    <row r="459" spans="1:40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</row>
    <row r="460" spans="1:4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</row>
    <row r="461" spans="1:40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</row>
    <row r="462" spans="1:40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</row>
    <row r="463" spans="1:40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 spans="1:40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</row>
    <row r="465" spans="1:40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</row>
    <row r="466" spans="1:40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</row>
    <row r="467" spans="1:40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</row>
    <row r="468" spans="1:40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</row>
    <row r="469" spans="1:40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</row>
    <row r="470" spans="1:4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</row>
    <row r="471" spans="1:40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</row>
    <row r="472" spans="1:40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</row>
    <row r="473" spans="1:40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</row>
    <row r="474" spans="1:40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</row>
    <row r="475" spans="1:40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</row>
    <row r="476" spans="1:40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 spans="1:40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</row>
    <row r="478" spans="1:40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</row>
    <row r="479" spans="1:40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</row>
    <row r="480" spans="1:4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</row>
    <row r="481" spans="1:40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</row>
    <row r="482" spans="1:40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</row>
    <row r="483" spans="1:40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</row>
    <row r="484" spans="1:40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</row>
    <row r="485" spans="1:40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</row>
    <row r="486" spans="1:40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</row>
    <row r="487" spans="1:40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</row>
    <row r="488" spans="1:40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 spans="1:40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</row>
    <row r="490" spans="1:4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</row>
    <row r="491" spans="1:40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</row>
    <row r="492" spans="1:40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</row>
    <row r="493" spans="1:40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</row>
    <row r="494" spans="1:40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</row>
    <row r="495" spans="1:40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 spans="1:40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 spans="1:40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 spans="1:40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 spans="1:40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 spans="1:4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 spans="1:40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 spans="1:40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 spans="1:40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 spans="1:40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 spans="1:40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</row>
    <row r="506" spans="1:40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</row>
    <row r="507" spans="1:40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 spans="1:40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 spans="1:40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</row>
    <row r="510" spans="1:4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</row>
    <row r="511" spans="1:40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</row>
    <row r="512" spans="1:40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</row>
    <row r="513" spans="1:40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 spans="1:40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 spans="1:40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 spans="1:40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</row>
    <row r="517" spans="1:40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</row>
    <row r="518" spans="1:40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 spans="1:40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 spans="1:4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</row>
    <row r="521" spans="1:40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 spans="1:40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 spans="1:40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 spans="1:40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 spans="1:40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</row>
    <row r="526" spans="1:40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</row>
    <row r="527" spans="1:40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</row>
    <row r="528" spans="1:40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</row>
    <row r="529" spans="1:40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 spans="1:4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</row>
    <row r="531" spans="1:40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</row>
    <row r="532" spans="1:40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</row>
    <row r="533" spans="1:40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</row>
    <row r="534" spans="1:40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 spans="1:40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 spans="1:40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</row>
    <row r="537" spans="1:40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 spans="1:40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</row>
    <row r="539" spans="1:40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</row>
    <row r="540" spans="1: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 spans="1:40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 spans="1:40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</row>
    <row r="543" spans="1:40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 spans="1:40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 spans="1:40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</row>
    <row r="546" spans="1:40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</row>
    <row r="547" spans="1:40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</row>
    <row r="548" spans="1:40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</row>
    <row r="549" spans="1:40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 spans="1:4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</row>
    <row r="551" spans="1:40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</row>
    <row r="552" spans="1:40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</row>
    <row r="553" spans="1:40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 spans="1:40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</row>
    <row r="555" spans="1:40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</row>
    <row r="556" spans="1:40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 spans="1:40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</row>
    <row r="558" spans="1:40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</row>
    <row r="559" spans="1:40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</row>
    <row r="560" spans="1:4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 spans="1:40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</row>
    <row r="562" spans="1:40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</row>
    <row r="563" spans="1:40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 spans="1:40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</row>
    <row r="565" spans="1:40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</row>
    <row r="566" spans="1:40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 spans="1:40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</row>
    <row r="568" spans="1:40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</row>
    <row r="569" spans="1:40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</row>
    <row r="570" spans="1:4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</row>
    <row r="571" spans="1:40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</row>
    <row r="572" spans="1:40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 spans="1:40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</row>
    <row r="574" spans="1:40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 spans="1:40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</row>
    <row r="576" spans="1:40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</row>
    <row r="577" spans="1:40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</row>
    <row r="578" spans="1:40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</row>
    <row r="579" spans="1:40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 spans="1:4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 spans="1:40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</row>
    <row r="582" spans="1:40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 spans="1:40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</row>
    <row r="584" spans="1:40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</row>
    <row r="585" spans="1:40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</row>
    <row r="586" spans="1:40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</row>
    <row r="587" spans="1:40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 spans="1:40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</row>
    <row r="589" spans="1:40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</row>
    <row r="590" spans="1:4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</row>
    <row r="591" spans="1:40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</row>
    <row r="592" spans="1:40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</row>
    <row r="593" spans="1:40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 spans="1:40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</row>
    <row r="595" spans="1:40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</row>
    <row r="596" spans="1:40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 spans="1:40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 spans="1:40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</row>
    <row r="599" spans="1:40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 spans="1:4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 spans="1:40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 spans="1:40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 spans="1:40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</row>
    <row r="604" spans="1:40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</row>
    <row r="605" spans="1:40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 spans="1:40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 spans="1:40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 spans="1:40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 spans="1:40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</row>
    <row r="610" spans="1:4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 spans="1:40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 spans="1:40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 spans="1:40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 spans="1:40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 spans="1:40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 spans="1:40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 spans="1:40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</row>
    <row r="618" spans="1:40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</row>
    <row r="619" spans="1:40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</row>
    <row r="620" spans="1:4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 spans="1:40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 spans="1:40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 spans="1:40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 spans="1:40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 spans="1:40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 spans="1:40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 spans="1:40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 spans="1:40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 spans="1:40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 spans="1:4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 spans="1:40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 spans="1:40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 spans="1:40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 spans="1:40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 spans="1:40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 spans="1:40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 spans="1:40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 spans="1:40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 spans="1:40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 spans="1: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 spans="1:40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 spans="1:40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 spans="1:40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 spans="1:40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 spans="1:40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</row>
    <row r="646" spans="1:40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 spans="1:40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 spans="1:40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 spans="1:40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</row>
    <row r="650" spans="1:4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 spans="1:40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 spans="1:40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</row>
    <row r="653" spans="1:40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</row>
    <row r="654" spans="1:40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 spans="1:40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 spans="1:40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</row>
    <row r="657" spans="1:40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</row>
    <row r="658" spans="1:40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</row>
    <row r="659" spans="1:40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</row>
    <row r="660" spans="1:4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</row>
    <row r="661" spans="1:40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</row>
    <row r="662" spans="1:40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 spans="1:40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</row>
    <row r="664" spans="1:40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</row>
    <row r="665" spans="1:40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</row>
    <row r="666" spans="1:40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</row>
    <row r="667" spans="1:40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</row>
    <row r="668" spans="1:40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</row>
    <row r="669" spans="1:40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</row>
    <row r="670" spans="1:4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</row>
    <row r="671" spans="1:40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</row>
    <row r="672" spans="1:40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</row>
    <row r="673" spans="1:40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</row>
    <row r="674" spans="1:40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 spans="1:40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</row>
    <row r="676" spans="1:40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</row>
    <row r="677" spans="1:40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</row>
    <row r="678" spans="1:40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</row>
    <row r="679" spans="1:40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</row>
    <row r="680" spans="1:4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 spans="1:40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</row>
    <row r="682" spans="1:40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</row>
    <row r="683" spans="1:40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 spans="1:40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</row>
    <row r="685" spans="1:40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</row>
    <row r="686" spans="1:40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</row>
    <row r="687" spans="1:40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</row>
    <row r="688" spans="1:40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</row>
    <row r="689" spans="1:40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</row>
    <row r="690" spans="1:4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</row>
    <row r="691" spans="1:40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</row>
    <row r="692" spans="1:40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</row>
    <row r="693" spans="1:40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 spans="1:40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 spans="1:40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</row>
    <row r="696" spans="1:40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</row>
    <row r="697" spans="1:40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 spans="1:40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 spans="1:40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</row>
    <row r="700" spans="1:4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 spans="1:40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</row>
    <row r="702" spans="1:40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</row>
    <row r="703" spans="1:40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</row>
    <row r="704" spans="1:40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</row>
    <row r="705" spans="1:40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</row>
    <row r="706" spans="1:40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</row>
    <row r="707" spans="1:40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</row>
    <row r="708" spans="1:40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 spans="1:40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</row>
    <row r="710" spans="1:4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</row>
    <row r="711" spans="1:40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 spans="1:40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 spans="1:40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</row>
    <row r="714" spans="1:40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</row>
    <row r="715" spans="1:40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</row>
    <row r="716" spans="1:40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</row>
    <row r="717" spans="1:40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</row>
    <row r="718" spans="1:40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 spans="1:40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 spans="1:4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 spans="1:40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 spans="1:40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 spans="1:40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</row>
    <row r="724" spans="1:40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</row>
    <row r="725" spans="1:40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 spans="1:40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 spans="1:40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</row>
    <row r="728" spans="1:40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 spans="1:40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</row>
    <row r="730" spans="1:4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</row>
    <row r="731" spans="1:40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 spans="1:40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 spans="1:40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 spans="1:40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 spans="1:40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</row>
    <row r="736" spans="1:40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 spans="1:40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</row>
    <row r="738" spans="1:40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</row>
    <row r="739" spans="1:40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</row>
    <row r="740" spans="1: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 spans="1:40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 spans="1:40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 spans="1:40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 spans="1:40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 spans="1:40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 spans="1:40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 spans="1:40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 spans="1:40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 spans="1:40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 spans="1:4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 spans="1:40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 spans="1:40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 spans="1:40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 spans="1:40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 spans="1:40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</row>
    <row r="756" spans="1:40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</row>
    <row r="757" spans="1:40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</row>
    <row r="758" spans="1:40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</row>
    <row r="759" spans="1:40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 spans="1:4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 spans="1:40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 spans="1:40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 spans="1:40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</row>
    <row r="764" spans="1:40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 spans="1:40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 spans="1:40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</row>
    <row r="767" spans="1:40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 spans="1:40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</row>
    <row r="769" spans="1:40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 spans="1:4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 spans="1:40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</row>
    <row r="772" spans="1:40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</row>
    <row r="773" spans="1:40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</row>
    <row r="774" spans="1:40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 spans="1:40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</row>
    <row r="776" spans="1:40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 spans="1:40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</row>
    <row r="778" spans="1:40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 spans="1:40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</row>
    <row r="780" spans="1:4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 spans="1:40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</row>
    <row r="782" spans="1:40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 spans="1:40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 spans="1:40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 spans="1:40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 spans="1:40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 spans="1:40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</row>
    <row r="788" spans="1:40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 spans="1:40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 spans="1:4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 spans="1:40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 spans="1:40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 spans="1:40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 spans="1:40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 spans="1:40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 spans="1:40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 spans="1:40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 spans="1:40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 spans="1:40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 spans="1:4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 spans="1:40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 spans="1:40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 spans="1:40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</row>
    <row r="804" spans="1:40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</row>
    <row r="805" spans="1:40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 spans="1:40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 spans="1:40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 spans="1:40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</row>
    <row r="809" spans="1:40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 spans="1:4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</row>
    <row r="811" spans="1:40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 spans="1:40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 spans="1:40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 spans="1:40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 spans="1:40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 spans="1:40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 spans="1:40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 spans="1:40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 spans="1:40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 spans="1:4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 spans="1:40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 spans="1:40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 spans="1:40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 spans="1:40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 spans="1:40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 spans="1:40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 spans="1:40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 spans="1:40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 spans="1:40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 spans="1:4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 spans="1:40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 spans="1:40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 spans="1:40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 spans="1:40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 spans="1:40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 spans="1:40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 spans="1:40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 spans="1:40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</row>
    <row r="839" spans="1:40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 spans="1: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 spans="1:40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</row>
    <row r="842" spans="1:40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 spans="1:40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</row>
    <row r="844" spans="1:40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 spans="1:40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</row>
    <row r="846" spans="1:40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</row>
    <row r="847" spans="1:40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</row>
    <row r="848" spans="1:40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 spans="1:40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 spans="1:4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</row>
    <row r="851" spans="1:40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</row>
    <row r="852" spans="1:40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</row>
    <row r="853" spans="1:40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</row>
    <row r="854" spans="1:40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</row>
    <row r="855" spans="1:40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</row>
    <row r="856" spans="1:40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</row>
    <row r="857" spans="1:40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</row>
    <row r="858" spans="1:40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</row>
    <row r="859" spans="1:40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</row>
    <row r="860" spans="1:4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</row>
    <row r="861" spans="1:40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</row>
    <row r="862" spans="1:40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</row>
    <row r="863" spans="1:40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</row>
    <row r="864" spans="1:40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</row>
    <row r="865" spans="1:40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</row>
    <row r="866" spans="1:40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</row>
    <row r="867" spans="1:40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</row>
    <row r="868" spans="1:40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</row>
    <row r="869" spans="1:40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</row>
    <row r="870" spans="1:4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</row>
    <row r="871" spans="1:40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</row>
    <row r="872" spans="1:40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</row>
    <row r="873" spans="1:40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</row>
    <row r="874" spans="1:40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</row>
    <row r="875" spans="1:40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</row>
    <row r="876" spans="1:40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</row>
    <row r="877" spans="1:40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</row>
    <row r="878" spans="1:40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</row>
    <row r="879" spans="1:40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</row>
    <row r="880" spans="1:4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</row>
    <row r="881" spans="1:40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</row>
    <row r="882" spans="1:40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</row>
    <row r="883" spans="1:40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</row>
    <row r="884" spans="1:40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</row>
    <row r="885" spans="1:40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</row>
    <row r="886" spans="1:40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</row>
    <row r="887" spans="1:40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</row>
    <row r="888" spans="1:40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</row>
    <row r="889" spans="1:40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</row>
    <row r="890" spans="1:4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</row>
    <row r="891" spans="1:40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</row>
    <row r="892" spans="1:40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</row>
    <row r="893" spans="1:40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</row>
    <row r="894" spans="1:40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</row>
    <row r="895" spans="1:40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</row>
    <row r="896" spans="1:40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</row>
    <row r="897" spans="1:40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</row>
    <row r="898" spans="1:40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</row>
    <row r="899" spans="1:40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</row>
    <row r="900" spans="1:4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</row>
    <row r="901" spans="1:40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</row>
    <row r="902" spans="1:40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</row>
    <row r="903" spans="1:40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</row>
    <row r="904" spans="1:40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</row>
    <row r="905" spans="1:40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</row>
    <row r="906" spans="1:40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</row>
    <row r="907" spans="1:40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</row>
    <row r="908" spans="1:40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</row>
    <row r="909" spans="1:40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</row>
    <row r="910" spans="1:4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</row>
    <row r="911" spans="1:40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</row>
    <row r="912" spans="1:40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</row>
    <row r="913" spans="1:40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</row>
    <row r="914" spans="1:40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</row>
    <row r="915" spans="1:40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</row>
    <row r="916" spans="1:40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</row>
    <row r="917" spans="1:40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</row>
    <row r="918" spans="1:40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</row>
    <row r="919" spans="1:40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</row>
    <row r="920" spans="1:4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</row>
    <row r="921" spans="1:40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</row>
    <row r="922" spans="1:40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</row>
    <row r="923" spans="1:40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</row>
    <row r="924" spans="1:40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</row>
    <row r="925" spans="1:40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</row>
    <row r="926" spans="1:40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</row>
    <row r="927" spans="1:40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</row>
    <row r="928" spans="1:40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</row>
    <row r="929" spans="1:40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</row>
    <row r="930" spans="1:4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</row>
    <row r="931" spans="1:40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</row>
    <row r="932" spans="1:40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</row>
    <row r="933" spans="1:40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</row>
    <row r="934" spans="1:40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</row>
    <row r="935" spans="1:40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</row>
    <row r="936" spans="1:40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</row>
    <row r="937" spans="1:40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</row>
    <row r="938" spans="1:40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</row>
    <row r="939" spans="1:40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</row>
    <row r="940" spans="1: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</row>
    <row r="941" spans="1:40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</row>
    <row r="942" spans="1:40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</row>
    <row r="943" spans="1:40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</row>
    <row r="944" spans="1:40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</row>
    <row r="945" spans="1:40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</row>
    <row r="946" spans="1:40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</row>
    <row r="947" spans="1:40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</row>
    <row r="948" spans="1:40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</row>
    <row r="949" spans="1:40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</row>
    <row r="950" spans="1:4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</row>
    <row r="951" spans="1:40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</row>
    <row r="952" spans="1:40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</row>
    <row r="953" spans="1:40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</row>
    <row r="954" spans="1:40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</row>
    <row r="955" spans="1:40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</row>
    <row r="956" spans="1:40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</row>
    <row r="957" spans="1:40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</row>
    <row r="958" spans="1:40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</row>
    <row r="959" spans="1:40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</row>
    <row r="960" spans="1:4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</row>
    <row r="961" spans="1:40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</row>
    <row r="962" spans="1:40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</row>
    <row r="963" spans="1:40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</row>
    <row r="964" spans="1:40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</row>
    <row r="965" spans="1:40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</row>
    <row r="966" spans="1:40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</row>
    <row r="967" spans="1:40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</row>
    <row r="968" spans="1:40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</row>
    <row r="969" spans="1:40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</row>
    <row r="970" spans="1:4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</row>
    <row r="971" spans="1:40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</row>
    <row r="972" spans="1:40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</row>
    <row r="973" spans="1:40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</row>
    <row r="974" spans="1:40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</row>
    <row r="975" spans="1:40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</row>
    <row r="976" spans="1:40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</row>
    <row r="977" spans="1:40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</row>
    <row r="978" spans="1:40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</row>
    <row r="979" spans="1:40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</row>
    <row r="980" spans="1:4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</row>
    <row r="981" spans="1:40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</row>
    <row r="982" spans="1:40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</row>
    <row r="983" spans="1:40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</row>
    <row r="984" spans="1:40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</row>
    <row r="985" spans="1:40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</row>
    <row r="986" spans="1:40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</row>
    <row r="987" spans="1:40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</row>
    <row r="988" spans="1:40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</row>
    <row r="989" spans="1:40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</row>
    <row r="990" spans="1:4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</row>
    <row r="991" spans="1:40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</row>
    <row r="992" spans="1:40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</row>
  </sheetData>
  <mergeCells count="2">
    <mergeCell ref="Q21:W23"/>
    <mergeCell ref="Q4:W6"/>
  </mergeCells>
  <pageMargins left="0.7" right="0.7" top="0.75" bottom="0.75" header="0" footer="0"/>
  <pageSetup scale="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upmem_sim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LeeDongjae</cp:lastModifiedBy>
  <cp:lastPrinted>2023-07-31T14:02:00Z</cp:lastPrinted>
  <dcterms:modified xsi:type="dcterms:W3CDTF">2024-02-25T06:03:37Z</dcterms:modified>
</cp:coreProperties>
</file>