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t/Dropbox/Arduino/geiger/"/>
    </mc:Choice>
  </mc:AlternateContent>
  <xr:revisionPtr revIDLastSave="0" documentId="8_{C299832E-0F4D-644A-8093-E182AF726EE5}" xr6:coauthVersionLast="45" xr6:coauthVersionMax="45" xr10:uidLastSave="{00000000-0000-0000-0000-000000000000}"/>
  <bookViews>
    <workbookView xWindow="80" yWindow="460" windowWidth="25440" windowHeight="14640" xr2:uid="{34F8A516-057B-064A-B225-F99A795F4E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F9" i="1"/>
  <c r="F8" i="1"/>
  <c r="F7" i="1"/>
  <c r="F6" i="1"/>
  <c r="F5" i="1"/>
  <c r="F4" i="1"/>
  <c r="C13" i="1"/>
  <c r="B13" i="1" s="1"/>
  <c r="C12" i="1"/>
  <c r="B12" i="1" s="1"/>
  <c r="B9" i="1"/>
  <c r="B8" i="1"/>
  <c r="B7" i="1"/>
  <c r="B6" i="1"/>
  <c r="B5" i="1"/>
  <c r="B4" i="1"/>
  <c r="C9" i="1"/>
  <c r="C8" i="1"/>
  <c r="C7" i="1"/>
  <c r="C6" i="1"/>
  <c r="C5" i="1"/>
  <c r="C4" i="1"/>
  <c r="F13" i="1"/>
  <c r="F12" i="1"/>
  <c r="E13" i="1"/>
  <c r="E12" i="1"/>
  <c r="D13" i="1"/>
  <c r="D12" i="1"/>
  <c r="K9" i="1"/>
  <c r="K8" i="1"/>
  <c r="K7" i="1"/>
  <c r="K6" i="1"/>
  <c r="K5" i="1"/>
  <c r="L5" i="1" s="1"/>
  <c r="M5" i="1" s="1"/>
  <c r="L9" i="1"/>
  <c r="M9" i="1" s="1"/>
  <c r="L8" i="1"/>
  <c r="M8" i="1" s="1"/>
  <c r="L7" i="1"/>
  <c r="M7" i="1" s="1"/>
  <c r="L6" i="1"/>
  <c r="M6" i="1" s="1"/>
  <c r="H13" i="1"/>
  <c r="H12" i="1"/>
  <c r="I9" i="1"/>
  <c r="I8" i="1"/>
  <c r="I7" i="1"/>
  <c r="I6" i="1"/>
  <c r="I5" i="1"/>
  <c r="I4" i="1"/>
  <c r="H9" i="1"/>
  <c r="E9" i="1"/>
  <c r="H8" i="1"/>
  <c r="H6" i="1"/>
  <c r="H5" i="1"/>
  <c r="H4" i="1"/>
  <c r="H7" i="1"/>
  <c r="E8" i="1"/>
  <c r="E7" i="1"/>
  <c r="E6" i="1"/>
  <c r="E5" i="1"/>
  <c r="E4" i="1"/>
  <c r="G13" i="1" l="1"/>
  <c r="G12" i="1"/>
</calcChain>
</file>

<file path=xl/sharedStrings.xml><?xml version="1.0" encoding="utf-8"?>
<sst xmlns="http://schemas.openxmlformats.org/spreadsheetml/2006/main" count="17" uniqueCount="16">
  <si>
    <t>10log</t>
  </si>
  <si>
    <t>+1</t>
  </si>
  <si>
    <t>*25</t>
  </si>
  <si>
    <t>mR/h</t>
  </si>
  <si>
    <t>tics/sec</t>
  </si>
  <si>
    <t>mr/year</t>
  </si>
  <si>
    <t>micro sievert/year</t>
  </si>
  <si>
    <t>Background</t>
  </si>
  <si>
    <t>max for radiation workers</t>
  </si>
  <si>
    <t>*10</t>
  </si>
  <si>
    <t>tics/10 sec</t>
  </si>
  <si>
    <t>full</t>
  </si>
  <si>
    <t>zero</t>
  </si>
  <si>
    <t>1/3</t>
  </si>
  <si>
    <t>2/3</t>
  </si>
  <si>
    <t>*33.3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</si>
</sst>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20A05-D599-EF43-A1A9-2AD54DE15900}">
  <dimension ref="A3:M13"/>
  <sheetViews>
    <sheetView tabSelected="1" workbookViewId="0">
      <selection activeCell="A11" sqref="A11"/>
    </sheetView>
  </sheetViews>
  <sheetFormatPr baseColWidth="10" defaultRowHeight="16" x14ac:dyDescent="0.2"/>
  <cols>
    <col min="1" max="1" width="30.83203125" customWidth="1"/>
    <col min="2" max="2" width="14.5" customWidth="1"/>
  </cols>
  <sheetData>
    <row r="3" spans="1:13" x14ac:dyDescent="0.2">
      <c r="B3" t="s">
        <v>10</v>
      </c>
      <c r="C3" t="s">
        <v>4</v>
      </c>
      <c r="D3" t="s">
        <v>3</v>
      </c>
      <c r="E3" t="s">
        <v>0</v>
      </c>
      <c r="F3" s="1" t="s">
        <v>1</v>
      </c>
      <c r="G3" s="1" t="s">
        <v>15</v>
      </c>
      <c r="H3" t="s">
        <v>5</v>
      </c>
      <c r="I3" t="s">
        <v>6</v>
      </c>
      <c r="K3" t="s">
        <v>9</v>
      </c>
      <c r="L3" t="s">
        <v>0</v>
      </c>
      <c r="M3" t="s">
        <v>2</v>
      </c>
    </row>
    <row r="4" spans="1:13" x14ac:dyDescent="0.2">
      <c r="B4">
        <f>C4*10</f>
        <v>10000</v>
      </c>
      <c r="C4">
        <f>D4</f>
        <v>1000</v>
      </c>
      <c r="D4">
        <v>1000</v>
      </c>
      <c r="E4">
        <f>LOG10(D4)</f>
        <v>3</v>
      </c>
      <c r="F4">
        <f>E4+1</f>
        <v>4</v>
      </c>
      <c r="G4">
        <f>F4*33.333</f>
        <v>133.33199999999999</v>
      </c>
      <c r="H4">
        <f t="shared" ref="H4:H6" si="0">D4*24*365</f>
        <v>8760000</v>
      </c>
      <c r="I4">
        <f>H4*10</f>
        <v>87600000</v>
      </c>
    </row>
    <row r="5" spans="1:13" x14ac:dyDescent="0.2">
      <c r="A5" t="s">
        <v>11</v>
      </c>
      <c r="B5">
        <f t="shared" ref="B5:B9" si="1">C5*10</f>
        <v>1000</v>
      </c>
      <c r="C5">
        <f t="shared" ref="C5:C9" si="2">D5</f>
        <v>100</v>
      </c>
      <c r="D5">
        <v>100</v>
      </c>
      <c r="E5">
        <f>LOG10(D5)</f>
        <v>2</v>
      </c>
      <c r="F5">
        <f t="shared" ref="F5:F9" si="3">E5+1</f>
        <v>3</v>
      </c>
      <c r="G5">
        <f t="shared" ref="G5:G9" si="4">F5*33.333</f>
        <v>99.998999999999995</v>
      </c>
      <c r="H5">
        <f t="shared" si="0"/>
        <v>876000</v>
      </c>
      <c r="I5">
        <f t="shared" ref="I5:I9" si="5">H5*10</f>
        <v>8760000</v>
      </c>
      <c r="K5">
        <f>D5*20</f>
        <v>2000</v>
      </c>
      <c r="L5">
        <f>LOG10(K5)</f>
        <v>3.3010299956639813</v>
      </c>
      <c r="M5">
        <f>L5*25</f>
        <v>82.525749891599531</v>
      </c>
    </row>
    <row r="6" spans="1:13" x14ac:dyDescent="0.2">
      <c r="A6" s="1" t="s">
        <v>14</v>
      </c>
      <c r="B6">
        <f t="shared" si="1"/>
        <v>100</v>
      </c>
      <c r="C6">
        <f t="shared" si="2"/>
        <v>10</v>
      </c>
      <c r="D6">
        <v>10</v>
      </c>
      <c r="E6">
        <f>LOG10(D6)</f>
        <v>1</v>
      </c>
      <c r="F6">
        <f t="shared" si="3"/>
        <v>2</v>
      </c>
      <c r="G6">
        <f t="shared" si="4"/>
        <v>66.665999999999997</v>
      </c>
      <c r="H6">
        <f t="shared" si="0"/>
        <v>87600</v>
      </c>
      <c r="I6">
        <f t="shared" si="5"/>
        <v>876000</v>
      </c>
      <c r="K6">
        <f t="shared" ref="K6:K9" si="6">D6*20</f>
        <v>200</v>
      </c>
      <c r="L6">
        <f t="shared" ref="L6:L9" si="7">LOG10(K6)</f>
        <v>2.3010299956639813</v>
      </c>
      <c r="M6">
        <f t="shared" ref="M6:M9" si="8">L6*25</f>
        <v>57.525749891599531</v>
      </c>
    </row>
    <row r="7" spans="1:13" x14ac:dyDescent="0.2">
      <c r="A7" s="1" t="s">
        <v>13</v>
      </c>
      <c r="B7">
        <f t="shared" si="1"/>
        <v>10</v>
      </c>
      <c r="C7">
        <f t="shared" si="2"/>
        <v>1</v>
      </c>
      <c r="D7">
        <v>1</v>
      </c>
      <c r="E7">
        <f>LOG10(D7)</f>
        <v>0</v>
      </c>
      <c r="F7">
        <f t="shared" si="3"/>
        <v>1</v>
      </c>
      <c r="G7">
        <f t="shared" si="4"/>
        <v>33.332999999999998</v>
      </c>
      <c r="H7">
        <f>D7*24*365</f>
        <v>8760</v>
      </c>
      <c r="I7">
        <f t="shared" si="5"/>
        <v>87600</v>
      </c>
      <c r="K7">
        <f t="shared" si="6"/>
        <v>20</v>
      </c>
      <c r="L7">
        <f t="shared" si="7"/>
        <v>1.3010299956639813</v>
      </c>
      <c r="M7">
        <f t="shared" si="8"/>
        <v>32.525749891599531</v>
      </c>
    </row>
    <row r="8" spans="1:13" x14ac:dyDescent="0.2">
      <c r="A8" t="s">
        <v>12</v>
      </c>
      <c r="B8">
        <f t="shared" si="1"/>
        <v>1</v>
      </c>
      <c r="C8">
        <f t="shared" si="2"/>
        <v>0.1</v>
      </c>
      <c r="D8">
        <v>0.1</v>
      </c>
      <c r="E8">
        <f>LOG10(D8)</f>
        <v>-1</v>
      </c>
      <c r="F8">
        <f t="shared" si="3"/>
        <v>0</v>
      </c>
      <c r="G8">
        <f t="shared" si="4"/>
        <v>0</v>
      </c>
      <c r="H8">
        <f>D8*24*365</f>
        <v>876.00000000000011</v>
      </c>
      <c r="I8">
        <f t="shared" si="5"/>
        <v>8760.0000000000018</v>
      </c>
      <c r="K8">
        <f t="shared" si="6"/>
        <v>2</v>
      </c>
      <c r="L8">
        <f t="shared" si="7"/>
        <v>0.3010299956639812</v>
      </c>
      <c r="M8">
        <f t="shared" si="8"/>
        <v>7.5257498915995296</v>
      </c>
    </row>
    <row r="9" spans="1:13" x14ac:dyDescent="0.2">
      <c r="B9">
        <f t="shared" si="1"/>
        <v>0.1</v>
      </c>
      <c r="C9">
        <f t="shared" si="2"/>
        <v>0.01</v>
      </c>
      <c r="D9">
        <v>0.01</v>
      </c>
      <c r="E9">
        <f>LOG10(D9)</f>
        <v>-2</v>
      </c>
      <c r="F9">
        <f t="shared" si="3"/>
        <v>-1</v>
      </c>
      <c r="G9">
        <f t="shared" si="4"/>
        <v>-33.332999999999998</v>
      </c>
      <c r="H9">
        <f>D9*24*365</f>
        <v>87.6</v>
      </c>
      <c r="I9">
        <f t="shared" si="5"/>
        <v>876</v>
      </c>
      <c r="K9">
        <f t="shared" si="6"/>
        <v>0.2</v>
      </c>
      <c r="L9">
        <f t="shared" si="7"/>
        <v>-0.69897000433601875</v>
      </c>
      <c r="M9">
        <f t="shared" si="8"/>
        <v>-17.474250108400469</v>
      </c>
    </row>
    <row r="12" spans="1:13" x14ac:dyDescent="0.2">
      <c r="A12" t="s">
        <v>7</v>
      </c>
      <c r="B12">
        <f t="shared" ref="B12:B13" si="9">C12*10</f>
        <v>0.41781135531135527</v>
      </c>
      <c r="C12">
        <f t="shared" ref="C12:C13" si="10">D12</f>
        <v>4.1781135531135528E-2</v>
      </c>
      <c r="D12">
        <f>H12/(24*364)</f>
        <v>4.1781135531135528E-2</v>
      </c>
      <c r="E12">
        <f>LOG10(D12)</f>
        <v>-1.3790197609041874</v>
      </c>
      <c r="F12">
        <f>E12+2</f>
        <v>0.62098023909581257</v>
      </c>
      <c r="G12">
        <f t="shared" ref="G12:G13" si="11">F12*25</f>
        <v>15.524505977395314</v>
      </c>
      <c r="H12">
        <f>I12/10</f>
        <v>365</v>
      </c>
      <c r="I12">
        <v>3650</v>
      </c>
    </row>
    <row r="13" spans="1:13" x14ac:dyDescent="0.2">
      <c r="A13" t="s">
        <v>8</v>
      </c>
      <c r="B13">
        <f t="shared" si="9"/>
        <v>5.7234432234432226</v>
      </c>
      <c r="C13">
        <f t="shared" si="10"/>
        <v>0.57234432234432231</v>
      </c>
      <c r="D13">
        <f>H13/(24*364)</f>
        <v>0.57234432234432231</v>
      </c>
      <c r="E13">
        <f>LOG10(D13)</f>
        <v>-0.24234262102464324</v>
      </c>
      <c r="F13">
        <f>E13+2</f>
        <v>1.7576573789753567</v>
      </c>
      <c r="G13">
        <f t="shared" si="11"/>
        <v>43.941434474383918</v>
      </c>
      <c r="H13">
        <f>I13/10</f>
        <v>5000</v>
      </c>
      <c r="I13">
        <v>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2020-10-20T11:36:16Z</dcterms:created>
  <dcterms:modified xsi:type="dcterms:W3CDTF">2020-10-23T20:37:12Z</dcterms:modified>
</cp:coreProperties>
</file>