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sse\Desktop\DataViz Bootcamp\Week 1 Excel\01-Excel\Instructions\"/>
    </mc:Choice>
  </mc:AlternateContent>
  <xr:revisionPtr revIDLastSave="0" documentId="13_ncr:1_{FE993837-395C-4829-ACBA-405EBD51F21C}" xr6:coauthVersionLast="45" xr6:coauthVersionMax="45" xr10:uidLastSave="{00000000-0000-0000-0000-000000000000}"/>
  <bookViews>
    <workbookView xWindow="-120" yWindow="-120" windowWidth="29040" windowHeight="15840" tabRatio="850" activeTab="6" xr2:uid="{00000000-000D-0000-FFFF-FFFF00000000}"/>
  </bookViews>
  <sheets>
    <sheet name="Full data" sheetId="1" r:id="rId1"/>
    <sheet name="Category Results" sheetId="2" r:id="rId2"/>
    <sheet name="SubCategory Results" sheetId="3" r:id="rId3"/>
    <sheet name="Outcome by month" sheetId="4" r:id="rId4"/>
    <sheet name="Outcome by Goal" sheetId="5" r:id="rId5"/>
    <sheet name="Outcome by Country" sheetId="8" r:id="rId6"/>
    <sheet name="Summary Statistics" sheetId="6" r:id="rId7"/>
  </sheets>
  <definedNames>
    <definedName name="_xlnm._FilterDatabase" localSheetId="0" hidden="1">'Full data'!$A$1:$T$1</definedName>
  </definedNames>
  <calcPr calcId="191029"/>
  <pivotCaches>
    <pivotCache cacheId="0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9" i="6" l="1"/>
  <c r="E8" i="6"/>
  <c r="F9" i="6"/>
  <c r="F8" i="6"/>
  <c r="F7" i="6"/>
  <c r="E7" i="6"/>
  <c r="F6" i="6"/>
  <c r="F5" i="6"/>
  <c r="F4" i="6"/>
  <c r="F3" i="6"/>
  <c r="F2" i="6"/>
  <c r="E6" i="6"/>
  <c r="E5" i="6"/>
  <c r="E4" i="6"/>
  <c r="E3" i="6"/>
  <c r="E2" i="6"/>
  <c r="C5" i="5" l="1"/>
  <c r="E12" i="5"/>
  <c r="E11" i="5"/>
  <c r="E10" i="5"/>
  <c r="E9" i="5"/>
  <c r="E8" i="5"/>
  <c r="E7" i="5"/>
  <c r="E6" i="5"/>
  <c r="E5" i="5"/>
  <c r="E4" i="5"/>
  <c r="E3" i="5"/>
  <c r="E13" i="5"/>
  <c r="D3" i="5"/>
  <c r="E2" i="5"/>
  <c r="D2" i="5"/>
  <c r="F12" i="5"/>
  <c r="F11" i="5"/>
  <c r="F10" i="5"/>
  <c r="F9" i="5"/>
  <c r="F8" i="5"/>
  <c r="F7" i="5"/>
  <c r="F6" i="5"/>
  <c r="F5" i="5"/>
  <c r="F4" i="5"/>
  <c r="F3" i="5"/>
  <c r="D12" i="5"/>
  <c r="D11" i="5"/>
  <c r="D10" i="5"/>
  <c r="D9" i="5"/>
  <c r="D8" i="5"/>
  <c r="D7" i="5"/>
  <c r="D6" i="5"/>
  <c r="D5" i="5"/>
  <c r="D4" i="5"/>
  <c r="C12" i="5"/>
  <c r="C11" i="5"/>
  <c r="C10" i="5"/>
  <c r="C9" i="5"/>
  <c r="C8" i="5"/>
  <c r="C7" i="5"/>
  <c r="C6" i="5"/>
  <c r="C4" i="5"/>
  <c r="B12" i="5"/>
  <c r="G12" i="5" s="1"/>
  <c r="B11" i="5"/>
  <c r="G11" i="5" s="1"/>
  <c r="B10" i="5"/>
  <c r="G10" i="5" s="1"/>
  <c r="B9" i="5"/>
  <c r="G9" i="5" s="1"/>
  <c r="B8" i="5"/>
  <c r="G8" i="5" s="1"/>
  <c r="B7" i="5"/>
  <c r="G7" i="5" s="1"/>
  <c r="B6" i="5"/>
  <c r="G6" i="5" s="1"/>
  <c r="B5" i="5"/>
  <c r="G5" i="5" s="1"/>
  <c r="B4" i="5"/>
  <c r="G4" i="5" s="1"/>
  <c r="C3" i="5"/>
  <c r="B3" i="5"/>
  <c r="G3" i="5" s="1"/>
  <c r="F13" i="5"/>
  <c r="F2" i="5"/>
  <c r="D13" i="5"/>
  <c r="C2" i="5"/>
  <c r="C13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2" i="1"/>
  <c r="T2" i="1"/>
  <c r="G2" i="5" l="1"/>
  <c r="I13" i="5"/>
  <c r="H3" i="5"/>
  <c r="H7" i="5"/>
  <c r="H11" i="5"/>
  <c r="I6" i="5"/>
  <c r="I10" i="5"/>
  <c r="G13" i="5"/>
  <c r="H8" i="5"/>
  <c r="H12" i="5"/>
  <c r="I7" i="5"/>
  <c r="I11" i="5"/>
  <c r="I2" i="5"/>
  <c r="H13" i="5"/>
  <c r="H4" i="5"/>
  <c r="H9" i="5"/>
  <c r="I4" i="5"/>
  <c r="I8" i="5"/>
  <c r="I12" i="5"/>
  <c r="H2" i="5"/>
  <c r="H6" i="5"/>
  <c r="H10" i="5"/>
  <c r="I5" i="5"/>
  <c r="I9" i="5"/>
  <c r="I3" i="5"/>
  <c r="H5" i="5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<sst xmlns="http://schemas.openxmlformats.org/spreadsheetml/2006/main" count="33099" uniqueCount="8415">
  <si>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</si>
  <si>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</si>
  <si>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</si>
  <si>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</si>
  <si>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</si>
  <si>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</si>
  <si>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</si>
  <si>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</si>
  <si>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</si>
  <si>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</si>
  <si>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</si>
  <si>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</si>
  <si>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</si>
  <si>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</si>
  <si>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</si>
  <si>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</si>
  <si>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</si>
  <si>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</si>
  <si>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</si>
  <si>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</si>
  <si>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</si>
  <si>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</si>
  <si>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</si>
  <si>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</si>
  <si>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</si>
  <si>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</si>
  <si>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</si>
  <si>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</si>
  <si>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</si>
  <si>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</si>
  <si>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</si>
  <si>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</si>
  <si>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</si>
  <si>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</si>
  <si>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</si>
  <si>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</si>
  <si>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</si>
  <si>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</si>
  <si>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</si>
  <si>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</si>
  <si>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</si>
  <si>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</si>
  <si>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</si>
  <si>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</si>
  <si>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</si>
  <si>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</si>
  <si>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</si>
  <si>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</si>
  <si>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</si>
  <si>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</si>
  <si>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</si>
  <si>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</si>
  <si>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</si>
  <si>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</si>
  <si>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</si>
  <si>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</si>
  <si>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</si>
  <si>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</si>
  <si>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</si>
  <si>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</si>
  <si>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</si>
  <si>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</si>
  <si>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</si>
  <si>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</si>
  <si>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</si>
  <si>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</si>
  <si>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</si>
  <si>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</si>
  <si>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</si>
  <si>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</si>
  <si>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</si>
  <si>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</si>
  <si>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</si>
  <si>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</si>
  <si>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</si>
  <si>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</si>
  <si>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</si>
  <si>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</si>
  <si>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</si>
  <si>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</si>
  <si>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</si>
  <si>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</si>
  <si>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</si>
  <si>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</si>
  <si>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</si>
  <si>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</si>
  <si>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</si>
  <si>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</si>
  <si>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</si>
  <si>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</si>
  <si>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</si>
  <si>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</si>
  <si>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</si>
  <si>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</si>
  <si>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</si>
  <si>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</si>
  <si>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</si>
  <si>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</si>
  <si>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</si>
  <si>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</si>
  <si>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</si>
  <si>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</si>
  <si>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</si>
  <si>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</si>
  <si>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</si>
  <si>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</si>
  <si>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</si>
  <si>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</si>
  <si>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</si>
  <si>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</si>
  <si>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</si>
  <si>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</si>
  <si>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</si>
  <si>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</si>
  <si>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</si>
  <si>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</si>
  <si>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</si>
  <si>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</si>
  <si>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</si>
  <si>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</si>
  <si>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</si>
  <si>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</si>
  <si>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</si>
  <si>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</si>
  <si>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</si>
  <si>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</si>
  <si>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</si>
  <si>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</si>
  <si>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</si>
  <si>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</si>
  <si>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</si>
  <si>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</si>
  <si>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</si>
  <si>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</si>
  <si>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</si>
  <si>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</si>
  <si>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</si>
  <si>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</si>
  <si>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</si>
  <si>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</si>
  <si>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</si>
  <si>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</si>
  <si>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</si>
  <si>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</si>
  <si>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</si>
  <si>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</si>
  <si>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</si>
  <si>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</si>
  <si>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</si>
  <si>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</si>
  <si>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</si>
  <si>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</si>
  <si>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</si>
  <si>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</si>
  <si>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</si>
  <si>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</si>
  <si>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</si>
  <si>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</si>
  <si>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</si>
  <si>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</si>
  <si>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</si>
  <si>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</si>
  <si>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</si>
  <si>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</si>
  <si>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</si>
  <si>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</si>
  <si>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</si>
  <si>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</si>
  <si>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</si>
  <si>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</si>
  <si>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</si>
  <si>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</si>
  <si>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</si>
  <si>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</si>
  <si>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</si>
  <si>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</si>
  <si>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</si>
  <si>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</si>
  <si>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</si>
  <si>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</si>
  <si>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</si>
  <si>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</si>
  <si>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</si>
  <si>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</si>
  <si>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</si>
  <si>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</si>
  <si>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</si>
  <si>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</si>
  <si>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</si>
  <si>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</si>
  <si>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</si>
  <si>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</si>
  <si>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</si>
  <si>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</si>
  <si>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</si>
  <si>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</si>
  <si>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</si>
  <si>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</si>
  <si>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</si>
  <si>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</si>
  <si>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</si>
  <si>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</si>
  <si>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</si>
  <si>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</si>
  <si>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</si>
  <si>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</si>
  <si>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</si>
  <si>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</si>
  <si>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</si>
  <si>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</si>
  <si>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</si>
  <si>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</si>
  <si>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</si>
  <si>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</si>
  <si>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</si>
  <si>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</si>
  <si>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</si>
  <si>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</si>
  <si>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</si>
  <si>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</si>
  <si>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</si>
  <si>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</si>
  <si>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</si>
  <si>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</si>
  <si>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</si>
  <si>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</si>
  <si>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</si>
  <si>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</si>
  <si>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</si>
  <si>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</si>
  <si>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</si>
  <si>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</si>
  <si>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</si>
  <si>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</si>
  <si>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</si>
  <si>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</si>
  <si>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</si>
  <si>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</si>
  <si>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</si>
  <si>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</si>
  <si>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</si>
  <si>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</si>
  <si>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</si>
  <si>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</si>
  <si>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</si>
  <si>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</si>
  <si>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</si>
  <si>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</si>
  <si>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</si>
  <si>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</si>
  <si>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</si>
  <si>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</si>
  <si>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</si>
  <si>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</si>
  <si>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</si>
  <si>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</si>
  <si>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</si>
  <si>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</si>
  <si>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</si>
  <si>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</si>
  <si>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</si>
  <si>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</si>
  <si>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</si>
  <si>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</si>
  <si>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</si>
  <si>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</si>
  <si>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</si>
  <si>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</si>
  <si>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</si>
  <si>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</si>
  <si>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</si>
  <si>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</si>
  <si>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</si>
  <si>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</si>
  <si>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</si>
  <si>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</si>
  <si>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</si>
  <si>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</si>
  <si>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</si>
  <si>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</si>
  <si>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</si>
  <si>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</si>
  <si>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</si>
  <si>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</si>
  <si>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</si>
  <si>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</si>
  <si>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</si>
  <si>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</si>
  <si>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</si>
  <si>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</si>
  <si>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</si>
  <si>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</si>
  <si>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</si>
  <si>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</si>
  <si>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</si>
  <si>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</si>
  <si>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</si>
  <si>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</si>
  <si>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</si>
  <si>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</si>
  <si>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</si>
  <si>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</si>
  <si>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</si>
  <si>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</si>
  <si>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</si>
  <si>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</si>
  <si>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</si>
  <si>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</si>
  <si>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</si>
  <si>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</si>
  <si>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</si>
  <si>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</si>
  <si>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</si>
  <si>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</si>
  <si>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</si>
  <si>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</si>
  <si>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</si>
  <si>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</si>
  <si>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</si>
  <si>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</si>
  <si>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</si>
  <si>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</si>
  <si>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</si>
  <si>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</si>
  <si>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</si>
  <si>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</si>
  <si>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</si>
  <si>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</si>
  <si>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</si>
  <si>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</si>
  <si>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</si>
  <si>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</si>
  <si>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</si>
  <si>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</si>
  <si>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</si>
  <si>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</si>
  <si>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</si>
  <si>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</si>
  <si>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</si>
  <si>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</si>
  <si>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</si>
  <si>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</si>
  <si>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</si>
  <si>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</si>
  <si>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</si>
  <si>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</si>
  <si>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</si>
  <si>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</si>
  <si>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</si>
  <si>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</si>
  <si>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</si>
  <si>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</si>
  <si>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</si>
  <si>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</si>
  <si>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</si>
  <si>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</si>
  <si>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</si>
  <si>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</si>
  <si>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</si>
  <si>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</si>
  <si>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</si>
  <si>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</si>
  <si>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</si>
  <si>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</si>
  <si>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</si>
  <si>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</si>
  <si>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</si>
  <si>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</si>
  <si>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</si>
  <si>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</si>
  <si>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</si>
  <si>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</si>
  <si>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</si>
  <si>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</si>
  <si>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</si>
  <si>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</si>
  <si>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</si>
  <si>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</si>
  <si>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</si>
  <si>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</si>
  <si>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</si>
  <si>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</si>
  <si>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</si>
  <si>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</si>
  <si>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</si>
  <si>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</si>
  <si>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</si>
  <si>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</si>
  <si>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</si>
  <si>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</si>
  <si>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</si>
  <si>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</si>
  <si>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</si>
  <si>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</si>
  <si>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</si>
  <si>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</si>
  <si>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</si>
  <si>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</si>
  <si>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</si>
  <si>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</si>
  <si>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</si>
  <si>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</si>
  <si>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</si>
  <si>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</si>
  <si>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</si>
  <si>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</si>
  <si>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</si>
  <si>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</si>
  <si>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</si>
  <si>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</si>
  <si>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</si>
  <si>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</si>
  <si>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</si>
  <si>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</si>
  <si>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</si>
  <si>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</si>
  <si>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</si>
  <si>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</si>
  <si>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</si>
  <si>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</si>
  <si>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</si>
  <si>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</si>
  <si>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</si>
  <si>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</si>
  <si>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</si>
  <si>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</si>
  <si>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</si>
  <si>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</si>
  <si>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</si>
  <si>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</si>
  <si>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</si>
  <si>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</si>
  <si>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</si>
  <si>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</si>
  <si>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</si>
  <si>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</si>
  <si>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</si>
  <si>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</si>
  <si>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</si>
  <si>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</si>
  <si>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</si>
  <si>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</si>
  <si>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</si>
  <si>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</si>
  <si>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</si>
  <si>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</si>
  <si>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</si>
  <si>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</si>
  <si>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</si>
  <si>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</si>
  <si>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</si>
  <si>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</si>
  <si>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</si>
  <si>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</si>
  <si>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</si>
  <si>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</si>
  <si>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</si>
  <si>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</si>
  <si>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</si>
  <si>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</si>
  <si>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</si>
  <si>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</si>
  <si>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</si>
  <si>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</si>
  <si>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</si>
  <si>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</si>
  <si>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</si>
  <si>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</si>
  <si>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</si>
  <si>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</si>
  <si>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</si>
  <si>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</si>
  <si>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</si>
  <si>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</si>
  <si>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</si>
  <si>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</si>
  <si>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</si>
  <si>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</si>
  <si>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</si>
  <si>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</si>
  <si>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</si>
  <si>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</si>
  <si>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</si>
  <si>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</si>
  <si>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</si>
  <si>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</si>
  <si>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</si>
  <si>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</si>
  <si>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</si>
  <si>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</si>
  <si>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</si>
  <si>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</si>
  <si>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</si>
  <si>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</si>
  <si>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</si>
  <si>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</si>
  <si>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</si>
  <si>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</si>
  <si>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</si>
  <si>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</si>
  <si>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</si>
  <si>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</si>
  <si>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</si>
  <si>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</si>
  <si>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</si>
  <si>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</si>
  <si>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</si>
  <si>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</si>
  <si>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</si>
  <si>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</si>
  <si>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</si>
  <si>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</si>
  <si>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</si>
  <si>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</si>
  <si>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</si>
  <si>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</si>
  <si>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</si>
  <si>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</si>
  <si>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</si>
  <si>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</si>
  <si>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</si>
  <si>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</si>
  <si>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</si>
  <si>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</si>
  <si>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</si>
  <si>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</si>
  <si>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</si>
  <si>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</si>
  <si>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</si>
  <si>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</si>
  <si>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</si>
  <si>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</si>
  <si>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</si>
  <si>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</si>
  <si>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</si>
  <si>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</si>
  <si>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</si>
  <si>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</si>
  <si>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</si>
  <si>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</si>
  <si>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</si>
  <si>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</si>
  <si>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</si>
  <si>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</si>
  <si>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</si>
  <si>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</si>
  <si>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</si>
  <si>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</si>
  <si>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</si>
  <si>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</si>
  <si>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</si>
  <si>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</si>
  <si>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</si>
  <si>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</si>
  <si>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</si>
  <si>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</si>
  <si>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</si>
  <si>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</si>
  <si>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</si>
  <si>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</si>
  <si>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</si>
  <si>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</si>
  <si>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</si>
  <si>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</si>
  <si>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</si>
  <si>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</si>
  <si>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</si>
  <si>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</si>
  <si>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</si>
  <si>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</si>
  <si>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</si>
  <si>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</si>
  <si>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</si>
  <si>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</si>
  <si>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</si>
  <si>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</si>
  <si>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</si>
  <si>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</si>
  <si>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</si>
  <si>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</si>
  <si>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</si>
  <si>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</si>
  <si>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</si>
  <si>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</si>
  <si>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</si>
  <si>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</si>
  <si>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</si>
  <si>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</si>
  <si>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</si>
  <si>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</si>
  <si>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</si>
  <si>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</si>
  <si>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</si>
  <si>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</si>
  <si>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</si>
  <si>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</si>
  <si>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</si>
  <si>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</si>
  <si>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</si>
  <si>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</si>
  <si>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</si>
  <si>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</si>
  <si>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</si>
  <si>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</si>
  <si>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</si>
  <si>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</si>
  <si>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</si>
  <si>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</si>
  <si>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</si>
  <si>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</si>
  <si>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</si>
  <si>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</si>
  <si>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</si>
  <si>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</si>
  <si>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</si>
  <si>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</si>
  <si>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</si>
  <si>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</si>
  <si>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</si>
  <si>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</si>
  <si>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</si>
  <si>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</si>
  <si>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</si>
  <si>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</si>
  <si>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</si>
  <si>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</si>
  <si>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</si>
  <si>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</si>
  <si>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</si>
  <si>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</si>
  <si>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</si>
  <si>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</si>
  <si>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</si>
  <si>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</si>
  <si>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</si>
  <si>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</si>
  <si>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</si>
  <si>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</si>
  <si>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</si>
  <si>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</si>
  <si>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</si>
  <si>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</si>
  <si>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</si>
  <si>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</si>
  <si>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</si>
  <si>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</si>
  <si>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</si>
  <si>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</si>
  <si>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</si>
  <si>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</si>
  <si>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</si>
  <si>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</si>
  <si>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</si>
  <si>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</si>
  <si>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</si>
  <si>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</si>
  <si>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</si>
  <si>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</si>
  <si>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</si>
  <si>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</si>
  <si>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</si>
  <si>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</si>
  <si>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</si>
  <si>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</si>
  <si>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</si>
  <si>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</si>
  <si>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</si>
  <si>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</si>
  <si>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</si>
  <si>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</si>
  <si>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</si>
  <si>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</si>
  <si>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</si>
  <si>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</si>
  <si>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</si>
  <si>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</si>
  <si>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</si>
  <si>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</si>
  <si>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</si>
  <si>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</si>
  <si>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</si>
  <si>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</si>
  <si>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</si>
  <si>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</si>
  <si>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</si>
  <si>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</si>
  <si>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</si>
  <si>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</si>
  <si>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</si>
  <si>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</si>
  <si>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</si>
  <si>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</si>
  <si>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</si>
  <si>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</si>
  <si>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</si>
  <si>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</si>
  <si>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</si>
  <si>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</si>
  <si>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</si>
  <si>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</si>
  <si>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</si>
  <si>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</si>
  <si>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</si>
  <si>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</si>
  <si>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</si>
  <si>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</si>
  <si>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</si>
  <si>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</si>
  <si>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</si>
  <si>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</si>
  <si>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</si>
  <si>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</si>
  <si>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</si>
  <si>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</si>
  <si>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</si>
  <si>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</si>
  <si>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</si>
  <si>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</si>
  <si>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</si>
  <si>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</si>
  <si>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</si>
  <si>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</si>
  <si>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</si>
  <si>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</si>
  <si>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</si>
  <si>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</si>
  <si>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</si>
  <si>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</si>
  <si>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</si>
  <si>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</si>
  <si>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</si>
  <si>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</si>
  <si>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</si>
  <si>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</si>
  <si>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</si>
  <si>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</si>
  <si>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</si>
  <si>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</si>
  <si>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</si>
  <si>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</si>
  <si>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</si>
  <si>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</si>
  <si>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</si>
  <si>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</si>
  <si>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</si>
  <si>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</si>
  <si>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</si>
  <si>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</si>
  <si>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</si>
  <si>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</si>
  <si>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</si>
  <si>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</si>
  <si>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</si>
  <si>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</si>
  <si>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</si>
  <si>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</si>
  <si>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</si>
  <si>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</si>
  <si>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</si>
  <si>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</si>
  <si>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</si>
  <si>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</si>
  <si>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</si>
  <si>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</si>
  <si>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</si>
  <si>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</si>
  <si>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</si>
  <si>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</si>
  <si>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</si>
  <si>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</si>
  <si>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</si>
  <si>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</si>
  <si>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</si>
  <si>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</si>
  <si>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</si>
  <si>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</si>
  <si>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</si>
  <si>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</si>
  <si>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</si>
  <si>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</si>
  <si>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</si>
  <si>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</si>
  <si>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</si>
  <si>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</si>
  <si>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</si>
  <si>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</si>
  <si>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</si>
  <si>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</si>
  <si>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</si>
  <si>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</si>
  <si>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</si>
  <si>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</si>
  <si>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</si>
  <si>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</si>
  <si>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</si>
  <si>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</si>
  <si>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</si>
  <si>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</si>
  <si>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</si>
  <si>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</si>
  <si>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</si>
  <si>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</si>
  <si>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</si>
  <si>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</si>
  <si>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</si>
  <si>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</si>
  <si>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</si>
  <si>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</si>
  <si>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</si>
  <si>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</si>
  <si>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</si>
  <si>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</si>
  <si>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</si>
  <si>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</si>
  <si>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</si>
  <si>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</si>
  <si>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</si>
  <si>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</si>
  <si>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</si>
  <si>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</si>
  <si>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</si>
  <si>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</si>
  <si>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</si>
  <si>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</si>
  <si>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</si>
  <si>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</si>
  <si>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</si>
  <si>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</si>
  <si>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</si>
  <si>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</si>
  <si>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</si>
  <si>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</si>
  <si>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</si>
  <si>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</si>
  <si>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</si>
  <si>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</si>
  <si>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</si>
  <si>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</si>
  <si>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</si>
  <si>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</si>
  <si>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</si>
  <si>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</si>
  <si>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</si>
  <si>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</si>
  <si>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</si>
  <si>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</si>
  <si>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</si>
  <si>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</si>
  <si>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</si>
  <si>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</si>
  <si>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</si>
  <si>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</si>
  <si>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</si>
  <si>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</si>
  <si>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</si>
  <si>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</si>
  <si>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</si>
  <si>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</si>
  <si>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</si>
  <si>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</si>
  <si>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</si>
  <si>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</si>
  <si>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</si>
  <si>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</si>
  <si>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</si>
  <si>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</si>
  <si>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</si>
  <si>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</si>
  <si>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</si>
  <si>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</si>
  <si>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</si>
  <si>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</si>
  <si>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</si>
  <si>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</si>
  <si>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</si>
  <si>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</si>
  <si>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</si>
  <si>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</si>
  <si>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</si>
  <si>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</si>
  <si>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</si>
  <si>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</si>
  <si>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</si>
  <si>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</si>
  <si>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</si>
  <si>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</si>
  <si>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</si>
  <si>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</si>
  <si>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</si>
  <si>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</si>
  <si>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</si>
  <si>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</si>
  <si>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</si>
  <si>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</si>
  <si>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</si>
  <si>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</si>
  <si>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</si>
  <si>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</si>
  <si>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</si>
  <si>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</si>
  <si>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</si>
  <si>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</si>
  <si>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</si>
  <si>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</si>
  <si>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</si>
  <si>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</si>
  <si>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</si>
  <si>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</si>
  <si>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</si>
  <si>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</si>
  <si>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</si>
  <si>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</si>
  <si>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</si>
  <si>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</si>
  <si>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</si>
  <si>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</si>
  <si>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</si>
  <si>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</si>
  <si>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</si>
  <si>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</si>
  <si>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</si>
  <si>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</si>
  <si>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</si>
  <si>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</si>
  <si>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</si>
  <si>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</si>
  <si>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</si>
  <si>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</si>
  <si>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</si>
  <si>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</si>
  <si>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</si>
  <si>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</si>
  <si>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</si>
  <si>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</si>
  <si>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</si>
  <si>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</si>
  <si>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</si>
  <si>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</si>
  <si>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</si>
  <si>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</si>
  <si>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</si>
  <si>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</si>
  <si>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</si>
  <si>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</si>
  <si>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</si>
  <si>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</si>
  <si>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</si>
  <si>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</si>
  <si>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</si>
  <si>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</si>
  <si>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</si>
  <si>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</si>
  <si>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</si>
  <si>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</si>
  <si>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</si>
  <si>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</si>
  <si>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</si>
  <si>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</si>
  <si>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</si>
  <si>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</si>
  <si>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</si>
  <si>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</si>
  <si>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</si>
  <si>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</si>
  <si>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</si>
  <si>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</si>
  <si>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</si>
  <si>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</si>
  <si>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</si>
  <si>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</si>
  <si>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</si>
  <si>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</si>
  <si>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</si>
  <si>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</si>
  <si>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</si>
  <si>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</si>
  <si>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</si>
  <si>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</si>
  <si>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</si>
  <si>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</si>
  <si>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</si>
  <si>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</si>
  <si>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</si>
  <si>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</si>
  <si>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</si>
  <si>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</si>
  <si>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</si>
  <si>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</si>
  <si>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</si>
  <si>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</si>
  <si>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</si>
  <si>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</si>
  <si>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</si>
  <si>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</si>
  <si>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</si>
  <si>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</si>
  <si>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</si>
  <si>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</si>
  <si>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</si>
  <si>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</si>
  <si>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</si>
  <si>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</si>
  <si>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</si>
  <si>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</si>
  <si>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</si>
  <si>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</si>
  <si>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</si>
  <si>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</si>
  <si>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</si>
  <si>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</si>
  <si>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</si>
  <si>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</si>
  <si>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</si>
  <si>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</si>
  <si>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</si>
  <si>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</si>
  <si>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</si>
  <si>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</si>
  <si>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</si>
  <si>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</si>
  <si>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</si>
  <si>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</si>
  <si>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</si>
  <si>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</si>
  <si>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</si>
  <si>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</si>
  <si>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</si>
  <si>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</si>
  <si>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</si>
  <si>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</si>
  <si>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</si>
  <si>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</si>
  <si>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</si>
  <si>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</si>
  <si>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</si>
  <si>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</si>
  <si>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</si>
  <si>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</si>
  <si>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</si>
  <si>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</si>
  <si>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</si>
  <si>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</si>
  <si>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</si>
  <si>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</si>
  <si>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</si>
  <si>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</si>
  <si>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</si>
  <si>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</si>
  <si>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</si>
  <si>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</si>
  <si>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</si>
  <si>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</si>
  <si>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</si>
  <si>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</si>
  <si>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</si>
  <si>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</si>
  <si>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</si>
  <si>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</si>
  <si>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</si>
  <si>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</si>
  <si>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</si>
  <si>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</si>
  <si>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</si>
  <si>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</si>
  <si>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</si>
  <si>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</si>
  <si>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</si>
  <si>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</si>
  <si>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</si>
  <si>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</si>
  <si>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</si>
  <si>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</si>
  <si>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</si>
  <si>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</si>
  <si>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</si>
  <si>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</si>
  <si>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</si>
  <si>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</si>
  <si>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</si>
  <si>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</si>
  <si>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</si>
  <si>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</si>
  <si>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</si>
  <si>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</si>
  <si>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</si>
  <si>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</si>
  <si>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</si>
  <si>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</si>
  <si>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</si>
  <si>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</si>
  <si>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</si>
  <si>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</si>
  <si>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</si>
  <si>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</si>
  <si>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</si>
  <si>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</si>
  <si>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</si>
  <si>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</si>
  <si>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</si>
  <si>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</si>
  <si>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</si>
  <si>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</si>
  <si>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</si>
  <si>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</si>
  <si>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</si>
  <si>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</si>
  <si>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</si>
  <si>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</si>
  <si>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</si>
  <si>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</si>
  <si>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</si>
  <si>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</si>
  <si>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</si>
  <si>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</si>
  <si>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</si>
  <si>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</si>
  <si>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</si>
  <si>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</si>
  <si>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</si>
  <si>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</si>
  <si>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</si>
  <si>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</si>
  <si>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</si>
  <si>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</si>
  <si>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</si>
  <si>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</si>
  <si>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</si>
  <si>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</si>
  <si>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</si>
  <si>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</si>
  <si>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</si>
  <si>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</si>
  <si>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</si>
  <si>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</si>
  <si>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</si>
  <si>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</si>
  <si>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</si>
  <si>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</si>
  <si>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</si>
  <si>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</si>
  <si>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</si>
  <si>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</si>
  <si>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</si>
  <si>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</si>
  <si>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</si>
  <si>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</si>
  <si>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</si>
  <si>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</si>
  <si>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</si>
  <si>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</si>
  <si>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</si>
  <si>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</si>
  <si>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</si>
  <si>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</si>
  <si>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</si>
  <si>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</si>
  <si>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</si>
  <si>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</si>
  <si>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</si>
  <si>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</si>
  <si>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</si>
  <si>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</si>
  <si>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</si>
  <si>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</si>
  <si>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</si>
  <si>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</si>
  <si>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</si>
  <si>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</si>
  <si>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</si>
  <si>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</si>
  <si>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</si>
  <si>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</si>
  <si>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</si>
  <si>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</si>
  <si>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</si>
  <si>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</si>
  <si>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</si>
  <si>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</si>
  <si>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</si>
  <si>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</si>
  <si>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</si>
  <si>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</si>
  <si>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</si>
  <si>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</si>
  <si>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</si>
  <si>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</si>
  <si>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</si>
  <si>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</si>
  <si>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</si>
  <si>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</si>
  <si>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</si>
  <si>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</si>
  <si>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</si>
  <si>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</si>
  <si>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</si>
  <si>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</si>
  <si>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</si>
  <si>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</si>
  <si>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</si>
  <si>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</si>
  <si>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</si>
  <si>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</si>
  <si>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</si>
  <si>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</si>
  <si>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</si>
  <si>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</si>
  <si>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</si>
  <si>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</si>
  <si>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</si>
  <si>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</si>
  <si>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</si>
  <si>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</si>
  <si>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</si>
  <si>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</si>
  <si>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</si>
  <si>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</si>
  <si>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</si>
  <si>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</si>
  <si>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</si>
  <si>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</si>
  <si>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</si>
  <si>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</si>
  <si>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</si>
  <si>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</si>
  <si>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</si>
  <si>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</si>
  <si>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</si>
  <si>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</si>
  <si>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</si>
  <si>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</si>
  <si>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</si>
  <si>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</si>
  <si>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</si>
  <si>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</si>
  <si>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</si>
  <si>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</si>
  <si>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</si>
  <si>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</si>
  <si>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</si>
  <si>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</si>
  <si>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</si>
  <si>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</si>
  <si>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</si>
  <si>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</si>
  <si>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</si>
  <si>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</si>
  <si>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</si>
  <si>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</si>
  <si>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</si>
  <si>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</si>
  <si>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</si>
  <si>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</si>
  <si>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</si>
  <si>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</si>
  <si>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</si>
  <si>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</si>
  <si>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</si>
  <si>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</si>
  <si>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</si>
  <si>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</si>
  <si>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</si>
  <si>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</si>
  <si>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</si>
  <si>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</si>
  <si>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</si>
  <si>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</si>
  <si>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</si>
  <si>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</si>
  <si>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</si>
  <si>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</si>
  <si>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</si>
  <si>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</si>
  <si>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</si>
  <si>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</si>
  <si>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</si>
  <si>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</si>
  <si>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</si>
  <si>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</si>
  <si>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</si>
  <si>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</si>
  <si>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</si>
  <si>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</si>
  <si>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</si>
  <si>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</si>
  <si>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</si>
  <si>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</si>
  <si>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</si>
  <si>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</si>
  <si>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</si>
  <si>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</si>
  <si>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</si>
  <si>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</si>
  <si>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</si>
  <si>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</si>
  <si>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</si>
  <si>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</si>
  <si>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</si>
  <si>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</si>
  <si>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</si>
  <si>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</si>
  <si>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</si>
  <si>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</si>
  <si>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</si>
  <si>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</si>
  <si>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</si>
  <si>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</si>
  <si>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</si>
  <si>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</si>
  <si>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</si>
  <si>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</si>
  <si>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</si>
  <si>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</si>
  <si>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</si>
  <si>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</si>
  <si>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</si>
  <si>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</si>
  <si>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</si>
  <si>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</si>
  <si>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</si>
  <si>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</si>
  <si>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</si>
  <si>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</si>
  <si>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</si>
  <si>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</si>
  <si>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</si>
  <si>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</si>
  <si>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</si>
  <si>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</si>
  <si>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</si>
  <si>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</si>
  <si>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</si>
  <si>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</si>
  <si>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</si>
  <si>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</si>
  <si>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</si>
  <si>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</si>
  <si>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</si>
  <si>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</si>
  <si>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</si>
  <si>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</si>
  <si>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</si>
  <si>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</si>
  <si>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</si>
  <si>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</si>
  <si>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</si>
  <si>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</si>
  <si>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</si>
  <si>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</si>
  <si>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</si>
  <si>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</si>
  <si>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</si>
  <si>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</si>
  <si>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</si>
  <si>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</si>
  <si>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</si>
  <si>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</si>
  <si>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</si>
  <si>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</si>
  <si>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</si>
  <si>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</si>
  <si>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</si>
  <si>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</si>
  <si>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</si>
  <si>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</si>
  <si>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</si>
  <si>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</si>
  <si>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</si>
  <si>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</si>
  <si>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</si>
  <si>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</si>
  <si>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</si>
  <si>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</si>
  <si>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</si>
  <si>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</si>
  <si>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</si>
  <si>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</si>
  <si>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</si>
  <si>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</si>
  <si>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</si>
  <si>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</si>
  <si>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</si>
  <si>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</si>
  <si>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</si>
  <si>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</si>
  <si>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</si>
  <si>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</si>
  <si>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</si>
  <si>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</si>
  <si>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</si>
  <si>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</si>
  <si>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</si>
  <si>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</si>
  <si>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</si>
  <si>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</si>
  <si>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</si>
  <si>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</si>
  <si>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</si>
  <si>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</si>
  <si>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</si>
  <si>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</si>
  <si>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</si>
  <si>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</si>
  <si>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</si>
  <si>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</si>
  <si>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</si>
  <si>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</si>
  <si>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</si>
  <si>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</si>
  <si>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</si>
  <si>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</si>
  <si>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</si>
  <si>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</si>
  <si>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</si>
  <si>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</si>
  <si>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</si>
  <si>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</si>
  <si>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</si>
  <si>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</si>
  <si>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</si>
  <si>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</si>
  <si>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</si>
  <si>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</si>
  <si>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</si>
  <si>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</si>
  <si>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</si>
  <si>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</si>
  <si>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</si>
  <si>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</si>
  <si>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</si>
  <si>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</si>
  <si>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</si>
  <si>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</si>
  <si>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</si>
  <si>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</si>
  <si>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</si>
  <si>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</si>
  <si>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</si>
  <si>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</si>
  <si>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</si>
  <si>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</si>
  <si>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</si>
  <si>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</si>
  <si>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</si>
  <si>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</si>
  <si>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</si>
  <si>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</si>
  <si>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</si>
  <si>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</si>
  <si>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</si>
  <si>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</si>
  <si>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</si>
  <si>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</si>
  <si>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</si>
  <si>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</si>
  <si>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</si>
  <si>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</si>
  <si>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</si>
  <si>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</si>
  <si>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</si>
  <si>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</si>
  <si>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</si>
  <si>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</si>
  <si>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</si>
  <si>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</si>
  <si>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</si>
  <si>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</si>
  <si>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</si>
  <si>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</si>
  <si>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</si>
  <si>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</si>
  <si>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</si>
  <si>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</si>
  <si>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</si>
  <si>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</si>
  <si>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</si>
  <si>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</si>
  <si>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</si>
  <si>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</si>
  <si>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</si>
  <si>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</si>
  <si>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</si>
  <si>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</si>
  <si>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</si>
  <si>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</si>
  <si>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</si>
  <si>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</si>
  <si>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</si>
  <si>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</si>
  <si>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</si>
  <si>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</si>
  <si>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</si>
  <si>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</si>
  <si>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</si>
  <si>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</si>
  <si>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</si>
  <si>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</si>
  <si>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</si>
  <si>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</si>
  <si>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</si>
  <si>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</si>
  <si>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</si>
  <si>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</si>
  <si>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</si>
  <si>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</si>
  <si>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</si>
  <si>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</si>
  <si>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</si>
  <si>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</si>
  <si>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</si>
  <si>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</si>
  <si>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</si>
  <si>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</si>
  <si>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</si>
  <si>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</si>
  <si>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</si>
  <si>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</si>
  <si>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</si>
  <si>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</si>
  <si>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</si>
  <si>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</si>
  <si>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</si>
  <si>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</si>
  <si>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</si>
  <si>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</si>
  <si>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</si>
  <si>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</si>
  <si>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</si>
  <si>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</si>
  <si>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</si>
  <si>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</si>
  <si>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</si>
  <si>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</si>
  <si>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</si>
  <si>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</si>
  <si>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</si>
  <si>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</si>
  <si>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</si>
  <si>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</si>
  <si>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</si>
  <si>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</si>
  <si>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</si>
  <si>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</si>
  <si>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</si>
  <si>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</si>
  <si>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</si>
  <si>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</si>
  <si>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</si>
  <si>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</si>
  <si>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</si>
  <si>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</si>
  <si>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</si>
  <si>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</si>
  <si>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</si>
  <si>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</si>
  <si>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</si>
  <si>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</si>
  <si>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</si>
  <si>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</si>
  <si>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</si>
  <si>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</si>
  <si>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</si>
  <si>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</si>
  <si>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</si>
  <si>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</si>
  <si>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</si>
  <si>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</si>
  <si>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</si>
  <si>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</si>
  <si>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</si>
  <si>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</si>
  <si>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</si>
  <si>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</si>
  <si>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</si>
  <si>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</si>
  <si>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</si>
  <si>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</si>
  <si>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</si>
  <si>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</si>
  <si>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</si>
  <si>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</si>
  <si>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</si>
  <si>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</si>
  <si>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</si>
  <si>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</si>
  <si>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</si>
  <si>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</si>
  <si>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</si>
  <si>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</si>
  <si>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</si>
  <si>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</si>
  <si>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</si>
  <si>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</si>
  <si>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</si>
  <si>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</si>
  <si>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</si>
  <si>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</si>
  <si>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</si>
  <si>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</si>
  <si>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</si>
  <si>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</si>
  <si>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</si>
  <si>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</si>
  <si>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</si>
  <si>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</si>
  <si>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</si>
  <si>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</si>
  <si>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</si>
  <si>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</si>
  <si>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</si>
  <si>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</si>
  <si>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</si>
  <si>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</si>
  <si>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</si>
  <si>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</si>
  <si>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</si>
  <si>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</si>
  <si>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</si>
  <si>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</si>
  <si>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</si>
  <si>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</si>
  <si>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</si>
  <si>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</si>
  <si>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</si>
  <si>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</si>
  <si>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</si>
  <si>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</si>
  <si>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</si>
  <si>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</si>
  <si>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</si>
  <si>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</si>
  <si>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</si>
  <si>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</si>
  <si>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</si>
  <si>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</si>
  <si>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</si>
  <si>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</si>
  <si>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</si>
  <si>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</si>
  <si>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</si>
  <si>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</si>
  <si>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</si>
  <si>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</si>
  <si>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</si>
  <si>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</si>
  <si>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</si>
  <si>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</si>
  <si>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</si>
  <si>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</si>
  <si>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</si>
  <si>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</si>
  <si>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</si>
  <si>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</si>
  <si>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</si>
  <si>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</si>
  <si>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</si>
  <si>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</si>
  <si>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</si>
  <si>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</si>
  <si>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</si>
  <si>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</si>
  <si>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</si>
  <si>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</si>
  <si>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</si>
  <si>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</si>
  <si>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</si>
  <si>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</si>
  <si>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</si>
  <si>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</si>
  <si>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</si>
  <si>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</si>
  <si>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</si>
  <si>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</si>
  <si>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</si>
  <si>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</si>
  <si>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</si>
  <si>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</si>
  <si>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</si>
  <si>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</si>
  <si>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</si>
  <si>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</si>
  <si>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</si>
  <si>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</si>
  <si>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</si>
  <si>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</si>
  <si>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</si>
  <si>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</si>
  <si>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</si>
  <si>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</si>
  <si>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</si>
  <si>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</si>
  <si>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</si>
  <si>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</si>
  <si>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</si>
  <si>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</si>
  <si>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</si>
  <si>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</si>
  <si>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</si>
  <si>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</si>
  <si>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</si>
  <si>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</si>
  <si>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</si>
  <si>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</si>
  <si>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</si>
  <si>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</si>
  <si>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</si>
  <si>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</si>
  <si>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</si>
  <si>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</si>
  <si>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</si>
  <si>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</si>
  <si>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</si>
  <si>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</si>
  <si>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</si>
  <si>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</si>
  <si>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</si>
  <si>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</si>
  <si>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</si>
  <si>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</si>
  <si>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</si>
  <si>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</si>
  <si>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</si>
  <si>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</si>
  <si>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</si>
  <si>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</si>
  <si>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</si>
  <si>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</si>
  <si>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</si>
  <si>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</si>
  <si>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</si>
  <si>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</si>
  <si>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</si>
  <si>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</si>
  <si>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</si>
  <si>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</si>
  <si>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</si>
  <si>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</si>
  <si>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</si>
  <si>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</si>
  <si>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</si>
  <si>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</si>
  <si>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</si>
  <si>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</si>
  <si>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</si>
  <si>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</si>
  <si>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</si>
  <si>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</si>
  <si>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</si>
  <si>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</si>
  <si>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</si>
  <si>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</si>
  <si>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</si>
  <si>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</si>
  <si>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</si>
  <si>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</si>
  <si>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</si>
  <si>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</si>
  <si>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</si>
  <si>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</si>
  <si>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</si>
  <si>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</si>
  <si>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</si>
  <si>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</si>
  <si>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</si>
  <si>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</si>
  <si>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</si>
  <si>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</si>
  <si>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</si>
  <si>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</si>
  <si>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</si>
  <si>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</si>
  <si>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</si>
  <si>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</si>
  <si>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</si>
  <si>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</si>
  <si>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</si>
  <si>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</si>
  <si>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</si>
  <si>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</si>
  <si>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</si>
  <si>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</si>
  <si>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</si>
  <si>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</si>
  <si>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</si>
  <si>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</si>
  <si>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</si>
  <si>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</si>
  <si>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</si>
  <si>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</si>
  <si>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</si>
  <si>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</si>
  <si>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</si>
  <si>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</si>
  <si>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</si>
  <si>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</si>
  <si>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</si>
  <si>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</si>
  <si>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</si>
  <si>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</si>
  <si>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</si>
  <si>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</si>
  <si>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</si>
  <si>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</si>
  <si>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</si>
  <si>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</si>
  <si>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</si>
  <si>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</si>
  <si>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</si>
  <si>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</si>
  <si>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</si>
  <si>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</si>
  <si>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</si>
  <si>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</si>
  <si>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</si>
  <si>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</si>
  <si>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</si>
  <si>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</si>
  <si>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</si>
  <si>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</si>
  <si>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</si>
  <si>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</si>
  <si>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</si>
  <si>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</si>
  <si>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</si>
  <si>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</si>
  <si>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</si>
  <si>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</si>
  <si>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</si>
  <si>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</si>
  <si>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</si>
  <si>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</si>
  <si>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</si>
  <si>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</si>
  <si>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</si>
  <si>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</si>
  <si>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</si>
  <si>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</si>
  <si>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</si>
  <si>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</si>
  <si>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</si>
  <si>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</si>
  <si>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</si>
  <si>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</si>
  <si>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</si>
  <si>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</si>
  <si>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</si>
  <si>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</si>
  <si>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</si>
  <si>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</si>
  <si>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</si>
  <si>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</si>
  <si>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</si>
  <si>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</si>
  <si>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</si>
  <si>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</si>
  <si>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</si>
  <si>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</si>
  <si>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</si>
  <si>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</si>
  <si>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</si>
  <si>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</si>
  <si>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</si>
  <si>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</si>
  <si>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</si>
  <si>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</si>
  <si>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</si>
  <si>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</si>
  <si>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</si>
  <si>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</si>
  <si>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</si>
  <si>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</si>
  <si>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</si>
  <si>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</si>
  <si>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</si>
  <si>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</si>
  <si>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</si>
  <si>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</si>
  <si>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</si>
  <si>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</si>
  <si>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</si>
  <si>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</si>
  <si>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</si>
  <si>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</si>
  <si>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</si>
  <si>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</si>
  <si>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</si>
  <si>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</si>
  <si>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</si>
  <si>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</si>
  <si>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</si>
  <si>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</si>
  <si>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</si>
  <si>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</si>
  <si>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</si>
  <si>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</si>
  <si>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</si>
  <si>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</si>
  <si>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</si>
  <si>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</si>
  <si>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</si>
  <si>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</si>
  <si>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</si>
  <si>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</si>
  <si>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</si>
  <si>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</si>
  <si>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</si>
  <si>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</si>
  <si>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</si>
  <si>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</si>
  <si>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</si>
  <si>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</si>
  <si>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</si>
  <si>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</si>
  <si>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</si>
  <si>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</si>
  <si>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</si>
  <si>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</si>
  <si>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</si>
  <si>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</si>
  <si>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</si>
  <si>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</si>
  <si>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</si>
  <si>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</si>
  <si>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</si>
  <si>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</si>
  <si>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</si>
  <si>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</si>
  <si>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</si>
  <si>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</si>
  <si>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</si>
  <si>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</si>
  <si>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</si>
  <si>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</si>
  <si>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</si>
  <si>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</si>
  <si>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</si>
  <si>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</si>
  <si>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</si>
  <si>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</si>
  <si>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</si>
  <si>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</si>
  <si>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</si>
  <si>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</si>
  <si>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</si>
  <si>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</si>
  <si>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</si>
  <si>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</si>
  <si>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</si>
  <si>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</si>
  <si>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</si>
  <si>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</si>
  <si>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</si>
  <si>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</si>
  <si>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</si>
  <si>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</si>
  <si>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</si>
  <si>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</si>
  <si>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</si>
  <si>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</si>
  <si>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</si>
  <si>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</si>
  <si>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</si>
  <si>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</si>
  <si>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</si>
  <si>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</si>
  <si>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</si>
  <si>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</si>
  <si>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</si>
  <si>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</si>
  <si>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</si>
  <si>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</si>
  <si>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</si>
  <si>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</si>
  <si>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</si>
  <si>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</si>
  <si>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</si>
  <si>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</si>
  <si>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</si>
  <si>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</si>
  <si>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</si>
  <si>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</si>
  <si>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</si>
  <si>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</si>
  <si>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</si>
  <si>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</si>
  <si>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</si>
  <si>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</si>
  <si>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</si>
  <si>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</si>
  <si>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</si>
  <si>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</si>
  <si>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</si>
  <si>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</si>
  <si>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</si>
  <si>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</si>
  <si>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</si>
  <si>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</si>
  <si>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</si>
  <si>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</si>
  <si>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</si>
  <si>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</si>
  <si>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</si>
  <si>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</si>
  <si>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</si>
  <si>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</si>
  <si>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</si>
  <si>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</si>
  <si>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</si>
  <si>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</si>
  <si>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</si>
  <si>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</si>
  <si>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</si>
  <si>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</si>
  <si>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</si>
  <si>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</si>
  <si>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</si>
  <si>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</si>
  <si>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</si>
  <si>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</si>
  <si>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</si>
  <si>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</si>
  <si>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</si>
  <si>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</si>
  <si>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</si>
  <si>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</si>
  <si>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</si>
  <si>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</si>
  <si>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</si>
  <si>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</si>
  <si>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</si>
  <si>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</si>
  <si>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</si>
  <si>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</si>
  <si>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</si>
  <si>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</si>
  <si>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</si>
  <si>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</si>
  <si>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</si>
  <si>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</si>
  <si>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</si>
  <si>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</si>
  <si>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</si>
  <si>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</si>
  <si>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</si>
  <si>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</si>
  <si>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</si>
  <si>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</si>
  <si>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</si>
  <si>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</si>
  <si>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</si>
  <si>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</si>
  <si>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</si>
  <si>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</si>
  <si>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</si>
  <si>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</si>
  <si>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</si>
  <si>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</si>
  <si>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</si>
  <si>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</si>
  <si>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</si>
  <si>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</si>
  <si>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</si>
  <si>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</si>
  <si>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</si>
  <si>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</si>
  <si>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</si>
  <si>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</si>
  <si>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</si>
  <si>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</si>
  <si>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</si>
  <si>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</si>
  <si>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</si>
  <si>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</si>
  <si>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</si>
  <si>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</si>
  <si>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</si>
  <si>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</si>
  <si>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</si>
  <si>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</si>
  <si>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</si>
  <si>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</si>
  <si>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</si>
  <si>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</si>
  <si>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</si>
  <si>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</si>
  <si>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</si>
  <si>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</si>
  <si>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</si>
  <si>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</si>
  <si>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</si>
  <si>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</si>
  <si>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</si>
  <si>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</si>
  <si>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</si>
  <si>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</si>
  <si>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</si>
  <si>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</si>
  <si>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</si>
  <si>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</si>
  <si>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</si>
  <si>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</si>
  <si>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</si>
  <si>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</si>
  <si>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</si>
  <si>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</si>
  <si>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</si>
  <si>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</si>
  <si>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</si>
  <si>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</si>
  <si>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</si>
  <si>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</si>
  <si>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</si>
  <si>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</si>
  <si>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</si>
  <si>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</si>
  <si>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</si>
  <si>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</si>
  <si>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</si>
  <si>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</si>
  <si>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</si>
  <si>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</si>
  <si>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</si>
  <si>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</si>
  <si>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</si>
  <si>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</si>
  <si>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</si>
  <si>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</si>
  <si>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</si>
  <si>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</si>
  <si>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</si>
  <si>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</si>
  <si>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</si>
  <si>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</si>
  <si>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</si>
  <si>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</si>
  <si>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</si>
  <si>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</si>
  <si>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</si>
  <si>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</si>
  <si>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</si>
  <si>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</si>
  <si>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</si>
  <si>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</si>
  <si>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</si>
  <si>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</si>
  <si>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</si>
  <si>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</si>
  <si>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</si>
  <si>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</si>
  <si>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</si>
  <si>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</si>
  <si>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</si>
  <si>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</si>
  <si>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</si>
  <si>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</si>
  <si>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</si>
  <si>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</si>
  <si>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</si>
  <si>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</si>
  <si>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</si>
  <si>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</si>
  <si>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</si>
  <si>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</si>
  <si>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</si>
  <si>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</si>
  <si>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</si>
  <si>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</si>
  <si>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</si>
  <si>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</si>
  <si>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</si>
  <si>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</si>
  <si>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</si>
  <si>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</si>
  <si>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</si>
  <si>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</si>
  <si>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</si>
  <si>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</si>
  <si>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</si>
  <si>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</si>
  <si>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</si>
  <si>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</si>
  <si>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</si>
  <si>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</si>
  <si>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</si>
  <si>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</si>
  <si>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</si>
  <si>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</si>
  <si>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</si>
  <si>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</si>
  <si>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</si>
  <si>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</si>
  <si>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</si>
  <si>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</si>
  <si>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</si>
  <si>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</si>
  <si>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</si>
  <si>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</si>
  <si>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</si>
  <si>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</si>
  <si>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</si>
  <si>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</si>
  <si>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</si>
  <si>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</si>
  <si>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</si>
  <si>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</si>
  <si>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</si>
  <si>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</si>
  <si>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</si>
  <si>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</si>
  <si>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</si>
  <si>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</si>
  <si>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</si>
  <si>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</si>
  <si>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</si>
  <si>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</si>
  <si>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</si>
  <si>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</si>
  <si>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</si>
  <si>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</si>
  <si>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</si>
  <si>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</si>
  <si>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</si>
  <si>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</si>
  <si>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</si>
  <si>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</si>
  <si>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</si>
  <si>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</si>
  <si>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</si>
  <si>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</si>
  <si>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</si>
  <si>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</si>
  <si>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</si>
  <si>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</si>
  <si>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</si>
  <si>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</si>
  <si>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</si>
  <si>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</si>
  <si>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</si>
  <si>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</si>
  <si>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</si>
  <si>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</si>
  <si>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</si>
  <si>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</si>
  <si>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</si>
  <si>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</si>
  <si>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</si>
  <si>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</si>
  <si>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</si>
  <si>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</si>
  <si>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</si>
  <si>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</si>
  <si>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</si>
  <si>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</si>
  <si>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</si>
  <si>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</si>
  <si>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</si>
  <si>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</si>
  <si>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</si>
  <si>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</si>
  <si>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</si>
  <si>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</si>
  <si>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</si>
  <si>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</si>
  <si>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</si>
  <si>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</si>
  <si>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</si>
  <si>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</si>
  <si>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</si>
  <si>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</si>
  <si>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</si>
  <si>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</si>
  <si>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</si>
  <si>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</si>
  <si>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</si>
  <si>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</si>
  <si>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</si>
  <si>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</si>
  <si>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</si>
  <si>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</si>
  <si>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</si>
  <si>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</si>
  <si>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</si>
  <si>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</si>
  <si>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</si>
  <si>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</si>
  <si>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</si>
  <si>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</si>
  <si>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</si>
  <si>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</si>
  <si>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</si>
  <si>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</si>
  <si>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</si>
  <si>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</si>
  <si>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</si>
  <si>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</si>
  <si>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</si>
  <si>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</si>
  <si>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</si>
  <si>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</si>
  <si>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</si>
  <si>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</si>
  <si>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</si>
  <si>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</si>
  <si>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</si>
  <si>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</si>
  <si>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</si>
  <si>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</si>
  <si>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</si>
  <si>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</si>
  <si>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</si>
  <si>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</si>
  <si>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</si>
  <si>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</si>
  <si>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</si>
  <si>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</si>
  <si>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</si>
  <si>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</si>
  <si>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</si>
  <si>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</si>
  <si>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</si>
  <si>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</si>
  <si>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</si>
  <si>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</si>
  <si>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</si>
  <si>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</si>
  <si>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</si>
  <si>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</si>
  <si>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</si>
  <si>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</si>
  <si>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</si>
  <si>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</si>
  <si>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</si>
  <si>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</si>
  <si>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</si>
  <si>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</si>
  <si>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</si>
  <si>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</si>
  <si>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</si>
  <si>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</si>
  <si>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</si>
  <si>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</si>
  <si>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</si>
  <si>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</si>
  <si>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</si>
  <si>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</si>
  <si>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</si>
  <si>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</si>
  <si>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</si>
  <si>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</si>
  <si>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</si>
  <si>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</si>
  <si>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</si>
  <si>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</si>
  <si>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</si>
  <si>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</si>
  <si>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</si>
  <si>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</si>
  <si>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</si>
  <si>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</si>
  <si>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</si>
  <si>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</si>
  <si>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</si>
  <si>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</si>
  <si>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</si>
  <si>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</si>
  <si>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</si>
  <si>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</si>
  <si>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</si>
  <si>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</si>
  <si>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</si>
  <si>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</si>
  <si>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</si>
  <si>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</si>
  <si>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</si>
  <si>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</si>
  <si>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</si>
  <si>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</si>
  <si>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</si>
  <si>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</si>
  <si>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</si>
  <si>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</si>
  <si>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</si>
  <si>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</si>
  <si>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</si>
  <si>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</si>
  <si>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</si>
  <si>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</si>
  <si>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</si>
  <si>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</si>
  <si>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</si>
  <si>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</si>
  <si>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</si>
  <si>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</si>
  <si>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</si>
  <si>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</si>
  <si>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</si>
  <si>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</si>
  <si>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</si>
  <si>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</si>
  <si>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</si>
  <si>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</si>
  <si>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</si>
  <si>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</si>
  <si>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</si>
  <si>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</si>
  <si>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</si>
  <si>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</si>
  <si>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</si>
  <si>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</si>
  <si>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</si>
  <si>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</si>
  <si>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</si>
  <si>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</si>
  <si>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</si>
  <si>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</si>
  <si>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</si>
  <si>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</si>
  <si>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</si>
  <si>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</si>
  <si>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</si>
  <si>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</si>
  <si>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</si>
  <si>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</si>
  <si>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</si>
  <si>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</si>
  <si>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</si>
  <si>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</si>
  <si>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</si>
  <si>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</si>
  <si>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</si>
  <si>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</si>
  <si>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</si>
  <si>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</si>
  <si>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</si>
  <si>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</si>
  <si>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</si>
  <si>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</si>
  <si>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</si>
  <si>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</si>
  <si>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</si>
  <si>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</si>
  <si>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</si>
  <si>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</si>
  <si>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</si>
  <si>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</si>
  <si>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</si>
  <si>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</si>
  <si>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</si>
  <si>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</si>
  <si>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</si>
  <si>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</si>
  <si>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</si>
  <si>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</si>
  <si>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</si>
  <si>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</si>
  <si>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</si>
  <si>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</si>
  <si>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</si>
  <si>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</si>
  <si>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</si>
  <si>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</si>
  <si>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</si>
  <si>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</si>
  <si>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</si>
  <si>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</si>
  <si>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</si>
  <si>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</si>
  <si>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</si>
  <si>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</si>
  <si>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</si>
  <si>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</si>
  <si>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</si>
  <si>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</si>
  <si>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</si>
  <si>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</si>
  <si>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</si>
  <si>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</si>
  <si>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</si>
  <si>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</si>
  <si>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</si>
  <si>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</si>
  <si>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</si>
  <si>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</si>
  <si>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</si>
  <si>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</si>
  <si>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</si>
  <si>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</si>
  <si>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</si>
  <si>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</si>
  <si>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</si>
  <si>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</si>
  <si>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</si>
  <si>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</si>
  <si>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</si>
  <si>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</si>
  <si>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</si>
  <si>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</si>
  <si>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</si>
  <si>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</si>
  <si>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</si>
  <si>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</si>
  <si>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</si>
  <si>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</si>
  <si>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</si>
  <si>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</si>
  <si>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</si>
  <si>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</si>
  <si>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</si>
  <si>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</si>
  <si>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</si>
  <si>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</si>
  <si>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</si>
  <si>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</si>
  <si>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</si>
  <si>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</si>
  <si>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</si>
  <si>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</si>
  <si>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</si>
  <si>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</si>
  <si>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</si>
  <si>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</si>
  <si>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</si>
  <si>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</si>
  <si>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</si>
  <si>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</si>
  <si>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</si>
  <si>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</si>
  <si>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</si>
  <si>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</si>
  <si>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</si>
  <si>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</si>
  <si>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</si>
  <si>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</si>
  <si>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</si>
  <si>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</si>
  <si>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</si>
  <si>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</si>
  <si>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</si>
  <si>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</si>
  <si>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</si>
  <si>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</si>
  <si>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</si>
  <si>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</si>
  <si>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</si>
  <si>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</si>
  <si>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</si>
  <si>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</si>
  <si>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</si>
  <si>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</si>
  <si>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</si>
  <si>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</si>
  <si>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</si>
  <si>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</si>
  <si>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</si>
  <si>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</si>
  <si>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</si>
  <si>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</si>
  <si>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</si>
  <si>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</si>
  <si>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</si>
  <si>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</si>
  <si>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</si>
  <si>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</si>
  <si>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</si>
  <si>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</si>
  <si>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</si>
  <si>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</si>
  <si>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</si>
  <si>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</si>
  <si>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</si>
  <si>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</si>
  <si>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</si>
  <si>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</si>
  <si>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</si>
  <si>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</si>
  <si>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</si>
  <si>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</si>
  <si>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</si>
  <si>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</si>
  <si>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</si>
  <si>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</si>
  <si>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</si>
  <si>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</si>
  <si>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</si>
  <si>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</si>
  <si>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</si>
  <si>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</si>
  <si>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</si>
  <si>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</si>
  <si>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</si>
  <si>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</si>
  <si>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</si>
  <si>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</si>
  <si>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</si>
  <si>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</si>
  <si>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</si>
  <si>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</si>
  <si>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</si>
  <si>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</si>
  <si>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</si>
  <si>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</si>
  <si>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</si>
  <si>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</si>
  <si>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</si>
  <si>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</si>
  <si>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</si>
  <si>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</si>
  <si>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</si>
  <si>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</si>
  <si>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</si>
  <si>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</si>
  <si>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</si>
  <si>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</si>
  <si>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</si>
  <si>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</si>
  <si>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</si>
  <si>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</si>
  <si>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</si>
  <si>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</si>
  <si>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</si>
  <si>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</si>
  <si>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</si>
  <si>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</si>
  <si>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</si>
  <si>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</si>
  <si>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</si>
  <si>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</si>
  <si>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</si>
  <si>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</si>
  <si>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</si>
  <si>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</si>
  <si>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</si>
  <si>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</si>
  <si>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</si>
  <si>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</si>
  <si>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</si>
  <si>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</si>
  <si>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</si>
  <si>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</si>
  <si>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</si>
  <si>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</si>
  <si>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</si>
  <si>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</si>
  <si>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</si>
  <si>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</si>
  <si>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</si>
  <si>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</si>
  <si>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</si>
  <si>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</si>
  <si>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</si>
  <si>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</si>
  <si>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</si>
  <si>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</si>
  <si>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</si>
  <si>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</si>
  <si>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</si>
  <si>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</si>
  <si>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</si>
  <si>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</si>
  <si>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</si>
  <si>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</si>
  <si>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</si>
  <si>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</si>
  <si>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</si>
  <si>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</si>
  <si>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</si>
  <si>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</si>
  <si>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</si>
  <si>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</si>
  <si>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</si>
  <si>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</si>
  <si>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</si>
  <si>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</si>
  <si>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</si>
  <si>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</si>
  <si>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</si>
  <si>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</si>
  <si>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</si>
  <si>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</si>
  <si>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</si>
  <si>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</si>
  <si>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</si>
  <si>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</si>
  <si>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</si>
  <si>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</si>
  <si>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</si>
  <si>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</si>
  <si>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</si>
  <si>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</si>
  <si>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</si>
  <si>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</si>
  <si>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</si>
  <si>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</si>
  <si>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</si>
  <si>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</si>
  <si>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</si>
  <si>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</si>
  <si>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</si>
  <si>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</si>
  <si>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</si>
  <si>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</si>
  <si>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</si>
  <si>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</si>
  <si>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</si>
  <si>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</si>
  <si>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</si>
  <si>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</si>
  <si>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</si>
  <si>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</si>
  <si>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</si>
  <si>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</si>
  <si>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</si>
  <si>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</si>
  <si>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</si>
  <si>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</si>
  <si>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</si>
  <si>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</si>
  <si>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</si>
  <si>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</si>
  <si>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</si>
  <si>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</si>
  <si>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</si>
  <si>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</si>
  <si>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</si>
  <si>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</si>
  <si>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</si>
  <si>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</si>
  <si>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</si>
  <si>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</si>
  <si>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</si>
  <si>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</si>
  <si>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</si>
  <si>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</si>
  <si>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</si>
  <si>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</si>
  <si>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</si>
  <si>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</si>
  <si>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</si>
  <si>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</si>
  <si>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</si>
  <si>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</si>
  <si>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</si>
  <si>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</si>
  <si>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</si>
  <si>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</si>
  <si>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</si>
  <si>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</si>
  <si>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</si>
  <si>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</si>
  <si>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</si>
  <si>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</si>
  <si>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</si>
  <si>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</si>
  <si>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</si>
  <si>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</si>
  <si>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</si>
  <si>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</si>
  <si>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</si>
  <si>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</si>
  <si>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</si>
  <si>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</si>
  <si>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</si>
  <si>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</si>
  <si>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</si>
  <si>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</si>
  <si>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</si>
  <si>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</si>
  <si>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</si>
  <si>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</si>
  <si>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</si>
  <si>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</si>
  <si>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</si>
  <si>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</si>
  <si>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</si>
  <si>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</si>
  <si>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</si>
  <si>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</si>
  <si>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</si>
  <si>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</si>
  <si>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</si>
  <si>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</si>
  <si>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</si>
  <si>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</si>
  <si>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</si>
  <si>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</si>
  <si>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</si>
  <si>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</si>
  <si>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</si>
  <si>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</si>
  <si>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</si>
  <si>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</si>
  <si>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</si>
  <si>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</si>
  <si>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</si>
  <si>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</si>
  <si>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</si>
  <si>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</si>
  <si>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</si>
  <si>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</si>
  <si>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</si>
  <si>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</si>
  <si>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</si>
  <si>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</si>
  <si>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</si>
  <si>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</si>
  <si>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</si>
  <si>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</si>
  <si>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</si>
  <si>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</si>
  <si>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</si>
  <si>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</si>
  <si>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</si>
  <si>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</si>
  <si>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</si>
  <si>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</si>
  <si>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</si>
  <si>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</si>
  <si>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</si>
  <si>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</si>
  <si>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</si>
  <si>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</si>
  <si>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</si>
  <si>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</si>
  <si>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</si>
  <si>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</si>
  <si>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</si>
  <si>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</si>
  <si>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</si>
  <si>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</si>
  <si>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</si>
  <si>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</si>
  <si>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</si>
  <si>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</si>
  <si>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</si>
  <si>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</si>
  <si>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</si>
  <si>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</si>
  <si>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</si>
  <si>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</si>
  <si>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</si>
  <si>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</si>
  <si>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</si>
  <si>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</si>
  <si>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</si>
  <si>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</si>
  <si>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</si>
  <si>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</si>
  <si>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</si>
  <si>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</si>
  <si>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</si>
  <si>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</si>
  <si>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</si>
  <si>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</si>
  <si>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</si>
  <si>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</si>
  <si>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</si>
  <si>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</si>
  <si>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</si>
  <si>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</si>
  <si>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</si>
  <si>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</si>
  <si>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</si>
  <si>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</si>
  <si>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</si>
  <si>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</si>
  <si>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</si>
  <si>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</si>
  <si>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</si>
  <si>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</si>
  <si>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</si>
  <si>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</si>
  <si>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</si>
  <si>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</si>
  <si>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</si>
  <si>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</si>
  <si>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</si>
  <si>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</si>
  <si>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</si>
  <si>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</si>
  <si>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</si>
  <si>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</si>
  <si>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</si>
  <si>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</si>
  <si>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</si>
  <si>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</si>
  <si>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</si>
  <si>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</si>
  <si>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</si>
  <si>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</si>
  <si>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</si>
  <si>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</si>
  <si>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</si>
  <si>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</si>
  <si>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</si>
  <si>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</si>
  <si>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</si>
  <si>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</si>
  <si>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</si>
  <si>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</si>
  <si>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</si>
  <si>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</si>
  <si>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</si>
  <si>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</si>
  <si>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</si>
  <si>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</si>
  <si>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</si>
  <si>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</si>
  <si>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</si>
  <si>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</si>
  <si>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</si>
  <si>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</si>
  <si>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</si>
  <si>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</si>
  <si>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</si>
  <si>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</si>
  <si>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</si>
  <si>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</si>
  <si>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</si>
  <si>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</si>
  <si>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</si>
  <si>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</si>
  <si>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</si>
  <si>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</si>
  <si>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</si>
  <si>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</si>
  <si>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</si>
  <si>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</si>
  <si>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</si>
  <si>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</si>
  <si>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</si>
  <si>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</si>
  <si>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</si>
  <si>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</si>
  <si>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</si>
  <si>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</si>
  <si>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</si>
  <si>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</si>
  <si>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</si>
  <si>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</si>
  <si>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</si>
  <si>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</si>
  <si>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</si>
  <si>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</si>
  <si>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</si>
  <si>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</si>
  <si>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</si>
  <si>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</si>
  <si>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</si>
  <si>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</si>
  <si>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</si>
  <si>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</si>
  <si>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</si>
  <si>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</si>
  <si>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</si>
  <si>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</si>
  <si>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</si>
  <si>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</si>
  <si>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</si>
  <si>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</si>
  <si>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</si>
  <si>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</si>
  <si>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</si>
  <si>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</si>
  <si>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</si>
  <si>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</si>
  <si>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</si>
  <si>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</si>
  <si>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</si>
  <si>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</si>
  <si>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</si>
  <si>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</si>
  <si>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</si>
  <si>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</si>
  <si>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</si>
  <si>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</si>
  <si>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</si>
  <si>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</si>
  <si>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</si>
  <si>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</si>
  <si>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</si>
  <si>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</si>
  <si>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</si>
  <si>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</si>
  <si>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</si>
  <si>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</si>
  <si>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</si>
  <si>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</si>
  <si>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</si>
  <si>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</si>
  <si>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</si>
  <si>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</si>
  <si>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</si>
  <si>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</si>
  <si>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</si>
  <si>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</si>
  <si>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</si>
  <si>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</si>
  <si>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</si>
  <si>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</si>
  <si>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</si>
  <si>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</si>
  <si>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</si>
  <si>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</si>
  <si>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</si>
  <si>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</si>
  <si>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</si>
  <si>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</si>
  <si>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</si>
  <si>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</si>
  <si>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</si>
  <si>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</si>
  <si>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</si>
  <si>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</si>
  <si>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</si>
  <si>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</si>
  <si>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</si>
  <si>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</si>
  <si>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</si>
  <si>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</si>
  <si>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</si>
  <si>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</si>
  <si>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</si>
  <si>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</si>
  <si>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</si>
  <si>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</si>
  <si>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</si>
  <si>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</si>
  <si>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</si>
  <si>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</si>
  <si>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</si>
  <si>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</si>
  <si>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</si>
  <si>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</si>
  <si>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</si>
  <si>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</si>
  <si>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</si>
  <si>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</si>
  <si>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</si>
  <si>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</si>
  <si>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</si>
  <si>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</si>
  <si>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</si>
  <si>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</si>
  <si>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</si>
  <si>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</si>
  <si>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</si>
  <si>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</si>
  <si>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</si>
  <si>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</si>
  <si>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</si>
  <si>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</si>
  <si>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</si>
  <si>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</si>
  <si>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</si>
  <si>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</si>
  <si>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</si>
  <si>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</si>
  <si>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</si>
  <si>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</si>
  <si>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</si>
  <si>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</si>
  <si>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</si>
  <si>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</si>
  <si>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</si>
  <si>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</si>
  <si>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</si>
  <si>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</si>
  <si>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</si>
  <si>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</si>
  <si>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</si>
  <si>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</si>
  <si>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</si>
  <si>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</si>
  <si>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</si>
  <si>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</si>
  <si>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</si>
  <si>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</si>
  <si>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</si>
  <si>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</si>
  <si>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</si>
  <si>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</si>
  <si>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</si>
  <si>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</si>
  <si>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</si>
  <si>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</si>
  <si>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</si>
  <si>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</si>
  <si>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</si>
  <si>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</si>
  <si>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</si>
  <si>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</si>
  <si>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</si>
  <si>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</si>
  <si>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</si>
  <si>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</si>
  <si>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</si>
  <si>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</si>
  <si>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</si>
  <si>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</si>
  <si>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</si>
  <si>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</si>
  <si>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</si>
  <si>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</si>
  <si>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</si>
  <si>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</si>
  <si>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</si>
  <si>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</si>
  <si>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</si>
  <si>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</si>
  <si>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</si>
  <si>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</si>
  <si>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</si>
  <si>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</si>
  <si>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</si>
  <si>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</si>
  <si>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</si>
  <si>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</si>
  <si>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</si>
  <si>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</si>
  <si>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</si>
  <si>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</si>
  <si>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</si>
  <si>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</si>
  <si>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</si>
  <si>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</si>
  <si>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</si>
  <si>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</si>
  <si>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</si>
  <si>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</si>
  <si>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</si>
  <si>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</si>
  <si>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</si>
  <si>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</si>
  <si>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</si>
  <si>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</si>
  <si>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</si>
  <si>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</si>
  <si>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</si>
  <si>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</si>
  <si>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</si>
  <si>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</si>
  <si>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</si>
  <si>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</si>
  <si>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</si>
  <si>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</si>
  <si>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</si>
  <si>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</si>
  <si>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</si>
  <si>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</si>
  <si>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</si>
  <si>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</si>
  <si>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</si>
  <si>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</si>
  <si>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</si>
  <si>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</si>
  <si>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</si>
  <si>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</si>
  <si>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</si>
  <si>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</si>
  <si>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</si>
  <si>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</si>
  <si>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</si>
  <si>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</si>
  <si>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</si>
  <si>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</si>
  <si>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</si>
  <si>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</si>
  <si>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</si>
  <si>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</si>
  <si>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</si>
  <si>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</si>
  <si>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</si>
  <si>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</si>
  <si>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</si>
  <si>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</si>
  <si>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</si>
  <si>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</si>
  <si>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</si>
  <si>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</si>
  <si>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</si>
  <si>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</si>
  <si>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</si>
  <si>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</si>
  <si>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</si>
  <si>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</si>
  <si>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</si>
  <si>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</si>
  <si>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</si>
  <si>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</si>
  <si>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</si>
  <si>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</si>
  <si>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</si>
  <si>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</si>
  <si>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</si>
  <si>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</si>
  <si>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</si>
  <si>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</si>
  <si>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</si>
  <si>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</si>
  <si>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</si>
  <si>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</si>
  <si>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</si>
  <si>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</si>
  <si>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</si>
  <si>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</si>
  <si>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</si>
  <si>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</si>
  <si>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</si>
  <si>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</si>
  <si>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</si>
  <si>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</si>
  <si>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</si>
  <si>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</si>
  <si>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</si>
  <si>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</si>
  <si>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</si>
  <si>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</si>
  <si>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</si>
  <si>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</si>
  <si>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</si>
  <si>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</si>
  <si>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</si>
  <si>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</si>
  <si>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</si>
  <si>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</si>
  <si>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</si>
  <si>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</si>
  <si>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</si>
  <si>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</si>
  <si>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</si>
  <si>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</si>
  <si>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</si>
  <si>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</si>
  <si>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</si>
  <si>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</si>
  <si>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</si>
  <si>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</si>
  <si>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</si>
  <si>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</si>
  <si>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</si>
  <si>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</si>
  <si>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</si>
  <si>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</si>
  <si>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</si>
  <si>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</si>
  <si>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</si>
  <si>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</si>
  <si>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</si>
  <si>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</si>
  <si>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</si>
  <si>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</si>
  <si>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</si>
  <si>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</si>
  <si>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</si>
  <si>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</si>
  <si>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</si>
  <si>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</si>
  <si>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</si>
  <si>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</si>
  <si>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</si>
  <si>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</si>
  <si>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</si>
  <si>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</si>
  <si>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</si>
  <si>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</si>
  <si>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</si>
  <si>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</si>
  <si>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</si>
  <si>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</si>
  <si>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</si>
  <si>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</si>
  <si>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</si>
  <si>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</si>
  <si>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</si>
  <si>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</si>
  <si>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</si>
  <si>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</si>
  <si>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</si>
  <si>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</si>
  <si>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</si>
  <si>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</si>
  <si>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</si>
  <si>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</si>
  <si>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</si>
  <si>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</si>
  <si>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</si>
  <si>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</si>
  <si>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</si>
  <si>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</si>
  <si>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</si>
  <si>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</si>
  <si>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</si>
  <si>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</si>
  <si>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</si>
  <si>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</si>
  <si>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</si>
  <si>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</si>
  <si>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</si>
  <si>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</si>
  <si>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</si>
  <si>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</si>
  <si>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</si>
  <si>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</si>
  <si>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</si>
  <si>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</si>
  <si>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</si>
  <si>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</si>
  <si>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</si>
  <si>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</si>
  <si>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</si>
  <si>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</si>
  <si>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</si>
  <si>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</si>
  <si>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</si>
  <si>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</si>
  <si>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</si>
  <si>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</si>
  <si>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</si>
  <si>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</si>
  <si>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</si>
  <si>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</si>
  <si>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</si>
  <si>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</si>
  <si>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</si>
  <si>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</si>
  <si>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</si>
  <si>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</si>
  <si>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</si>
  <si>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</si>
  <si>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</si>
  <si>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</si>
  <si>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</si>
  <si>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</si>
  <si>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</si>
  <si>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</si>
  <si>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</si>
  <si>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</si>
  <si>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</si>
  <si>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</si>
  <si>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</si>
  <si>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</si>
  <si>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</si>
  <si>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</si>
  <si>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</si>
  <si>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</si>
  <si>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</si>
  <si>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</si>
  <si>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</si>
  <si>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</si>
  <si>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</si>
  <si>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</si>
  <si>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</si>
  <si>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</si>
  <si>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</si>
  <si>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</si>
  <si>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</si>
  <si>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</si>
  <si>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</si>
  <si>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</si>
  <si>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</si>
  <si>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</si>
  <si>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</si>
  <si>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</si>
  <si>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</si>
  <si>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</si>
  <si>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</si>
  <si>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</si>
  <si>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</si>
  <si>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</si>
  <si>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</si>
  <si>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</si>
  <si>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</si>
  <si>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</si>
  <si>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</si>
  <si>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</si>
  <si>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</si>
  <si>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</si>
  <si>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</si>
  <si>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</si>
  <si>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</si>
  <si>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</si>
  <si>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</si>
  <si>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</si>
  <si>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</si>
  <si>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</si>
  <si>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</si>
  <si>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</si>
  <si>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</si>
  <si>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</si>
  <si>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</si>
  <si>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</si>
  <si>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</si>
  <si>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</si>
  <si>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</si>
  <si>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</si>
  <si>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</si>
  <si>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</si>
  <si>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</si>
  <si>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</si>
  <si>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</si>
  <si>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</si>
  <si>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</si>
  <si>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</si>
  <si>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</si>
  <si>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</si>
  <si>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</si>
  <si>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</si>
  <si>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</si>
  <si>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</si>
  <si>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</si>
  <si>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</si>
  <si>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</si>
  <si>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</si>
  <si>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</si>
  <si>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</si>
  <si>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</si>
  <si>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</si>
  <si>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</si>
  <si>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</si>
  <si>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</si>
  <si>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</si>
  <si>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</si>
  <si>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</si>
  <si>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</si>
  <si>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</si>
  <si>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</si>
  <si>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</si>
  <si>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</si>
  <si>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</si>
  <si>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</si>
  <si>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</si>
  <si>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</si>
  <si>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</si>
  <si>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</si>
  <si>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</si>
  <si>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</si>
  <si>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</si>
  <si>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</si>
  <si>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</si>
  <si>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</si>
  <si>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</si>
  <si>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</si>
  <si>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</si>
  <si>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</si>
  <si>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</si>
  <si>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</si>
  <si>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</si>
  <si>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</si>
  <si>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</si>
  <si>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</si>
  <si>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</si>
  <si>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</si>
  <si>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</si>
  <si>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</si>
  <si>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</si>
  <si>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</si>
  <si>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</si>
  <si>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</si>
  <si>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</si>
  <si>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</si>
  <si>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</si>
  <si>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</si>
  <si>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</si>
  <si>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</si>
  <si>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</si>
  <si>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</si>
  <si>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</si>
  <si>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</si>
  <si>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</si>
  <si>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</si>
  <si>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</si>
  <si>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</si>
  <si>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</si>
  <si>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</si>
  <si>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</si>
  <si>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</si>
  <si>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</si>
  <si>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</si>
  <si>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</si>
  <si>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</si>
  <si>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</si>
  <si>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</si>
  <si>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</si>
  <si>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</si>
  <si>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</si>
  <si>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</si>
  <si>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</si>
  <si>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</si>
  <si>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</si>
  <si>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</si>
  <si>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</si>
  <si>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</si>
  <si>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</si>
  <si>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</si>
  <si>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</si>
  <si>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</si>
  <si>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</si>
  <si>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</si>
  <si>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</si>
  <si>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</si>
  <si>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</si>
  <si>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</si>
  <si>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</si>
  <si>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</si>
  <si>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</si>
  <si>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</si>
  <si>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</si>
  <si>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</si>
  <si>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</si>
  <si>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</si>
  <si>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</si>
  <si>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</si>
  <si>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</si>
  <si>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</si>
  <si>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</si>
  <si>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</si>
  <si>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</si>
  <si>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</si>
  <si>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</si>
  <si>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</si>
  <si>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</si>
  <si>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</si>
  <si>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</si>
  <si>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</si>
  <si>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</si>
  <si>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</si>
  <si>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</si>
  <si>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</si>
  <si>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</si>
  <si>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</si>
  <si>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</si>
  <si>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</si>
  <si>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</si>
  <si>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</si>
  <si>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</si>
  <si>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</si>
  <si>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</si>
  <si>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</si>
  <si>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</si>
  <si>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</si>
  <si>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</si>
  <si>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</si>
  <si>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</si>
  <si>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</si>
  <si>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</si>
  <si>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</si>
  <si>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</si>
  <si>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</si>
  <si>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</si>
  <si>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</si>
  <si>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</si>
  <si>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</si>
  <si>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</si>
  <si>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</si>
  <si>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</si>
  <si>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</si>
  <si>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</si>
  <si>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</si>
  <si>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</si>
  <si>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</si>
  <si>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</si>
  <si>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</si>
  <si>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</si>
  <si>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</si>
  <si>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</si>
  <si>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</si>
  <si>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</si>
  <si>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</si>
  <si>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</si>
  <si>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</si>
  <si>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</si>
  <si>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</si>
  <si>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</si>
  <si>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</si>
  <si>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</si>
  <si>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</si>
  <si>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</si>
  <si>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</si>
  <si>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</si>
  <si>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</si>
  <si>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</si>
  <si>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</si>
  <si>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</si>
  <si>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</si>
  <si>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</si>
  <si>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</si>
  <si>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</si>
  <si>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</si>
  <si>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</si>
  <si>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</si>
  <si>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</si>
  <si>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</si>
  <si>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</si>
  <si>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</si>
  <si>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</si>
  <si>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</si>
  <si>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</si>
  <si>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</si>
  <si>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</si>
  <si>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</si>
  <si>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</si>
  <si>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</si>
  <si>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</si>
  <si>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</si>
  <si>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</si>
  <si>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</si>
  <si>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</si>
  <si>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</si>
  <si>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</si>
  <si>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</si>
  <si>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</si>
  <si>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</si>
  <si>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</si>
  <si>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</si>
  <si>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</si>
  <si>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</si>
  <si>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</si>
  <si>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</si>
  <si>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</si>
  <si>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</si>
  <si>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</si>
  <si>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</si>
  <si>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</si>
  <si>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</si>
  <si>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</si>
  <si>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</si>
  <si>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</si>
  <si>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</si>
  <si>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</si>
  <si>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</si>
  <si>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</si>
  <si>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</si>
  <si>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</si>
  <si>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</si>
  <si>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</si>
  <si>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</si>
  <si>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</si>
  <si>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</si>
  <si>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</si>
  <si>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</si>
  <si>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</si>
  <si>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</si>
  <si>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</si>
  <si>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</si>
  <si>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</si>
  <si>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</si>
  <si>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</si>
  <si>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</si>
  <si>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</si>
  <si>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</si>
  <si>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</si>
  <si>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</si>
  <si>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</si>
  <si>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</si>
  <si>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</si>
  <si>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</si>
  <si>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</si>
  <si>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</si>
  <si>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</si>
  <si>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</si>
  <si>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</si>
  <si>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</si>
  <si>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</si>
  <si>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</si>
  <si>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</si>
  <si>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</si>
  <si>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</si>
  <si>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</si>
  <si>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</si>
  <si>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</si>
  <si>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</si>
  <si>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</si>
  <si>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</si>
  <si>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</si>
  <si>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</si>
  <si>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</si>
  <si>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</si>
  <si>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</si>
  <si>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</si>
  <si>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</si>
  <si>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</si>
  <si>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</si>
  <si>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</si>
  <si>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</si>
  <si>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</si>
  <si>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</si>
  <si>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</si>
  <si>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</si>
  <si>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</si>
  <si>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</si>
  <si>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</si>
  <si>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</si>
  <si>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</si>
  <si>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</si>
  <si>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</si>
  <si>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</si>
  <si>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</si>
  <si>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</si>
  <si>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</si>
  <si>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</si>
  <si>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</si>
  <si>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</si>
  <si>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</si>
  <si>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</si>
  <si>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</si>
  <si>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</si>
  <si>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</si>
  <si>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</si>
  <si>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</si>
  <si>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</si>
  <si>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</si>
  <si>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</si>
  <si>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</si>
  <si>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</si>
  <si>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</si>
  <si>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</si>
  <si>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</si>
  <si>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</si>
  <si>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</si>
  <si>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</si>
  <si>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</si>
  <si>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</si>
  <si>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</si>
  <si>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</si>
  <si>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</si>
  <si>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</si>
  <si>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</si>
  <si>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</si>
  <si>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</si>
  <si>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</si>
  <si>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</si>
  <si>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</si>
  <si>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</si>
  <si>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</si>
  <si>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</si>
  <si>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</si>
  <si>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</si>
  <si>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</si>
  <si>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</si>
  <si>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</si>
  <si>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</si>
  <si>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</si>
  <si>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</si>
  <si>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</si>
  <si>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</si>
  <si>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</si>
  <si>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</si>
  <si>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</si>
  <si>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</si>
  <si>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</si>
  <si>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</si>
  <si>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</si>
  <si>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</si>
  <si>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</si>
  <si>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</si>
  <si>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</si>
  <si>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</si>
  <si>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</si>
  <si>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</si>
  <si>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</si>
  <si>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</si>
  <si>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</si>
  <si>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</si>
  <si>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</si>
  <si>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</si>
  <si>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</si>
  <si>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</si>
  <si>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</si>
  <si>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</si>
  <si>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</si>
  <si>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</si>
  <si>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</si>
  <si>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</si>
  <si>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</si>
  <si>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</si>
  <si>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</si>
  <si>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</si>
  <si>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</si>
  <si>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</si>
  <si>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</si>
  <si>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</si>
  <si>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</si>
  <si>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</si>
  <si>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</si>
  <si>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</si>
  <si>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</si>
  <si>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</si>
  <si>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</si>
  <si>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</si>
  <si>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</si>
  <si>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</si>
  <si>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</si>
  <si>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</si>
  <si>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</si>
  <si>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</si>
  <si>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</si>
  <si>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</si>
  <si>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</si>
  <si>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</si>
  <si>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</si>
  <si>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</si>
  <si>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</si>
  <si>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</si>
  <si>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</si>
  <si>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</si>
  <si>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</si>
  <si>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</si>
  <si>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</si>
  <si>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</si>
  <si>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</si>
  <si>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</si>
  <si>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</si>
  <si>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</si>
  <si>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</si>
  <si>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</si>
  <si>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</si>
  <si>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</si>
  <si>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</si>
  <si>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</si>
  <si>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</si>
  <si>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</si>
  <si>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</si>
  <si>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</si>
  <si>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</si>
  <si>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</si>
  <si>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</si>
  <si>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</si>
  <si>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</si>
  <si>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</si>
  <si>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</si>
  <si>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</si>
  <si>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</si>
  <si>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</si>
  <si>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</si>
  <si>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</si>
  <si>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</si>
  <si>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</si>
  <si>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</si>
  <si>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</si>
  <si>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</si>
  <si>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</si>
  <si>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</si>
  <si>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</si>
  <si>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</si>
  <si>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</si>
  <si>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</si>
  <si>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</si>
  <si>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</si>
  <si>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</si>
  <si>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</si>
  <si>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</si>
  <si>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</si>
  <si>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</si>
  <si>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</si>
  <si>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</si>
  <si>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</si>
  <si>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</si>
  <si>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</si>
  <si>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</si>
  <si>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</si>
  <si>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</si>
  <si>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</si>
  <si>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</si>
  <si>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</si>
  <si>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</si>
  <si>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</si>
  <si>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</si>
  <si>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</si>
  <si>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</si>
  <si>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</si>
  <si>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</si>
  <si>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</si>
  <si>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</si>
  <si>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</si>
  <si>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</si>
  <si>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</si>
  <si>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</si>
  <si>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</si>
  <si>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</si>
  <si>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</si>
  <si>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</si>
  <si>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</si>
  <si>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</si>
  <si>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</si>
  <si>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</si>
  <si>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</si>
  <si>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</si>
  <si>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</si>
  <si>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</si>
  <si>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</si>
  <si>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</si>
  <si>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</si>
  <si>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</si>
  <si>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</si>
  <si>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</si>
  <si>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</si>
  <si>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</si>
  <si>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</si>
  <si>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</si>
  <si>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</si>
  <si>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</si>
  <si>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</si>
  <si>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</si>
  <si>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</si>
  <si>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</si>
  <si>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</si>
  <si>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</si>
  <si>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</si>
  <si>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</si>
  <si>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</si>
  <si>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</si>
  <si>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</si>
  <si>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</si>
  <si>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</si>
  <si>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</si>
  <si>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</si>
  <si>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</si>
  <si>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</si>
  <si>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</si>
  <si>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</si>
  <si>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</si>
  <si>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</si>
  <si>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</si>
  <si>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</si>
  <si>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</si>
  <si>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</si>
  <si>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</si>
  <si>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</si>
  <si>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</si>
  <si>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</si>
  <si>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</si>
  <si>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</si>
  <si>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</si>
  <si>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</si>
  <si>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</si>
  <si>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</si>
  <si>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</si>
  <si>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</si>
  <si>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</si>
  <si>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</si>
  <si>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</si>
  <si>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</si>
  <si>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</si>
  <si>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</si>
  <si>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</si>
  <si>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</si>
  <si>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</si>
  <si>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</si>
  <si>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</si>
  <si>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</si>
  <si>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</si>
  <si>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</si>
  <si>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</si>
  <si>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</si>
  <si>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</si>
  <si>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</si>
  <si>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</si>
  <si>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</si>
  <si>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</si>
  <si>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</si>
  <si>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</si>
  <si>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</si>
  <si>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</si>
  <si>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</si>
  <si>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</si>
  <si>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</si>
  <si>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</si>
  <si>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</si>
  <si>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</si>
  <si>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</si>
  <si>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</si>
  <si>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</si>
  <si>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</si>
  <si>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</si>
  <si>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</si>
  <si>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</si>
  <si>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</si>
  <si>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</si>
  <si>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</si>
  <si>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</si>
  <si>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</si>
  <si>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</si>
  <si>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</si>
  <si>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</si>
  <si>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</si>
  <si>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</si>
  <si>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</si>
  <si>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</si>
  <si>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</si>
  <si>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</si>
  <si>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</si>
  <si>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</si>
  <si>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</si>
  <si>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</si>
  <si>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</si>
  <si>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</si>
  <si>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</si>
  <si>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</si>
  <si>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</si>
  <si>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</si>
  <si>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</si>
  <si>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</si>
  <si>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</si>
  <si>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</si>
  <si>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</si>
  <si>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</si>
  <si>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</si>
  <si>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</si>
  <si>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</si>
  <si>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</si>
  <si>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</si>
  <si>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</si>
  <si>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</si>
  <si>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</si>
  <si>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</si>
  <si>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</si>
  <si>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</si>
  <si>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</si>
  <si>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</si>
  <si>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</si>
  <si>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</si>
  <si>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</si>
  <si>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</si>
  <si>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</si>
  <si>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</si>
  <si>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</si>
  <si>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</si>
  <si>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</si>
  <si>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</si>
  <si>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</si>
  <si>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</si>
  <si>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</si>
  <si>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</si>
  <si>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</si>
  <si>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</si>
  <si>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</si>
  <si>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</si>
  <si>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</si>
  <si>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</si>
  <si>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</si>
  <si>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</si>
  <si>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</si>
  <si>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</si>
  <si>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</si>
  <si>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</si>
  <si>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</si>
  <si>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</si>
  <si>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</si>
  <si>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</si>
  <si>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</si>
  <si>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</si>
  <si>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</si>
  <si>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</si>
  <si>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</si>
  <si>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</si>
  <si>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</si>
  <si>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</si>
  <si>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</si>
  <si>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</si>
  <si>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</si>
  <si>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</si>
  <si>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</si>
  <si>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</si>
  <si>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</si>
  <si>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</si>
  <si>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</si>
  <si>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</si>
  <si>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</si>
  <si>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</si>
  <si>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</si>
  <si>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</si>
  <si>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</si>
  <si>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</si>
  <si>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</si>
  <si>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</si>
  <si>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</si>
  <si>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</si>
  <si>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</si>
  <si>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</si>
  <si>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</si>
  <si>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</si>
  <si>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</si>
  <si>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</si>
  <si>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</si>
  <si>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</si>
  <si>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</si>
  <si>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</si>
  <si>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</si>
  <si>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</si>
  <si>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</si>
  <si>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</si>
  <si>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</si>
  <si>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</si>
  <si>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</si>
  <si>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</si>
  <si>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</si>
  <si>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</si>
  <si>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</si>
  <si>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</si>
  <si>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</si>
  <si>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</si>
  <si>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</si>
  <si>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</si>
  <si>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</si>
  <si>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</si>
  <si>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</si>
  <si>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</si>
  <si>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</si>
  <si>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</si>
  <si>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</si>
  <si>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</si>
  <si>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</si>
  <si>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</si>
  <si>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</si>
  <si>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</si>
  <si>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</si>
  <si>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</si>
  <si>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</si>
  <si>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</si>
  <si>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</si>
  <si>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</si>
  <si>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</si>
  <si>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</si>
  <si>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</si>
  <si>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</si>
  <si>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</si>
  <si>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</si>
  <si>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</si>
  <si>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</si>
  <si>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</si>
  <si>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</si>
  <si>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</si>
  <si>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</si>
  <si>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</si>
  <si>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</si>
  <si>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</si>
  <si>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</si>
  <si>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</si>
  <si>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</si>
  <si>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</si>
  <si>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</si>
  <si>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</si>
  <si>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</si>
  <si>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</si>
  <si>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</si>
  <si>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</si>
  <si>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</si>
  <si>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</si>
  <si>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</si>
  <si>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</si>
  <si>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</si>
  <si>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</si>
  <si>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</si>
  <si>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</si>
  <si>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</si>
  <si>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</si>
  <si>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</si>
  <si>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</si>
  <si>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</si>
  <si>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</si>
  <si>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</si>
  <si>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</si>
  <si>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</si>
  <si>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</si>
  <si>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</si>
  <si>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</si>
  <si>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</si>
  <si>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</si>
  <si>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</si>
  <si>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</si>
  <si>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</si>
  <si>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</si>
  <si>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</si>
  <si>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</si>
  <si>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</si>
  <si>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</si>
  <si>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</si>
  <si>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</si>
  <si>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</si>
  <si>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</si>
  <si>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</si>
  <si>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</si>
  <si>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</si>
  <si>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</si>
  <si>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</si>
  <si>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</si>
  <si>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</si>
  <si>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</si>
  <si>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</si>
  <si>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</si>
  <si>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</si>
  <si>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</si>
  <si>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</si>
  <si>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</si>
  <si>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</si>
  <si>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</si>
  <si>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</si>
  <si>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</si>
  <si>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</si>
  <si>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</si>
  <si>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</si>
  <si>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</si>
  <si>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</si>
  <si>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</si>
  <si>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</si>
  <si>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</si>
  <si>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</si>
  <si>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</si>
  <si>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</si>
  <si>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</si>
  <si>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</si>
  <si>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</si>
  <si>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</si>
  <si>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</si>
  <si>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</si>
  <si>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</si>
  <si>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</si>
  <si>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</si>
  <si>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</si>
  <si>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</si>
  <si>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</si>
  <si>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</si>
  <si>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</si>
  <si>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</si>
  <si>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</si>
  <si>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</si>
  <si>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</si>
  <si>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</si>
  <si>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</si>
  <si>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</si>
  <si>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</si>
  <si>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</si>
  <si>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</si>
  <si>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</si>
  <si>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</si>
  <si>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</si>
  <si>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</si>
  <si>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</si>
  <si>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</si>
  <si>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</si>
  <si>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</si>
  <si>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</si>
  <si>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</si>
  <si>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</si>
  <si>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</si>
  <si>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</si>
  <si>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</si>
  <si>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</si>
  <si>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</si>
  <si>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</si>
  <si>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</si>
  <si>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</si>
  <si>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</si>
  <si>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</si>
  <si>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</si>
  <si>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</si>
  <si>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</si>
  <si>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</si>
  <si>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</si>
  <si>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</si>
  <si>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</si>
  <si>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</si>
  <si>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</si>
  <si>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</si>
  <si>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</si>
  <si>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</si>
  <si>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</si>
  <si>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</si>
  <si>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</si>
  <si>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</si>
  <si>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</si>
  <si>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</si>
  <si>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</si>
  <si>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</si>
  <si>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</si>
  <si>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</si>
  <si>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</si>
  <si>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</si>
  <si>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</si>
  <si>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</si>
  <si>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</si>
  <si>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</si>
  <si>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</si>
  <si>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</si>
  <si>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</si>
  <si>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</si>
  <si>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</si>
  <si>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</si>
  <si>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</si>
  <si>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</si>
  <si>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</si>
  <si>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</si>
  <si>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</si>
  <si>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</si>
  <si>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</si>
  <si>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</si>
  <si>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</si>
  <si>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</si>
  <si>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</si>
  <si>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</si>
  <si>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</si>
  <si>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</si>
  <si>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</si>
  <si>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</si>
  <si>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</si>
  <si>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</si>
  <si>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</si>
  <si>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</si>
  <si>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</si>
  <si>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</si>
  <si>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</si>
  <si>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</si>
  <si>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</si>
  <si>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</si>
  <si>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</si>
  <si>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</si>
  <si>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</si>
  <si>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</si>
  <si>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</si>
  <si>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</si>
  <si>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</si>
  <si>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</si>
  <si>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</si>
  <si>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</si>
  <si>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</si>
  <si>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</si>
  <si>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</si>
  <si>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</si>
  <si>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</si>
  <si>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</si>
  <si>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</si>
  <si>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</si>
  <si>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</si>
  <si>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</si>
  <si>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</si>
  <si>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</si>
  <si>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</si>
  <si>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</si>
  <si>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</si>
  <si>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</si>
  <si>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</si>
  <si>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</si>
  <si>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</si>
  <si>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</si>
  <si>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</si>
  <si>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</si>
  <si>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</si>
  <si>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</si>
  <si>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</si>
  <si>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</si>
  <si>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</si>
  <si>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</si>
  <si>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</si>
  <si>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</si>
  <si>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</si>
  <si>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</si>
  <si>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</si>
  <si>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</si>
  <si>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</si>
  <si>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</si>
  <si>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</si>
  <si>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</si>
  <si>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</si>
  <si>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</si>
  <si>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</si>
  <si>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</si>
  <si>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</si>
  <si>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</si>
  <si>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</si>
  <si>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</si>
  <si>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</si>
  <si>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</si>
  <si>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</si>
  <si>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</si>
  <si>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</si>
  <si>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</si>
  <si>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</si>
  <si>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</si>
  <si>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</si>
  <si>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</si>
  <si>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</si>
  <si>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</si>
  <si>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</si>
  <si>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</si>
  <si>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</si>
  <si>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</si>
  <si>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</si>
  <si>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</si>
  <si>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</si>
  <si>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</si>
  <si>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</si>
  <si>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</si>
  <si>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</si>
  <si>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</si>
  <si>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</si>
  <si>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</si>
  <si>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</si>
  <si>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</si>
  <si>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</si>
  <si>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</si>
  <si>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</si>
  <si>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</si>
  <si>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</si>
  <si>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</si>
  <si>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</si>
  <si>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</si>
  <si>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</si>
  <si>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</si>
  <si>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</si>
  <si>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</si>
  <si>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</si>
  <si>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</si>
  <si>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</si>
  <si>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</si>
  <si>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</si>
  <si>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</si>
  <si>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</si>
  <si>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</si>
  <si>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</si>
  <si>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</si>
  <si>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</si>
  <si>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</si>
  <si>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</si>
  <si>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</si>
  <si>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</si>
  <si>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</si>
  <si>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</si>
  <si>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</si>
  <si>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</si>
  <si>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</si>
  <si>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</si>
  <si>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</si>
  <si>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</si>
  <si>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</si>
  <si>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</si>
  <si>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</si>
  <si>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</si>
  <si>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</si>
  <si>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</si>
  <si>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</si>
  <si>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</si>
  <si>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</si>
  <si>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</si>
  <si>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</si>
  <si>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</si>
  <si>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</si>
  <si>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</si>
  <si>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</si>
  <si>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</si>
  <si>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</si>
  <si>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</si>
  <si>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</si>
  <si>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</si>
  <si>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</si>
  <si>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</si>
  <si>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</si>
  <si>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</si>
  <si>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</si>
  <si>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</si>
  <si>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</si>
  <si>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</si>
  <si>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</si>
  <si>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</si>
  <si>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</si>
  <si>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</si>
  <si>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</si>
  <si>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</si>
  <si>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</si>
  <si>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</si>
  <si>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</si>
  <si>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</si>
  <si>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</si>
  <si>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</si>
  <si>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</si>
  <si>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</si>
  <si>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</si>
  <si>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</si>
  <si>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</si>
  <si>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</si>
  <si>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</si>
  <si>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</si>
  <si>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</si>
  <si>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</si>
  <si>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</si>
  <si>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</si>
  <si>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</si>
  <si>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</si>
  <si>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</si>
  <si>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</si>
  <si>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</si>
  <si>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</si>
  <si>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</si>
  <si>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</si>
  <si>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</si>
  <si>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</si>
  <si>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</si>
  <si>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</si>
  <si>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</si>
  <si>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</si>
  <si>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</si>
  <si>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</si>
  <si>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</si>
  <si>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</si>
  <si>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</si>
  <si>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</si>
  <si>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</si>
  <si>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</si>
  <si>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</si>
  <si>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</si>
  <si>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</si>
  <si>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</si>
  <si>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</si>
  <si>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</si>
  <si>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</si>
  <si>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</si>
  <si>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</si>
  <si>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</si>
  <si>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</si>
  <si>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</si>
  <si>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</si>
  <si>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</si>
  <si>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</si>
  <si>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</si>
  <si>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</si>
  <si>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</si>
  <si>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</si>
  <si>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</si>
  <si>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</si>
  <si>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</si>
  <si>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</si>
  <si>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</si>
  <si>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</si>
  <si>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</si>
  <si>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</si>
  <si>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</si>
  <si>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</si>
  <si>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</si>
  <si>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</si>
  <si>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</si>
  <si>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</si>
  <si>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</si>
  <si>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</si>
  <si>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</si>
  <si>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</si>
  <si>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</si>
  <si>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</si>
  <si>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</si>
  <si>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</si>
  <si>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</si>
  <si>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</si>
  <si>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</si>
  <si>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</si>
  <si>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</si>
  <si>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</si>
  <si>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</si>
  <si>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</si>
  <si>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</si>
  <si>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</si>
  <si>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</si>
  <si>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</si>
  <si>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</si>
  <si>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</si>
  <si>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</si>
  <si>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</si>
  <si>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</si>
  <si>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</si>
  <si>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</si>
  <si>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</si>
  <si>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</si>
  <si>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</si>
  <si>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</si>
  <si>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</si>
  <si>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</si>
  <si>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</si>
  <si>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</si>
  <si>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</si>
  <si>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</si>
  <si>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</si>
  <si>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</si>
  <si>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</si>
  <si>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</si>
  <si>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</si>
  <si>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</si>
  <si>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</si>
  <si>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</si>
  <si>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</si>
  <si>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</si>
  <si>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</si>
  <si>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</si>
  <si>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</si>
  <si>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</si>
  <si>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</si>
  <si>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</si>
  <si>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</si>
  <si>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</si>
  <si>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</si>
  <si>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</si>
  <si>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</si>
  <si>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</si>
  <si>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</si>
  <si>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</si>
  <si>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</si>
  <si>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</si>
  <si>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</si>
  <si>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</si>
  <si>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</si>
  <si>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</si>
  <si>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</si>
  <si>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</si>
  <si>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</si>
  <si>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</si>
  <si>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</si>
  <si>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</si>
  <si>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</si>
  <si>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</si>
  <si>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</si>
  <si>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</si>
  <si>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</si>
  <si>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</si>
  <si>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</si>
  <si>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</si>
  <si>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</si>
  <si>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</si>
  <si>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</si>
  <si>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</si>
  <si>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</si>
  <si>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</si>
  <si>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</si>
  <si>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</si>
  <si>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</si>
  <si>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</si>
  <si>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</si>
  <si>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</si>
  <si>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</si>
  <si>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</si>
  <si>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</si>
  <si>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</si>
  <si>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</si>
  <si>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</si>
  <si>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</si>
  <si>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</si>
  <si>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</si>
  <si>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</si>
  <si>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</si>
  <si>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</si>
  <si>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</si>
  <si>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</si>
  <si>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</si>
  <si>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</si>
  <si>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</si>
  <si>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</si>
  <si>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</si>
  <si>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</si>
  <si>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</si>
  <si>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</si>
  <si>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</si>
  <si>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</si>
  <si>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</si>
  <si>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</si>
  <si>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</si>
  <si>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</si>
  <si>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</si>
  <si>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</si>
  <si>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</si>
  <si>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</si>
  <si>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</si>
  <si>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</si>
  <si>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</si>
  <si>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</si>
  <si>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</si>
  <si>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</si>
  <si>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</si>
  <si>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</si>
  <si>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</si>
  <si>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</si>
  <si>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</si>
  <si>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</si>
  <si>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</si>
  <si>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</si>
  <si>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</si>
  <si>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</si>
  <si>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</si>
  <si>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</si>
  <si>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</si>
  <si>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</si>
  <si>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</si>
  <si>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</si>
  <si>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</si>
  <si>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</si>
  <si>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</si>
  <si>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</si>
  <si>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</si>
  <si>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</si>
  <si>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</si>
  <si>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</si>
  <si>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</si>
  <si>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</si>
  <si>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</si>
  <si>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</si>
  <si>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</si>
  <si>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</si>
  <si>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</si>
  <si>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</si>
  <si>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</si>
  <si>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</si>
  <si>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</si>
  <si>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</si>
  <si>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</si>
  <si>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</si>
  <si>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</si>
  <si>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</si>
  <si>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</si>
  <si>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</si>
  <si>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</si>
  <si>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</si>
  <si>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</si>
  <si>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</si>
  <si>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</si>
  <si>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</si>
  <si>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</si>
  <si>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</si>
  <si>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</si>
  <si>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</si>
  <si>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</si>
  <si>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</si>
  <si>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</si>
  <si>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</si>
  <si>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</si>
  <si>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</si>
  <si>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</si>
  <si>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</si>
  <si>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</si>
  <si>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</si>
  <si>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</si>
  <si>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</si>
  <si>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</si>
  <si>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</si>
  <si>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</si>
  <si>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</si>
  <si>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</si>
  <si>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</si>
  <si>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</si>
  <si>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</si>
  <si>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</si>
  <si>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</si>
  <si>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</si>
  <si>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</si>
  <si>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</si>
  <si>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</si>
  <si>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</si>
  <si>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</si>
  <si>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</si>
  <si>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</si>
  <si>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</si>
  <si>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</si>
  <si>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</si>
  <si>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</si>
  <si>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</si>
  <si>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</si>
  <si>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</si>
  <si>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</si>
  <si>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</si>
  <si>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</si>
  <si>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</si>
  <si>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</si>
  <si>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</si>
  <si>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</si>
  <si>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</si>
  <si>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</si>
  <si>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</si>
  <si>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</si>
  <si>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</si>
  <si>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</si>
  <si>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</si>
  <si>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</si>
  <si>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</si>
  <si>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</si>
  <si>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</si>
  <si>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</si>
  <si>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</si>
  <si>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</si>
  <si>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</si>
  <si>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</si>
  <si>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</si>
  <si>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</si>
  <si>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</si>
  <si>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</si>
  <si>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</si>
  <si>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</si>
  <si>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</si>
  <si>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</si>
  <si>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</si>
  <si>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</si>
  <si>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</si>
  <si>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</si>
  <si>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</si>
  <si>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</si>
  <si>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</si>
  <si>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</si>
  <si>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</si>
  <si>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</si>
  <si>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</si>
  <si>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</si>
  <si>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</si>
  <si>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</si>
  <si>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</si>
  <si>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</si>
  <si>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</si>
  <si>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</si>
  <si>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</si>
  <si>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</si>
  <si>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</si>
  <si>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</si>
  <si>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</si>
  <si>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</si>
  <si>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</si>
  <si>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</si>
  <si>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</si>
  <si>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</si>
  <si>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</si>
  <si>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</si>
  <si>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</si>
  <si>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</si>
  <si>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</si>
  <si>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</si>
  <si>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</si>
  <si>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</si>
  <si>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</si>
  <si>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</si>
  <si>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</si>
  <si>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</si>
  <si>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</si>
  <si>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</si>
  <si>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</si>
  <si>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</si>
  <si>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</si>
  <si>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</si>
  <si>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</si>
  <si>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</si>
  <si>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</si>
  <si>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</si>
  <si>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</si>
  <si>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</si>
  <si>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</si>
  <si>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</si>
  <si>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</si>
  <si>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</si>
  <si>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</si>
  <si>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</si>
  <si>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</si>
  <si>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</si>
  <si>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</si>
  <si>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</si>
  <si>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</si>
  <si>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</si>
  <si>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</si>
  <si>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</si>
  <si>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</si>
  <si>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</si>
  <si>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</si>
  <si>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</si>
  <si>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</si>
  <si>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</si>
  <si>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</si>
  <si>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</si>
  <si>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</si>
  <si>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</si>
  <si>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</si>
  <si>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</si>
  <si>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</si>
  <si>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</si>
  <si>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</si>
  <si>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</si>
  <si>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</si>
  <si>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</si>
  <si>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</si>
  <si>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</si>
  <si>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</si>
  <si>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</si>
  <si>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</si>
  <si>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</si>
  <si>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</si>
  <si>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</si>
  <si>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</si>
  <si>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</si>
  <si>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</si>
  <si>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</si>
  <si>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</si>
  <si>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</si>
  <si>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</si>
  <si>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</si>
  <si>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</si>
  <si>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</si>
  <si>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</si>
  <si>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</si>
  <si>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</si>
  <si>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</si>
  <si>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</si>
  <si>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</si>
  <si>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</si>
  <si>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</si>
  <si>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</si>
  <si>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</si>
  <si>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</si>
  <si>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</si>
  <si>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</si>
  <si>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</si>
  <si>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</si>
  <si>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</si>
  <si>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</si>
  <si>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</si>
  <si>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</si>
  <si>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</si>
  <si>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</si>
  <si>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</si>
  <si>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</si>
  <si>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</si>
  <si>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</si>
  <si>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</si>
  <si>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</si>
  <si>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</si>
  <si>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</si>
  <si>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</si>
  <si>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</si>
  <si>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</si>
  <si>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</si>
  <si>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</si>
  <si>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</si>
  <si>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</si>
  <si>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</si>
  <si>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</si>
  <si>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</si>
  <si>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</si>
  <si>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</si>
  <si>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</si>
  <si>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</si>
  <si>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</si>
  <si>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</si>
  <si>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</si>
  <si>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</si>
  <si>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</si>
  <si>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</si>
  <si>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</si>
  <si>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</si>
  <si>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</si>
  <si>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</si>
  <si>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</si>
  <si>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</si>
  <si>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</si>
  <si>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</si>
  <si>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</si>
  <si>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</si>
  <si>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</si>
  <si>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</si>
  <si>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</si>
  <si>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</si>
  <si>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</si>
  <si>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</si>
  <si>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</si>
  <si>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</si>
  <si>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</si>
  <si>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</si>
  <si>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</si>
  <si>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</si>
  <si>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</si>
  <si>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</si>
  <si>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</si>
  <si>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</si>
  <si>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</si>
  <si>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</si>
  <si>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</si>
  <si>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</si>
  <si>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</si>
  <si>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</si>
  <si>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</si>
  <si>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</si>
  <si>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</si>
  <si>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</si>
  <si>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</si>
  <si>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</si>
  <si>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</si>
  <si>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</si>
  <si>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</si>
  <si>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</si>
  <si>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</si>
  <si>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</si>
  <si>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</si>
  <si>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</si>
  <si>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</si>
  <si>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</si>
  <si>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</si>
  <si>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</si>
  <si>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</si>
  <si>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</si>
  <si>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</si>
  <si>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</si>
  <si>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</si>
  <si>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</si>
  <si>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</si>
  <si>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</si>
  <si>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</si>
  <si>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</si>
  <si>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</si>
  <si>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</si>
  <si>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</si>
  <si>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</si>
  <si>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</si>
  <si>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</si>
  <si>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</si>
  <si>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</si>
  <si>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</si>
  <si>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</si>
  <si>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</si>
  <si>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</si>
  <si>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</si>
  <si>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</si>
  <si>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</si>
  <si>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</si>
  <si>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</si>
  <si>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</si>
  <si>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</si>
  <si>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</si>
  <si>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</si>
  <si>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</si>
  <si>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</si>
  <si>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</si>
  <si>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</si>
  <si>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</si>
  <si>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</si>
  <si>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</si>
  <si>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</si>
  <si>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</si>
  <si>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</si>
  <si>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</si>
  <si>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</si>
  <si>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</si>
  <si>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</si>
  <si>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</si>
  <si>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</si>
  <si>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</si>
  <si>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</si>
  <si>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</si>
  <si>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</si>
  <si>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</si>
  <si>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</si>
  <si>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</si>
  <si>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</si>
  <si>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</si>
  <si>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</si>
  <si>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</si>
  <si>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</si>
  <si>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</si>
  <si>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</si>
  <si>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</si>
  <si>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</si>
  <si>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</si>
  <si>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</si>
  <si>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</si>
  <si>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</si>
  <si>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</si>
  <si>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</si>
  <si>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</si>
  <si>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</si>
  <si>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</si>
  <si>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</si>
  <si>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</si>
  <si>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</si>
  <si>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</si>
  <si>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</si>
  <si>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</si>
  <si>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</si>
  <si>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</si>
  <si>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</si>
  <si>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</si>
  <si>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</si>
  <si>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</si>
  <si>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</si>
  <si>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</si>
  <si>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</si>
  <si>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</si>
  <si>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</si>
  <si>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</si>
  <si>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</si>
  <si>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</si>
  <si>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</si>
  <si>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</si>
  <si>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</si>
  <si>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</si>
  <si>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</si>
  <si>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</si>
  <si>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</si>
  <si>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</si>
  <si>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</si>
  <si>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</si>
  <si>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</si>
  <si>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</si>
  <si>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</si>
  <si>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</si>
  <si>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</si>
  <si>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</si>
  <si>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</si>
  <si>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</si>
  <si>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</si>
  <si>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</si>
  <si>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</si>
  <si>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</si>
  <si>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</si>
  <si>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</si>
  <si>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</si>
  <si>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</si>
  <si>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</si>
  <si>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</si>
  <si>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</si>
  <si>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</si>
  <si>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</si>
  <si>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</si>
  <si>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</si>
  <si>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</si>
  <si>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</si>
  <si>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</si>
  <si>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</si>
  <si>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</si>
  <si>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</si>
  <si>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</si>
  <si>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</si>
  <si>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</si>
  <si>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</si>
  <si>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</si>
  <si>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</si>
  <si>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</si>
  <si>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</si>
  <si>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</si>
  <si>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</si>
  <si>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</si>
  <si>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</si>
  <si>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</si>
  <si>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</si>
  <si>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</si>
  <si>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</si>
  <si>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</si>
  <si>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</si>
  <si>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</si>
  <si>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</si>
  <si>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</si>
  <si>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</si>
  <si>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</si>
  <si>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</si>
  <si>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</si>
  <si>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</si>
  <si>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</si>
  <si>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</si>
  <si>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</si>
  <si>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</si>
  <si>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</si>
  <si>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</si>
  <si>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</si>
  <si>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</si>
  <si>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</si>
  <si>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</si>
  <si>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</si>
  <si>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</si>
  <si>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</si>
  <si>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</si>
  <si>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</si>
  <si>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</si>
  <si>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</si>
  <si>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</si>
  <si>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</si>
  <si>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</si>
  <si>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</si>
  <si>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</si>
  <si>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</si>
  <si>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</si>
  <si>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</si>
  <si>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</si>
  <si>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</si>
  <si>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</si>
  <si>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</si>
  <si>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</si>
  <si>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</si>
  <si>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</si>
  <si>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</si>
  <si>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</si>
  <si>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</si>
  <si>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</si>
  <si>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</si>
  <si>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</si>
  <si>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</si>
  <si>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</si>
  <si>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</si>
  <si>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</si>
  <si>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</si>
  <si>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</si>
  <si>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</si>
  <si>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</si>
  <si>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</si>
  <si>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</si>
  <si>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</si>
  <si>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</si>
  <si>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</si>
  <si>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</si>
  <si>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</si>
  <si>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</si>
  <si>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</si>
  <si>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</si>
  <si>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</si>
  <si>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</si>
  <si>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</si>
  <si>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</si>
  <si>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</si>
  <si>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</si>
  <si>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</si>
  <si>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</si>
  <si>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</si>
  <si>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</si>
  <si>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</si>
  <si>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</si>
  <si>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</si>
  <si>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</si>
  <si>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</si>
  <si>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</si>
  <si>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</si>
  <si>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</si>
  <si>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</si>
  <si>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</si>
  <si>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</si>
  <si>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</si>
  <si>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</si>
  <si>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</si>
  <si>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</si>
  <si>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</si>
  <si>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</si>
  <si>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</si>
  <si>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</si>
  <si>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</si>
  <si>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</si>
  <si>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</si>
  <si>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</si>
  <si>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</si>
  <si>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</si>
  <si>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</si>
  <si>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</si>
  <si>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</si>
  <si>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</si>
  <si>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</si>
  <si>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</si>
  <si>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</si>
  <si>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</si>
  <si>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</si>
  <si>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</si>
  <si>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</si>
  <si>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</si>
  <si>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</si>
  <si>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</si>
  <si>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</si>
  <si>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</si>
  <si>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</si>
  <si>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</si>
  <si>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</si>
  <si>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</si>
  <si>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</si>
  <si>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</si>
  <si>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</si>
  <si>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</si>
  <si>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</si>
  <si>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</si>
  <si>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</si>
  <si>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</si>
  <si>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</si>
  <si>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</si>
  <si>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</si>
  <si>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</si>
  <si>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</si>
  <si>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</si>
  <si>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</si>
  <si>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</si>
  <si>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</si>
  <si>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</si>
  <si>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</si>
  <si>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</si>
  <si>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</si>
  <si>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</si>
  <si>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</si>
  <si>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</si>
  <si>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</si>
  <si>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</si>
  <si>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</si>
  <si>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</si>
  <si>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</si>
  <si>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</si>
  <si>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</si>
  <si>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</si>
  <si>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</si>
  <si>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</si>
  <si>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</si>
  <si>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</si>
  <si>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</si>
  <si>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</si>
  <si>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</si>
  <si>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</si>
  <si>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</si>
  <si>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</si>
  <si>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</si>
  <si>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</si>
  <si>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</si>
  <si>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</si>
  <si>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</si>
  <si>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</si>
  <si>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</si>
  <si>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</si>
  <si>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</si>
  <si>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</si>
  <si>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</si>
  <si>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</si>
  <si>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</si>
  <si>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</si>
  <si>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</si>
  <si>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</si>
  <si>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</si>
  <si>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</si>
  <si>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</si>
  <si>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</si>
  <si>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</si>
  <si>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</si>
  <si>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</si>
  <si>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</si>
  <si>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</si>
  <si>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</si>
  <si>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</si>
  <si>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</si>
  <si>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</si>
  <si>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</si>
  <si>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</si>
  <si>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</si>
  <si>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</si>
  <si>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</si>
  <si>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</si>
  <si>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</si>
  <si>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</si>
  <si>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</si>
  <si>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</si>
  <si>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</si>
  <si>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</si>
  <si>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</si>
  <si>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</si>
  <si>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</si>
  <si>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</si>
  <si>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</si>
  <si>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</si>
  <si>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</si>
  <si>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</si>
  <si>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</si>
  <si>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</si>
  <si>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</si>
  <si>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</si>
  <si>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</si>
  <si>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</si>
  <si>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</si>
  <si>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</si>
  <si>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</si>
  <si>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</si>
  <si>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</si>
  <si>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</si>
  <si>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</si>
  <si>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</si>
  <si>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</si>
  <si>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</si>
  <si>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</si>
  <si>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</si>
  <si>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</si>
  <si>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</si>
  <si>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</si>
  <si>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</si>
  <si>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</si>
  <si>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</si>
  <si>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</si>
  <si>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</si>
  <si>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</si>
  <si>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</si>
  <si>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</si>
  <si>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</si>
  <si>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</si>
  <si>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</si>
  <si>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</si>
  <si>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</si>
  <si>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</si>
  <si>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</si>
  <si>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</si>
  <si>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</si>
  <si>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</si>
  <si>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</si>
  <si>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</si>
  <si>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</si>
  <si>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</si>
  <si>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</si>
  <si>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</si>
  <si>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</si>
  <si>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</si>
  <si>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</si>
  <si>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</si>
  <si>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</si>
  <si>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</si>
  <si>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</si>
  <si>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</si>
  <si>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</si>
  <si>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</si>
  <si>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</si>
  <si>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</si>
  <si>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</si>
  <si>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</si>
  <si>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</si>
  <si>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</si>
  <si>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</si>
  <si>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</si>
  <si>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</si>
  <si>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</si>
  <si>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</si>
  <si>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</si>
  <si>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</si>
  <si>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</si>
  <si>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</si>
  <si>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</si>
  <si>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</si>
  <si>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</si>
  <si>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</si>
  <si>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</si>
  <si>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</si>
  <si>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</si>
  <si>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</si>
  <si>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</si>
  <si>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</si>
  <si>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</si>
  <si>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</si>
  <si>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</si>
  <si>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</si>
  <si>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</si>
  <si>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</si>
  <si>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</si>
  <si>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</si>
  <si>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</si>
  <si>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</si>
  <si>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</si>
  <si>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</si>
  <si>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</si>
  <si>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</si>
  <si>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</si>
  <si>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</si>
  <si>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</si>
  <si>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</si>
  <si>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</si>
  <si>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</si>
  <si>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</si>
  <si>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</si>
  <si>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</si>
  <si>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</si>
  <si>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</si>
  <si>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</si>
  <si>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</si>
  <si>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</si>
  <si>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</si>
  <si>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</si>
  <si>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</si>
  <si>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</si>
  <si>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</si>
  <si>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</si>
  <si>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</si>
  <si>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</si>
  <si>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</si>
  <si>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</si>
  <si>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</si>
  <si>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</si>
  <si>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</si>
  <si>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</si>
  <si>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</si>
  <si>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</si>
  <si>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</si>
  <si>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</si>
  <si>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</si>
  <si>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</si>
  <si>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</si>
  <si>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</si>
  <si>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</si>
  <si>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</si>
  <si>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</si>
  <si>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</si>
  <si>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</si>
  <si>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</si>
  <si>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</si>
  <si>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</si>
  <si>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</si>
  <si>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</si>
  <si>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</si>
  <si>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</si>
  <si>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</si>
  <si>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</si>
  <si>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</si>
  <si>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</si>
  <si>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</si>
  <si>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</si>
  <si>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</si>
  <si>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</si>
  <si>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</si>
  <si>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</si>
  <si>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</si>
  <si>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</si>
  <si>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</si>
  <si>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</si>
  <si>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</si>
  <si>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</si>
  <si>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</si>
  <si>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</si>
  <si>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</si>
  <si>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</si>
  <si>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</si>
  <si>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</si>
  <si>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</si>
  <si>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</si>
  <si>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</si>
  <si>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</si>
  <si>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</si>
  <si>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</si>
  <si>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</si>
  <si>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</si>
  <si>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</si>
  <si>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</si>
  <si>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</si>
  <si>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</si>
  <si>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</si>
  <si>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</si>
  <si>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</si>
  <si>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</si>
  <si>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</si>
  <si>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</si>
  <si>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</si>
  <si>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</si>
  <si>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</si>
  <si>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</si>
  <si>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</si>
  <si>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</si>
  <si>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</si>
  <si>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</si>
  <si>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</si>
  <si>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</si>
  <si>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</si>
  <si>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</si>
  <si>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</si>
  <si>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</si>
  <si>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</si>
  <si>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</si>
  <si>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</si>
  <si>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</si>
  <si>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</si>
  <si>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</si>
  <si>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</si>
  <si>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</si>
  <si>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</si>
  <si>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</si>
  <si>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</si>
  <si>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</si>
  <si>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</si>
  <si>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</si>
  <si>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</si>
  <si>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</si>
  <si>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</si>
  <si>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</si>
  <si>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</si>
  <si>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</si>
  <si>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</si>
  <si>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</si>
  <si>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</si>
  <si>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</si>
  <si>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</si>
  <si>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</si>
  <si>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</si>
  <si>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</si>
  <si>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</si>
  <si>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</si>
  <si>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</si>
  <si>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</si>
  <si>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</si>
  <si>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</si>
  <si>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</si>
  <si>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</si>
  <si>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</si>
  <si>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</si>
  <si>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</si>
  <si>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</si>
  <si>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</si>
  <si>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</si>
  <si>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</si>
  <si>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</si>
  <si>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</si>
  <si>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</si>
  <si>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</si>
  <si>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</si>
  <si>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</si>
  <si>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</si>
  <si>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</si>
  <si>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</si>
  <si>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</si>
  <si>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</si>
  <si>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</si>
  <si>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</si>
  <si>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</si>
  <si>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</si>
  <si>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</si>
  <si>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</si>
  <si>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</si>
  <si>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</si>
  <si>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</si>
  <si>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</si>
  <si>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</si>
  <si>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</si>
  <si>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</si>
  <si>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</si>
  <si>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</si>
  <si>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</si>
  <si>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</si>
  <si>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</si>
  <si>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</si>
  <si>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</si>
  <si>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</si>
  <si>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</si>
  <si>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</si>
  <si>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</si>
  <si>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</si>
  <si>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</si>
  <si>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</si>
  <si>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</si>
  <si>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</si>
  <si>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</si>
  <si>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</si>
  <si>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</si>
  <si>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</si>
  <si>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</si>
  <si>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</si>
  <si>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</si>
  <si>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</si>
  <si>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</si>
  <si>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</si>
  <si>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</si>
  <si>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</si>
  <si>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</si>
  <si>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</si>
  <si>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</si>
  <si>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</si>
  <si>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</si>
  <si>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</si>
  <si>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</si>
  <si>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</si>
  <si>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</si>
  <si>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</si>
  <si>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</si>
  <si>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</si>
  <si>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</si>
  <si>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</si>
  <si>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</si>
  <si>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</si>
  <si>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</si>
  <si>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</si>
  <si>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</si>
  <si>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</si>
  <si>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</si>
  <si>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</si>
  <si>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</si>
  <si>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</si>
  <si>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</si>
  <si>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</si>
  <si>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</si>
  <si>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</si>
  <si>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</si>
  <si>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</si>
  <si>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</si>
  <si>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</si>
  <si>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</si>
  <si>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</si>
  <si>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</si>
  <si>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</si>
  <si>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</si>
  <si>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</si>
  <si>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</si>
  <si>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</si>
  <si>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</si>
  <si>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</si>
  <si>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</si>
  <si>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</si>
  <si>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</si>
  <si>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</si>
  <si>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</si>
  <si>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</si>
  <si>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</si>
  <si>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</si>
  <si>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</si>
  <si>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</si>
  <si>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</si>
  <si>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</si>
  <si>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</si>
  <si>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</si>
  <si>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</si>
  <si>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</si>
  <si>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</si>
  <si>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</si>
  <si>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</si>
  <si>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</si>
  <si>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</si>
  <si>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</si>
  <si>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</si>
  <si>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</si>
  <si>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</si>
  <si>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</si>
  <si>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</si>
  <si>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</si>
  <si>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</si>
  <si>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</si>
  <si>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</si>
  <si>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</si>
  <si>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</si>
  <si>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</si>
  <si>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</si>
  <si>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</si>
  <si>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</si>
  <si>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</si>
  <si>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</si>
  <si>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</si>
  <si>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</si>
  <si>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</si>
  <si>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</si>
  <si>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</si>
  <si>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</si>
  <si>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</si>
  <si>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</si>
  <si>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</si>
  <si>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</si>
  <si>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</si>
  <si>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</si>
  <si>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</si>
  <si>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</si>
  <si>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</si>
  <si>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</si>
  <si>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</si>
  <si>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</si>
  <si>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</si>
  <si>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</si>
  <si>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</si>
  <si>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</si>
  <si>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</si>
  <si>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</si>
  <si>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</si>
  <si>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</si>
  <si>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</si>
  <si>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</si>
  <si>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</si>
  <si>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</si>
  <si>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</si>
  <si>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</si>
  <si>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</si>
  <si>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</si>
  <si>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</si>
  <si>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</si>
  <si>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</si>
  <si>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</si>
  <si>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</si>
  <si>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</si>
  <si>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</si>
  <si>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</si>
  <si>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</si>
  <si>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</si>
  <si>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</si>
  <si>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</si>
  <si>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</si>
  <si>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</si>
  <si>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</si>
  <si>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</si>
  <si>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</si>
  <si>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</si>
  <si>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</si>
  <si>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</si>
  <si>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</si>
  <si>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</si>
  <si>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</si>
  <si>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</si>
  <si>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</si>
  <si>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</si>
  <si>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</si>
  <si>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</si>
  <si>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</si>
  <si>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</si>
  <si>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</si>
  <si>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</si>
  <si>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</si>
  <si>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</si>
  <si>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</si>
  <si>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</si>
  <si>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</si>
  <si>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</si>
  <si>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</si>
  <si>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</si>
  <si>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</si>
  <si>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</si>
  <si>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</si>
  <si>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</si>
  <si>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</si>
  <si>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</si>
  <si>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</si>
  <si>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</si>
  <si>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</si>
  <si>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</si>
  <si>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</si>
  <si>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</si>
  <si>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</si>
  <si>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</si>
  <si>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</si>
  <si>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</si>
  <si>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</si>
  <si>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</si>
  <si>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</si>
  <si>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</si>
  <si>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</si>
  <si>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</si>
  <si>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</si>
  <si>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</si>
  <si>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</si>
  <si>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</si>
  <si>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</si>
  <si>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</si>
  <si>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</si>
  <si>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</si>
  <si>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</si>
  <si>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</si>
  <si>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</si>
  <si>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</si>
  <si>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</si>
  <si>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</si>
  <si>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</si>
  <si>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</si>
  <si>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</si>
  <si>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</si>
  <si>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</si>
  <si>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</si>
  <si>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</si>
  <si>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</si>
  <si>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</si>
  <si>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</si>
  <si>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</si>
  <si>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</si>
  <si>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</si>
  <si>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</si>
  <si>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</si>
  <si>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</si>
  <si>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</si>
  <si>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</si>
  <si>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</si>
  <si>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</si>
  <si>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</si>
  <si>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</si>
  <si>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</si>
  <si>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</si>
  <si>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</si>
  <si>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</si>
  <si>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</si>
  <si>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</si>
  <si>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</si>
  <si>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</si>
  <si>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</si>
  <si>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</si>
  <si>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</si>
  <si>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</si>
  <si>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</si>
  <si>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</si>
  <si>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</si>
  <si>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</si>
  <si>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</si>
  <si>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</si>
  <si>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</si>
  <si>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</si>
  <si>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</si>
  <si>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</si>
  <si>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</si>
  <si>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</si>
  <si>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</si>
  <si>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</si>
  <si>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</si>
  <si>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</si>
  <si>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</si>
  <si>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</si>
  <si>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</si>
  <si>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</si>
  <si>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</si>
  <si>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</si>
  <si>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</si>
  <si>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</si>
  <si>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</si>
  <si>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</si>
  <si>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</si>
  <si>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</si>
  <si>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</si>
  <si>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</si>
  <si>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</si>
  <si>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</si>
  <si>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</si>
  <si>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</si>
  <si>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</si>
  <si>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</si>
  <si>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</si>
  <si>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</si>
  <si>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</si>
  <si>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</si>
  <si>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</si>
  <si>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</si>
  <si>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</si>
  <si>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</si>
  <si>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</si>
  <si>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</si>
  <si>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</si>
  <si>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</si>
  <si>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</si>
  <si>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</si>
  <si>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</si>
  <si>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</si>
  <si>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</si>
  <si>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</si>
  <si>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</si>
  <si>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</si>
  <si>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</si>
  <si>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</si>
  <si>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</si>
  <si>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</si>
  <si>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</si>
  <si>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</si>
  <si>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</si>
  <si>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</si>
  <si>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</si>
  <si>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</si>
  <si>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</si>
  <si>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</si>
  <si>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</si>
  <si>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</si>
  <si>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</si>
  <si>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</si>
  <si>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</si>
  <si>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</si>
  <si>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</si>
  <si>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</si>
  <si>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</si>
  <si>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</si>
  <si>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</si>
  <si>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</si>
  <si>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</si>
  <si>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</si>
  <si>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</si>
  <si>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</si>
  <si>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</si>
  <si>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</si>
  <si>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</si>
  <si>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</si>
  <si>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</si>
  <si>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</si>
  <si>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</si>
  <si>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</si>
  <si>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</si>
  <si>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</si>
  <si>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</si>
  <si>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</si>
  <si>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</si>
  <si>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</si>
  <si>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</si>
  <si>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</si>
  <si>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</si>
  <si>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</si>
  <si>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</si>
  <si>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</si>
  <si>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</si>
  <si>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</si>
  <si>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</si>
  <si>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</si>
  <si>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</si>
  <si>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</si>
  <si>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</si>
  <si>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</si>
  <si>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</si>
  <si>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</si>
  <si>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</si>
  <si>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</si>
  <si>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</si>
  <si>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</si>
  <si>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</si>
  <si>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</si>
  <si>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</si>
  <si>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</si>
  <si>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</si>
  <si>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</si>
  <si>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</si>
  <si>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</si>
  <si>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</si>
  <si>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</si>
  <si>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</si>
  <si>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</si>
  <si>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</si>
  <si>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</si>
  <si>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</si>
  <si>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</si>
  <si>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</si>
  <si>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</si>
  <si>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</si>
  <si>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</si>
  <si>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</si>
  <si>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</si>
  <si>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</si>
  <si>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</si>
  <si>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</si>
  <si>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</si>
  <si>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</si>
  <si>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</si>
  <si>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</si>
  <si>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</si>
  <si>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</si>
  <si>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</si>
  <si>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</si>
  <si>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</si>
  <si>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</si>
  <si>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</si>
  <si>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</si>
  <si>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</si>
  <si>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</si>
  <si>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</si>
  <si>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</si>
  <si>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</si>
  <si>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</si>
  <si>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</si>
  <si>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</si>
  <si>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</si>
  <si>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</si>
  <si>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</si>
  <si>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</si>
  <si>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</si>
  <si>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</si>
  <si>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</si>
  <si>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</si>
  <si>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</si>
  <si>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</si>
  <si>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</si>
  <si>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</si>
  <si>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</si>
  <si>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</si>
  <si>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</si>
  <si>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</si>
  <si>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</si>
  <si>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</si>
  <si>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</si>
  <si>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</si>
  <si>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</si>
  <si>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</si>
  <si>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</si>
  <si>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</si>
  <si>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</si>
  <si>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</si>
  <si>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</si>
  <si>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</si>
  <si>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</si>
  <si>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</si>
  <si>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</si>
  <si>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</si>
  <si>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</si>
  <si>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</si>
  <si>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</si>
  <si>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</si>
  <si>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</si>
  <si>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</si>
  <si>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</si>
  <si>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</si>
  <si>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</si>
  <si>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</si>
  <si>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</si>
  <si>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</si>
  <si>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</si>
  <si>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</si>
  <si>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</si>
  <si>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</si>
  <si>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</si>
  <si>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</si>
  <si>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</si>
  <si>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</si>
  <si>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</si>
  <si>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</si>
  <si>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</si>
  <si>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</si>
  <si>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</si>
  <si>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</si>
  <si>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</si>
  <si>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</si>
  <si>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</si>
  <si>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</si>
  <si>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</si>
  <si>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</si>
  <si>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</si>
  <si>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</si>
  <si>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</si>
  <si>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</si>
  <si>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</si>
  <si>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</si>
  <si>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</si>
  <si>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</si>
  <si>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</si>
  <si>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</si>
  <si>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</si>
  <si>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</si>
  <si>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</si>
  <si>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</si>
  <si>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</si>
  <si>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</si>
  <si>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</si>
  <si>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</si>
  <si>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</si>
  <si>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</si>
  <si>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</si>
  <si>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</si>
  <si>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</si>
  <si>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</si>
  <si>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</si>
  <si>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</si>
  <si>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</si>
  <si>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</si>
  <si>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</si>
  <si>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</si>
  <si>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</si>
  <si>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</si>
  <si>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</si>
  <si>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</si>
  <si>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</si>
  <si>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</si>
  <si>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</si>
  <si>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</si>
  <si>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</si>
  <si>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</si>
  <si>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</si>
  <si>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</si>
  <si>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</si>
  <si>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</si>
  <si>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</si>
  <si>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</si>
  <si>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</si>
  <si>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</si>
  <si>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</si>
  <si>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</si>
  <si>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</si>
  <si>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</si>
  <si>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</si>
  <si>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</si>
  <si>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</si>
  <si>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</si>
  <si>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</si>
  <si>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</si>
  <si>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</si>
  <si>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</si>
  <si>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</si>
  <si>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</si>
  <si>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</si>
  <si>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</si>
  <si>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</si>
  <si>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</si>
  <si>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</si>
  <si>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</si>
  <si>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</si>
  <si>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</si>
  <si>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</si>
  <si>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</si>
  <si>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</si>
  <si>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</si>
  <si>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</si>
  <si>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</si>
  <si>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</si>
  <si>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</si>
  <si>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</si>
  <si>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</si>
  <si>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</si>
  <si>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</si>
  <si>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</si>
  <si>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</si>
  <si>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</si>
  <si>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</si>
  <si>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</si>
  <si>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</si>
  <si>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</si>
  <si>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</si>
  <si>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</si>
  <si>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</si>
  <si>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</si>
  <si>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</si>
  <si>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</si>
  <si>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</si>
  <si>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</si>
  <si>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</si>
  <si>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</si>
  <si>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</si>
  <si>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</si>
  <si>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</si>
  <si>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</si>
  <si>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</si>
  <si>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</si>
  <si>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</si>
  <si>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</si>
  <si>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</si>
  <si>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</si>
  <si>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</si>
  <si>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</si>
  <si>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</si>
  <si>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</si>
  <si>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</si>
  <si>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</si>
  <si>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</si>
  <si>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</si>
  <si>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</si>
  <si>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</si>
  <si>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</si>
  <si>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</si>
  <si>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</si>
  <si>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</si>
  <si>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</si>
  <si>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</si>
  <si>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</si>
  <si>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</si>
  <si>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</si>
  <si>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</si>
  <si>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</si>
  <si>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</si>
  <si>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</si>
  <si>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</si>
  <si>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</si>
  <si>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</si>
  <si>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</si>
  <si>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</si>
  <si>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</si>
  <si>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</si>
  <si>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</si>
  <si>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</si>
  <si>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</si>
  <si>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</si>
  <si>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</si>
  <si>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</si>
  <si>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</si>
  <si>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</si>
  <si>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</si>
  <si>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</si>
  <si>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</si>
  <si>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</si>
  <si>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</si>
  <si>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</si>
  <si>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</si>
  <si>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</si>
  <si>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</si>
  <si>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</si>
  <si>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</si>
  <si>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</si>
  <si>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</si>
  <si>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</si>
  <si>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</si>
  <si>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</si>
  <si>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</si>
  <si>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</si>
  <si>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</si>
  <si>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</si>
  <si>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</si>
  <si>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</si>
  <si>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</si>
  <si>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</si>
  <si>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</si>
  <si>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</si>
  <si>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</si>
  <si>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</si>
  <si>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</si>
  <si>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</si>
  <si>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</si>
  <si>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</si>
  <si>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</si>
  <si>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</si>
  <si>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</si>
  <si>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</si>
  <si>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</si>
  <si>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</si>
  <si>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</si>
  <si>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</si>
  <si>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</si>
  <si>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</si>
  <si>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</si>
  <si>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</si>
  <si>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</si>
  <si>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</si>
  <si>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</si>
  <si>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</si>
  <si>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</si>
  <si>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</si>
  <si>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</si>
  <si>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</si>
  <si>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</si>
  <si>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</si>
  <si>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</si>
  <si>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</si>
  <si>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</si>
  <si>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</si>
  <si>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</si>
  <si>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</si>
  <si>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</si>
  <si>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</si>
  <si>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</si>
  <si>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</si>
  <si>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</si>
  <si>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</si>
  <si>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</si>
  <si>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</si>
  <si>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</si>
  <si>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</si>
  <si>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</si>
  <si>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</si>
  <si>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</si>
  <si>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</si>
  <si>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</si>
  <si>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</si>
  <si>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</si>
  <si>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</si>
  <si>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</si>
  <si>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</si>
  <si>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</si>
  <si>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</si>
  <si>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</si>
  <si>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</si>
  <si>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</si>
  <si>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</si>
  <si>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</si>
  <si>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</si>
  <si>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</si>
  <si>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</si>
  <si>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</si>
  <si>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</si>
  <si>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</si>
  <si>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</si>
  <si>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</si>
  <si>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</si>
  <si>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</si>
  <si>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</si>
  <si>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</si>
  <si>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</si>
  <si>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</si>
  <si>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</si>
  <si>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</si>
  <si>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</si>
  <si>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</si>
  <si>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</si>
  <si>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</si>
  <si>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</si>
  <si>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</si>
  <si>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</si>
  <si>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</si>
  <si>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</si>
  <si>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</si>
  <si>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</si>
  <si>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</si>
  <si>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</si>
  <si>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</si>
  <si>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</si>
  <si>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</si>
  <si>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</si>
  <si>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</si>
  <si>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</si>
  <si>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</si>
  <si>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</si>
  <si>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</si>
  <si>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</si>
  <si>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</si>
  <si>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</si>
  <si>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</si>
  <si>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</si>
  <si>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</si>
  <si>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</si>
  <si>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</si>
  <si>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</si>
  <si>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</si>
  <si>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</si>
  <si>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</si>
  <si>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</si>
  <si>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</si>
  <si>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</si>
  <si>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</si>
  <si>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</si>
  <si>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</si>
  <si>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</si>
  <si>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</si>
  <si>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</si>
  <si>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</si>
  <si>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</si>
  <si>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</si>
  <si>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</si>
  <si>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</si>
  <si>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</si>
  <si>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</si>
  <si>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</si>
  <si>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</si>
  <si>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</si>
  <si>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</si>
  <si>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</si>
  <si>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</si>
  <si>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</si>
  <si>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</si>
  <si>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</si>
  <si>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</si>
  <si>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</si>
  <si>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</si>
  <si>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</si>
  <si>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</si>
  <si>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</si>
  <si>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</si>
  <si>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</si>
  <si>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</si>
  <si>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</si>
  <si>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</si>
  <si>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</si>
  <si>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</si>
  <si>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</si>
  <si>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</si>
  <si>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</si>
  <si>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</si>
  <si>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</si>
  <si>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</si>
  <si>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</si>
  <si>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</si>
  <si>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</si>
  <si>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</si>
  <si>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</si>
  <si>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</si>
  <si>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</si>
  <si>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</si>
  <si>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</si>
  <si>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</si>
  <si>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</si>
  <si>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</si>
  <si>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</si>
  <si>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</si>
  <si>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</si>
  <si>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</si>
  <si>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</si>
  <si>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</si>
  <si>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</si>
  <si>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</si>
  <si>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</si>
  <si>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</si>
  <si>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</si>
  <si>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</si>
  <si>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</si>
  <si>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</si>
  <si>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</si>
  <si>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</si>
  <si>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</si>
  <si>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</si>
  <si>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</si>
  <si>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</si>
  <si>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</si>
  <si>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</si>
  <si>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</si>
  <si>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</si>
  <si>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</si>
  <si>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</si>
  <si>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</si>
  <si>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</si>
  <si>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</si>
  <si>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</si>
  <si>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</si>
  <si>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</si>
  <si>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</si>
  <si>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</si>
  <si>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</si>
  <si>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</si>
  <si>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</si>
  <si>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</si>
  <si>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</si>
  <si>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</si>
  <si>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</si>
  <si>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</si>
  <si>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</si>
  <si>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</si>
  <si>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</si>
  <si>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</si>
  <si>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</si>
  <si>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</si>
  <si>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</si>
  <si>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</si>
  <si>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</si>
  <si>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</si>
  <si>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</si>
  <si>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</si>
  <si>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</si>
  <si>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</si>
  <si>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</si>
  <si>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</si>
  <si>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</si>
  <si>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</si>
  <si>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</si>
  <si>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</si>
  <si>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</si>
  <si>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</si>
  <si>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</si>
  <si>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</si>
  <si>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</si>
  <si>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</si>
  <si>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</si>
  <si>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</si>
  <si>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</si>
  <si>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</si>
  <si>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</si>
  <si>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</si>
  <si>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</si>
  <si>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</si>
  <si>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</si>
  <si>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</si>
  <si>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</si>
  <si>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</si>
  <si>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</si>
  <si>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</si>
  <si>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</si>
  <si>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</si>
  <si>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</si>
  <si>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</si>
  <si>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</si>
  <si>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</si>
  <si>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</si>
  <si>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</si>
  <si>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</si>
  <si>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</si>
  <si>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</si>
  <si>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</si>
  <si>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</si>
  <si>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</si>
  <si>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</si>
  <si>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</si>
  <si>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</si>
  <si>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</si>
  <si>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</si>
  <si>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</si>
  <si>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</si>
  <si>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</si>
  <si>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</si>
  <si>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</si>
  <si>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</si>
  <si>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</si>
  <si>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</si>
  <si>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</si>
  <si>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</si>
  <si>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</si>
  <si>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</si>
  <si>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</si>
  <si>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</si>
  <si>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</si>
  <si>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</si>
  <si>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</si>
  <si>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</si>
  <si>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</si>
  <si>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</si>
  <si>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</si>
  <si>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</si>
  <si>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</si>
  <si>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</si>
  <si>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</si>
  <si>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</si>
  <si>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</si>
  <si>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</si>
  <si>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</si>
  <si>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</si>
  <si>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</si>
  <si>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</si>
  <si>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</si>
  <si>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</si>
  <si>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</si>
  <si>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</si>
  <si>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</si>
  <si>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</si>
  <si>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</si>
  <si>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</si>
  <si>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</si>
  <si>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</si>
  <si>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</si>
  <si>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</si>
  <si>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</si>
  <si>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</si>
  <si>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</si>
  <si>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</si>
  <si>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</si>
  <si>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</si>
  <si>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</si>
  <si>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</si>
  <si>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</si>
  <si>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</si>
  <si>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</si>
  <si>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</si>
  <si>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</si>
  <si>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</si>
  <si>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</si>
  <si>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</si>
  <si>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</si>
  <si>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</si>
  <si>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</si>
  <si>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</si>
  <si>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</si>
  <si>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</si>
  <si>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</si>
  <si>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</si>
  <si>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</si>
  <si>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</si>
  <si>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</si>
  <si>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</si>
  <si>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</si>
  <si>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</si>
  <si>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</si>
  <si>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</si>
  <si>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</si>
  <si>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</si>
  <si>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</si>
  <si>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</si>
  <si>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</si>
  <si>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</si>
  <si>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</si>
  <si>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</si>
  <si>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</si>
  <si>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</si>
  <si>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</si>
  <si>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</si>
  <si>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</si>
  <si>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</si>
  <si>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</si>
  <si>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</si>
  <si>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</si>
  <si>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</si>
  <si>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</si>
  <si>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</si>
  <si>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</si>
  <si>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</si>
  <si>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</si>
  <si>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</si>
  <si>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</si>
  <si>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</si>
  <si>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</si>
  <si>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</si>
  <si>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</si>
  <si>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</si>
  <si>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</si>
  <si>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</si>
  <si>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</si>
  <si>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</si>
  <si>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</si>
  <si>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</si>
  <si>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</si>
  <si>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</si>
  <si>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</si>
  <si>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</si>
  <si>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</si>
  <si>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</si>
  <si>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</si>
  <si>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</si>
  <si>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</si>
  <si>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</si>
  <si>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</si>
  <si>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</si>
  <si>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</si>
  <si>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</si>
  <si>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</si>
  <si>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</si>
  <si>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</si>
  <si>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</si>
  <si>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</si>
  <si>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</si>
  <si>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</si>
  <si>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</si>
  <si>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</si>
  <si>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</si>
  <si>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</si>
  <si>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</si>
  <si>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</si>
  <si>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</si>
  <si>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</si>
  <si>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</si>
  <si>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</si>
  <si>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</si>
  <si>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</si>
  <si>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</si>
  <si>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</si>
  <si>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</si>
  <si>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</si>
  <si>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</si>
  <si>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</si>
  <si>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</si>
  <si>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</si>
  <si>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</si>
  <si>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</si>
  <si>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</si>
  <si>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</si>
  <si>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</si>
  <si>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</si>
  <si>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</si>
  <si>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</si>
  <si>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</si>
  <si>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</si>
  <si>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</si>
  <si>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</si>
  <si>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</si>
  <si>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</si>
  <si>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</si>
  <si>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</si>
  <si>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</si>
  <si>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</si>
  <si>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</si>
  <si>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</si>
  <si>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</si>
  <si>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</si>
  <si>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</si>
  <si>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</si>
  <si>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</si>
  <si>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</si>
  <si>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</si>
  <si>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</si>
  <si>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</si>
  <si>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</si>
  <si>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</si>
  <si>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</si>
  <si>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</si>
  <si>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</si>
  <si>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</si>
  <si>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</si>
  <si>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</si>
  <si>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</si>
  <si>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</si>
  <si>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</si>
  <si>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</si>
  <si>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</si>
  <si>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</si>
  <si>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</si>
  <si>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</si>
  <si>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</si>
  <si>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</si>
  <si>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</si>
  <si>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</si>
  <si>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</si>
  <si>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</si>
  <si>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</si>
  <si>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</si>
  <si>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</si>
  <si>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</si>
  <si>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</si>
  <si>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</si>
  <si>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</si>
  <si>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</si>
  <si>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</si>
  <si>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</si>
  <si>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</si>
  <si>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</si>
  <si>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</si>
  <si>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</si>
  <si>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</si>
  <si>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</si>
  <si>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</si>
  <si>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</si>
  <si>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</si>
  <si>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</si>
  <si>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</si>
  <si>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</si>
  <si>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</si>
  <si>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</si>
  <si>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</si>
  <si>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</si>
  <si>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</si>
  <si>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</si>
  <si>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</si>
  <si>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</si>
  <si>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</si>
  <si>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</si>
  <si>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</si>
  <si>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</si>
  <si>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</si>
  <si>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</si>
  <si>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</si>
  <si>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</si>
  <si>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</si>
  <si>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</si>
  <si>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</si>
  <si>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</si>
  <si>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</si>
  <si>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</si>
  <si>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</si>
  <si>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</si>
  <si>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</si>
  <si>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</si>
  <si>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</si>
  <si>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</si>
  <si>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</si>
  <si>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</si>
  <si>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</si>
  <si>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</si>
  <si>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</si>
  <si>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</si>
  <si>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</si>
  <si>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</si>
  <si>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</si>
  <si>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</si>
  <si>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</si>
  <si>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</si>
  <si>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</si>
  <si>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</si>
  <si>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</si>
  <si>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</si>
  <si>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</si>
  <si>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</si>
  <si>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</si>
  <si>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</si>
  <si>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</si>
  <si>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</si>
  <si>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</si>
  <si>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</si>
  <si>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</si>
  <si>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</si>
  <si>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</si>
  <si>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</si>
  <si>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</si>
  <si>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</si>
  <si>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</si>
  <si>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</si>
  <si>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</si>
  <si>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</si>
  <si>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</si>
  <si>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</si>
  <si>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</si>
  <si>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</si>
  <si>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</si>
  <si>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</si>
  <si>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</si>
  <si>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</si>
  <si>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</si>
  <si>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</si>
  <si>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</si>
  <si>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</si>
  <si>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</si>
  <si>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</si>
  <si>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</si>
  <si>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</si>
  <si>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</si>
  <si>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</si>
  <si>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</si>
  <si>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</si>
  <si>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</si>
  <si>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</si>
  <si>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</si>
  <si>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</si>
  <si>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</si>
  <si>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</si>
  <si>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</si>
  <si>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</si>
  <si>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</si>
  <si>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</si>
  <si>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</si>
  <si>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</si>
  <si>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</si>
  <si>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</si>
  <si>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</si>
  <si>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</si>
  <si>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</si>
  <si>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</si>
  <si>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</si>
  <si>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</si>
  <si>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</si>
  <si>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</si>
  <si>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</si>
  <si>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</si>
  <si>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</si>
  <si>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</si>
  <si>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</si>
  <si>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</si>
  <si>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</si>
  <si>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</si>
  <si>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</si>
  <si>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</si>
  <si>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</si>
  <si>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</si>
  <si>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</si>
  <si>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</si>
  <si>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</si>
  <si>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</si>
  <si>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</si>
  <si>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</si>
  <si>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</si>
  <si>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</si>
  <si>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</si>
  <si>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</si>
  <si>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</si>
  <si>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</si>
  <si>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</si>
  <si>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</si>
  <si>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</si>
  <si>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</si>
  <si>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</si>
  <si>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</si>
  <si>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</si>
  <si>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</si>
  <si>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</si>
  <si>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</si>
  <si>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</si>
  <si>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</si>
  <si>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</si>
  <si>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</si>
  <si>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</si>
  <si>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</si>
  <si>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</si>
  <si>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</si>
  <si>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</si>
  <si>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</si>
  <si>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</si>
  <si>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</si>
  <si>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</si>
  <si>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</si>
  <si>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</si>
  <si>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</si>
  <si>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</si>
  <si>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</si>
  <si>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</si>
  <si>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</si>
  <si>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</si>
  <si>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</si>
  <si>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</si>
  <si>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</si>
  <si>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</si>
  <si>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</si>
  <si>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</si>
  <si>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</si>
  <si>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</si>
  <si>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</si>
  <si>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</si>
  <si>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</si>
  <si>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</si>
  <si>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</si>
  <si>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</si>
  <si>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</si>
  <si>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</si>
  <si>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</si>
  <si>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</si>
  <si>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</si>
  <si>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</si>
  <si>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</si>
  <si>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</si>
  <si>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</si>
  <si>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</si>
  <si>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</si>
  <si>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</si>
  <si>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</si>
  <si>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</si>
  <si>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</si>
  <si>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</si>
  <si>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</si>
  <si>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</si>
  <si>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</si>
  <si>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</si>
  <si>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</si>
  <si>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</si>
  <si>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</si>
  <si>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</si>
  <si>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</si>
  <si>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</si>
  <si>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</si>
  <si>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</si>
  <si>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</si>
  <si>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</si>
  <si>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</si>
  <si>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</si>
  <si>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</si>
  <si>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</si>
  <si>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</si>
  <si>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</si>
  <si>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</si>
  <si>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</si>
  <si>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</si>
  <si>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</si>
  <si>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</si>
  <si>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</si>
  <si>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</si>
  <si>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</si>
  <si>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</si>
  <si>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</si>
  <si>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</si>
  <si>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</si>
  <si>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</si>
  <si>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</si>
  <si>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</si>
  <si>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</si>
  <si>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</si>
  <si>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</si>
  <si>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</si>
  <si>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</si>
  <si>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</si>
  <si>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</si>
  <si>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</si>
  <si>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</si>
  <si>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</si>
  <si>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</si>
  <si>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</si>
  <si>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</si>
  <si>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</si>
  <si>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</si>
  <si>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</si>
  <si>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</si>
  <si>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</si>
  <si>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</si>
  <si>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</si>
  <si>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</si>
  <si>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</si>
  <si>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</si>
  <si>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</si>
  <si>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</si>
  <si>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</si>
  <si>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</si>
  <si>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</si>
  <si>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</si>
  <si>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</si>
  <si>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</si>
  <si>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</si>
  <si>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</si>
  <si>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</si>
  <si>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</si>
  <si>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</si>
  <si>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</si>
  <si>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</si>
  <si>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</si>
  <si>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</si>
  <si>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</si>
  <si>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</si>
  <si>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</si>
  <si>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</si>
  <si>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</si>
  <si>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</si>
  <si>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</si>
  <si>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</si>
  <si>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</si>
  <si>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</si>
  <si>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</si>
  <si>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</si>
  <si>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</si>
  <si>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</si>
  <si>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</si>
  <si>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</si>
  <si>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</si>
  <si>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</si>
  <si>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</si>
  <si>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</si>
  <si>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</si>
  <si>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</si>
  <si>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</si>
  <si>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</si>
  <si>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</si>
  <si>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</si>
  <si>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</si>
  <si>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</si>
  <si>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</si>
  <si>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</si>
  <si>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</si>
  <si>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</si>
  <si>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</si>
  <si>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</si>
  <si>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</si>
  <si>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</si>
  <si>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</si>
  <si>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</si>
  <si>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</si>
  <si>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</si>
  <si>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</si>
  <si>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</si>
  <si>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</si>
  <si>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</si>
  <si>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</si>
  <si>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</si>
  <si>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</si>
  <si>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</si>
  <si>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</si>
  <si>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</si>
  <si>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</si>
  <si>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</si>
  <si>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</si>
  <si>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</si>
  <si>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</si>
  <si>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</si>
  <si>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</si>
  <si>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</si>
  <si>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</si>
  <si>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</si>
  <si>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</si>
  <si>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</si>
  <si>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</si>
  <si>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</si>
  <si>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</si>
  <si>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</si>
  <si>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</si>
  <si>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</si>
  <si>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</si>
  <si>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</si>
  <si>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</si>
  <si>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</si>
  <si>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</si>
  <si>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</si>
  <si>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</si>
  <si>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</si>
  <si>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</si>
  <si>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</si>
  <si>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</si>
  <si>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</si>
  <si>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</si>
  <si>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</si>
  <si>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</si>
  <si>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</si>
  <si>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</si>
  <si>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</si>
  <si>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</si>
  <si>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</si>
  <si>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</si>
  <si>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</si>
  <si>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</si>
  <si>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</si>
  <si>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</si>
  <si>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</si>
  <si>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</si>
  <si>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</si>
  <si>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</si>
  <si>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</si>
  <si>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</si>
  <si>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</si>
  <si>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</si>
  <si>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</si>
  <si>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</si>
  <si>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</si>
  <si>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</si>
  <si>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</si>
  <si>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</si>
  <si>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</si>
  <si>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</si>
  <si>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</si>
  <si>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</si>
  <si>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</si>
  <si>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</si>
  <si>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</si>
  <si>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</si>
  <si>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</si>
  <si>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</si>
  <si>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</si>
  <si>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</si>
  <si>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</si>
  <si>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</si>
  <si>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</si>
  <si>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</si>
  <si>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</si>
  <si>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</si>
  <si>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</si>
  <si>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</si>
  <si>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</si>
  <si>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</si>
  <si>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</si>
  <si>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</si>
  <si>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</si>
  <si>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</si>
  <si>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</si>
  <si>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</si>
  <si>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</si>
  <si>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</si>
  <si>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</si>
  <si>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</si>
  <si>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</si>
  <si>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</si>
  <si>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</si>
  <si>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</si>
  <si>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</si>
  <si>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</si>
  <si>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</si>
  <si>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</si>
  <si>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</si>
  <si>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</si>
  <si>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</si>
  <si>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</si>
  <si>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</si>
  <si>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</si>
  <si>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</si>
  <si>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</si>
  <si>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</si>
  <si>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</si>
  <si>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</si>
  <si>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</si>
  <si>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</si>
  <si>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</si>
  <si>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</si>
  <si>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</si>
  <si>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</si>
  <si>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</si>
  <si>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</si>
  <si>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</si>
  <si>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</si>
  <si>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</si>
  <si>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</si>
  <si>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</si>
  <si>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</si>
  <si>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</si>
  <si>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</si>
  <si>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</si>
  <si>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</si>
  <si>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</si>
  <si>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</si>
  <si>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</si>
  <si>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</si>
  <si>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</si>
  <si>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</si>
  <si>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</si>
  <si>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</si>
  <si>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</si>
  <si>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</si>
  <si>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</si>
  <si>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</si>
  <si>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</si>
  <si>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</si>
  <si>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</si>
  <si>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</si>
  <si>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</si>
  <si>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</si>
  <si>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</si>
  <si>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</si>
  <si>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</si>
  <si>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</si>
  <si>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</si>
  <si>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</si>
  <si>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</si>
  <si>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</si>
  <si>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</si>
  <si>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</si>
  <si>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</si>
  <si>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</si>
  <si>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</si>
  <si>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</si>
  <si>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</si>
  <si>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</si>
  <si>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</si>
  <si>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</si>
  <si>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</si>
  <si>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</si>
  <si>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</si>
  <si>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</si>
  <si>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</si>
  <si>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</si>
  <si>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</si>
  <si>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</si>
  <si>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</si>
  <si>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</si>
  <si>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</si>
  <si>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</si>
  <si>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</si>
  <si>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</si>
  <si>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</si>
  <si>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</si>
  <si>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</si>
  <si>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</si>
  <si>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</si>
  <si>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</si>
  <si>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</si>
  <si>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</si>
  <si>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</si>
  <si>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</si>
  <si>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</si>
  <si>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</si>
  <si>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</si>
  <si>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</si>
  <si>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</si>
  <si>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</si>
  <si>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</si>
  <si>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</si>
  <si>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</si>
  <si>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</si>
  <si>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</si>
  <si>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</si>
  <si>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</si>
  <si>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</si>
  <si>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</si>
  <si>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</si>
  <si>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</si>
  <si>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</si>
  <si>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</si>
  <si>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</si>
  <si>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</si>
  <si>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</si>
  <si>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</si>
  <si>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</si>
  <si>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</si>
  <si>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</si>
  <si>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</si>
  <si>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</si>
  <si>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</si>
  <si>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</si>
  <si>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</si>
  <si>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</si>
  <si>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</si>
  <si>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</si>
  <si>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</si>
  <si>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</si>
  <si>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</si>
  <si>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</si>
  <si>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</si>
  <si>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</si>
  <si>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</si>
  <si>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</si>
  <si>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</si>
  <si>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</si>
  <si>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</si>
  <si>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</si>
  <si>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</si>
  <si>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</si>
  <si>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</si>
  <si>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</si>
  <si>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</si>
  <si>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</si>
  <si>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</si>
  <si>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</si>
  <si>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</si>
  <si>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</si>
  <si>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</si>
  <si>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</si>
  <si>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</si>
  <si>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</si>
  <si>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</si>
  <si>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</si>
  <si>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</si>
  <si>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</si>
  <si>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</si>
  <si>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</si>
  <si>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</si>
  <si>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</si>
  <si>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</si>
  <si>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</si>
  <si>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</si>
  <si>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</si>
  <si>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</si>
  <si>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</si>
  <si>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</si>
  <si>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</si>
  <si>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</si>
  <si>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</si>
  <si>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</si>
  <si>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</si>
  <si>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</si>
  <si>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</si>
  <si>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</si>
  <si>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</si>
  <si>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</si>
  <si>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</si>
  <si>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</si>
  <si>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</si>
  <si>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</si>
  <si>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</si>
  <si>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</si>
  <si>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</si>
  <si>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</si>
  <si>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</si>
  <si>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</si>
  <si>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</si>
  <si>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</si>
  <si>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</si>
  <si>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</si>
  <si>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</si>
  <si>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</si>
  <si>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</si>
  <si>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</si>
  <si>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</si>
  <si>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</si>
  <si>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</si>
  <si>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</si>
  <si>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</si>
  <si>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</si>
  <si>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</si>
  <si>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</si>
  <si>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</si>
  <si>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</si>
  <si>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</si>
  <si>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</si>
  <si>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</si>
  <si>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</si>
  <si>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</si>
  <si>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</si>
  <si>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</si>
  <si>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</si>
  <si>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</si>
  <si>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</si>
  <si>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</si>
  <si>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</si>
  <si>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</si>
  <si>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</si>
  <si>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</si>
  <si>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</si>
  <si>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</si>
  <si>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</si>
  <si>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</si>
  <si>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</si>
  <si>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</si>
  <si>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</si>
  <si>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</si>
  <si>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</si>
  <si>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</si>
  <si>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</si>
  <si>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</si>
  <si>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</si>
  <si>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</si>
  <si>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</si>
  <si>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</si>
  <si>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</si>
  <si>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</si>
  <si>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</si>
  <si>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</si>
  <si>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</si>
  <si>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</si>
  <si>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</si>
  <si>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</si>
  <si>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</si>
  <si>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</si>
  <si>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</si>
  <si>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</si>
  <si>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</si>
  <si>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</si>
  <si>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</si>
  <si>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</si>
  <si>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</si>
  <si>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</si>
  <si>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</si>
  <si>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</si>
  <si>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</si>
  <si>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</si>
  <si>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</si>
  <si>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</si>
  <si>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</si>
  <si>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</si>
  <si>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</si>
  <si>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</si>
  <si>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</si>
  <si>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</si>
  <si>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</si>
  <si>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</si>
  <si>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</si>
  <si>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</si>
  <si>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</si>
  <si>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</si>
  <si>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</si>
  <si>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</si>
  <si>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</si>
  <si>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</si>
  <si>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</si>
  <si>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</si>
  <si>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</si>
  <si>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</si>
  <si>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</si>
  <si>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</si>
  <si>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</si>
  <si>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</si>
  <si>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</si>
  <si>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</si>
  <si>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</si>
  <si>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</si>
  <si>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</si>
  <si>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</si>
  <si>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</si>
  <si>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</si>
  <si>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</si>
  <si>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</si>
  <si>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</si>
  <si>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</si>
  <si>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</si>
  <si>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</si>
  <si>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</si>
  <si>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</si>
  <si>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</si>
  <si>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</si>
  <si>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</si>
  <si>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</si>
  <si>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</si>
  <si>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</si>
  <si>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</si>
  <si>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</si>
  <si>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</si>
  <si>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</si>
  <si>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</si>
  <si>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</si>
  <si>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</si>
  <si>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</si>
  <si>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</si>
  <si>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</si>
  <si>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</si>
  <si>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</si>
  <si>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</si>
  <si>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</si>
  <si>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</si>
  <si>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</si>
  <si>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</si>
  <si>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</si>
  <si>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</si>
  <si>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</si>
  <si>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</si>
  <si>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</si>
  <si>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</si>
  <si>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</si>
  <si>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</si>
  <si>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</si>
  <si>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</si>
  <si>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</si>
  <si>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</si>
  <si>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</si>
  <si>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</si>
  <si>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</si>
  <si>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</si>
  <si>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</si>
  <si>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</si>
  <si>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</si>
  <si>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</si>
  <si>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</si>
  <si>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</si>
  <si>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</si>
  <si>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</si>
  <si>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</si>
  <si>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</si>
  <si>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</si>
  <si>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</si>
  <si>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</si>
  <si>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</si>
  <si>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</si>
  <si>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</si>
  <si>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</si>
  <si>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</si>
  <si>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</si>
  <si>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</si>
  <si>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</si>
  <si>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</si>
  <si>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</si>
  <si>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</si>
  <si>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</si>
  <si>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</si>
  <si>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</si>
  <si>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</si>
  <si>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</si>
  <si>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</si>
  <si>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</si>
  <si>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</si>
  <si>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</si>
  <si>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</si>
  <si>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</si>
  <si>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</si>
  <si>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</si>
  <si>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</si>
  <si>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</si>
  <si>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</si>
  <si>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</si>
  <si>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</si>
  <si>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</si>
  <si>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</si>
  <si>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</si>
  <si>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</si>
  <si>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</si>
  <si>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</si>
  <si>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</si>
  <si>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</si>
  <si>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</si>
  <si>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</si>
  <si>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</si>
  <si>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</si>
  <si>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</si>
  <si>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</si>
  <si>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</si>
  <si>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</si>
  <si>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</si>
  <si>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</si>
  <si>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</si>
  <si>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</si>
  <si>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</si>
  <si>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</si>
  <si>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</si>
  <si>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</si>
  <si>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</si>
  <si>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</si>
  <si>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</si>
  <si>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</si>
  <si>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</si>
  <si>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</si>
  <si>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</si>
  <si>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</si>
  <si>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</si>
  <si>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</si>
  <si>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</si>
  <si>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</si>
  <si>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</si>
  <si>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</si>
  <si>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</si>
  <si>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</si>
  <si>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</si>
  <si>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</si>
  <si>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</si>
  <si>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</si>
  <si>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</si>
  <si>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</si>
  <si>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</si>
  <si>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</si>
  <si>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</si>
  <si>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</si>
  <si>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</si>
  <si>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</si>
  <si>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</si>
  <si>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</si>
  <si>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</si>
  <si>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</si>
  <si>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</si>
  <si>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</si>
  <si>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</si>
  <si>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</si>
  <si>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</si>
  <si>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</si>
  <si>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</si>
  <si>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</si>
  <si>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</si>
  <si>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</si>
  <si>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</si>
  <si>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</si>
  <si>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</si>
  <si>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</si>
  <si>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</si>
  <si>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</si>
  <si>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</si>
  <si>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</si>
  <si>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</si>
  <si>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</si>
  <si>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</si>
  <si>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</si>
  <si>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</si>
  <si>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</si>
  <si>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</si>
  <si>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</si>
  <si>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</si>
  <si>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</si>
  <si>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</si>
  <si>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</si>
  <si>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</si>
  <si>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</si>
  <si>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</si>
  <si>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</si>
  <si>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</si>
  <si>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</si>
  <si>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</si>
  <si>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</si>
  <si>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</si>
  <si>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</si>
  <si>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</si>
  <si>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</si>
  <si>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</si>
  <si>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</si>
  <si>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</si>
  <si>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</si>
  <si>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</si>
  <si>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</si>
  <si>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</si>
  <si>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</si>
  <si>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</si>
  <si>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</si>
  <si>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</si>
  <si>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</si>
  <si>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</si>
  <si>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</si>
  <si>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</si>
  <si>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</si>
  <si>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</si>
  <si>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</si>
  <si>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</si>
  <si>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</si>
  <si>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</si>
  <si>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</si>
  <si>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</si>
  <si>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</si>
  <si>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</si>
  <si>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</si>
  <si>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</si>
  <si>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</si>
  <si>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</si>
  <si>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</si>
  <si>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</si>
  <si>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</si>
  <si>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</si>
  <si>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</si>
  <si>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</si>
  <si>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</si>
  <si>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</si>
  <si>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</si>
  <si>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</si>
  <si>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</si>
  <si>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</si>
  <si>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</si>
  <si>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</si>
  <si>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</si>
  <si>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</si>
  <si>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</si>
  <si>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</si>
  <si>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</si>
  <si>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</si>
  <si>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</si>
  <si>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</si>
  <si>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</si>
  <si>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</si>
  <si>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</si>
  <si>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</si>
  <si>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</si>
  <si>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</si>
  <si>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</si>
  <si>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</si>
  <si>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</si>
  <si>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</si>
  <si>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</si>
  <si>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</si>
  <si>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</si>
  <si>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</si>
  <si>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</si>
  <si>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</si>
  <si>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</si>
  <si>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</si>
  <si>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</si>
  <si>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</si>
  <si>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</si>
  <si>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</si>
  <si>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</si>
  <si>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</si>
  <si>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</si>
  <si>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</si>
  <si>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</si>
  <si>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</si>
  <si>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</si>
  <si>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</si>
  <si>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</si>
  <si>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</si>
  <si>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</si>
  <si>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</si>
  <si>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</si>
  <si>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</si>
  <si>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</si>
  <si>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</si>
  <si>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</si>
  <si>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</si>
  <si>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</si>
  <si>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</si>
  <si>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</si>
  <si>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</si>
  <si>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</si>
  <si>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</si>
  <si>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</si>
  <si>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</si>
  <si>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</si>
  <si>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</si>
  <si>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</si>
  <si>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</si>
  <si>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</si>
  <si>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</si>
  <si>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</si>
  <si>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</si>
  <si>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</si>
  <si>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</si>
  <si>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</si>
  <si>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</si>
  <si>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</si>
  <si>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</si>
  <si>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</si>
  <si>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</si>
  <si>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</si>
  <si>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</si>
  <si>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</si>
  <si>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</si>
  <si>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</si>
  <si>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</si>
  <si>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</si>
  <si>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</si>
  <si>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</si>
  <si>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</si>
  <si>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</si>
  <si>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</si>
  <si>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</si>
  <si>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</si>
  <si>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</si>
  <si>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</si>
  <si>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</si>
  <si>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</si>
  <si>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</si>
  <si>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</si>
  <si>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</si>
  <si>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</si>
  <si>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</si>
  <si>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</si>
  <si>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</si>
  <si>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</si>
  <si>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</si>
  <si>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</si>
  <si>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</si>
  <si>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</si>
  <si>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</si>
  <si>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</si>
  <si>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</si>
  <si>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</si>
  <si>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</si>
  <si>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</si>
  <si>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</si>
  <si>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</si>
  <si>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</si>
  <si>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</si>
  <si>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</si>
  <si>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</si>
  <si>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</si>
  <si>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</si>
  <si>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</si>
  <si>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</si>
  <si>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</si>
  <si>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</si>
  <si>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</si>
  <si>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</si>
  <si>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</si>
  <si>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</si>
  <si>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</si>
  <si>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</si>
  <si>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</si>
  <si>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</si>
  <si>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</si>
  <si>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</si>
  <si>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</si>
  <si>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</si>
  <si>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</si>
  <si>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</si>
  <si>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</si>
  <si>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</si>
  <si>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</si>
  <si>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</si>
  <si>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</si>
  <si>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</si>
  <si>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</si>
  <si>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</si>
  <si>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</si>
  <si>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</si>
  <si>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</si>
  <si>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</si>
  <si>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</si>
  <si>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</si>
  <si>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</si>
  <si>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</si>
  <si>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</si>
  <si>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</si>
  <si>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</si>
  <si>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</si>
  <si>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</si>
  <si>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</si>
  <si>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</si>
  <si>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</si>
  <si>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</si>
  <si>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</si>
  <si>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</si>
  <si>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</si>
  <si>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</si>
  <si>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</si>
  <si>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</si>
  <si>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</si>
  <si>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</si>
  <si>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</si>
  <si>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</si>
  <si>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</si>
  <si>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</si>
  <si>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</si>
  <si>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</si>
  <si>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</si>
  <si>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</si>
  <si>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</si>
  <si>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</si>
  <si>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</si>
  <si>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</si>
  <si>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</si>
  <si>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</si>
  <si>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</si>
  <si>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</si>
  <si>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</si>
  <si>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</si>
  <si>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</si>
  <si>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</si>
  <si>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</si>
  <si>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</si>
  <si>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</si>
  <si>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</si>
  <si>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</si>
  <si>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</si>
  <si>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</si>
  <si>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</si>
  <si>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</si>
  <si>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</si>
  <si>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</si>
  <si>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</si>
  <si>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</si>
  <si>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</si>
  <si>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</si>
  <si>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</si>
  <si>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</si>
  <si>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</si>
  <si>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</si>
  <si>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</si>
  <si>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</si>
  <si>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</si>
  <si>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</si>
  <si>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</si>
  <si>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</si>
  <si>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</si>
  <si>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</si>
  <si>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</si>
  <si>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</si>
  <si>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</si>
  <si>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</si>
  <si>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</si>
  <si>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</si>
  <si>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</si>
  <si>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</si>
  <si>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</si>
  <si>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</si>
  <si>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</si>
  <si>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</si>
  <si>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</si>
  <si>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</si>
  <si>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</si>
  <si>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</si>
  <si>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</si>
  <si>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</si>
  <si>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</si>
  <si>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</si>
  <si>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</si>
  <si>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</si>
  <si>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</si>
  <si>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</si>
  <si>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</si>
  <si>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</si>
  <si>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</si>
  <si>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</si>
  <si>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</si>
  <si>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</si>
  <si>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</si>
  <si>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</si>
  <si>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</si>
  <si>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</si>
  <si>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</si>
  <si>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</si>
  <si>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</si>
  <si>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</si>
  <si>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</si>
  <si>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</si>
  <si>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</si>
  <si>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</si>
  <si>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</si>
  <si>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</si>
  <si>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</si>
  <si>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</si>
  <si>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</si>
  <si>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</si>
  <si>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</si>
  <si>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</si>
  <si>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</si>
  <si>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</si>
  <si>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</si>
  <si>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</si>
  <si>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</si>
  <si>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</si>
  <si>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</si>
  <si>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</si>
  <si>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</si>
  <si>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</si>
  <si>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</si>
  <si>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</si>
  <si>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</si>
  <si>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</si>
  <si>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</si>
  <si>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</si>
  <si>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</si>
  <si>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</si>
  <si>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</si>
  <si>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</si>
  <si>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</si>
  <si>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</si>
  <si>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</si>
  <si>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</si>
  <si>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</si>
  <si>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</si>
  <si>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</si>
  <si>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</si>
  <si>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</si>
  <si>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</si>
  <si>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</si>
  <si>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</si>
  <si>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</si>
  <si>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</si>
  <si>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</si>
  <si>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</si>
  <si>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</si>
  <si>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</si>
  <si>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</si>
  <si>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</si>
  <si>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</si>
  <si>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</si>
  <si>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</si>
  <si>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</si>
  <si>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</si>
  <si>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</si>
  <si>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</si>
  <si>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</si>
  <si>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</si>
  <si>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</si>
  <si>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</si>
  <si>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</si>
  <si>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</si>
  <si>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</si>
  <si>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</si>
  <si>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</si>
  <si>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</si>
  <si>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</si>
  <si>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</si>
  <si>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</si>
  <si>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</si>
  <si>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</si>
  <si>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</si>
  <si>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</si>
  <si>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</si>
  <si>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</si>
  <si>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</si>
  <si>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</si>
  <si>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</si>
  <si>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</si>
  <si>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</si>
  <si>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</si>
  <si>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</si>
  <si>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</si>
  <si>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</si>
  <si>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</si>
  <si>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</si>
  <si>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</si>
  <si>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</si>
  <si>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</si>
  <si>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</si>
  <si>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</si>
  <si>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</si>
  <si>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</si>
  <si>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</si>
  <si>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</si>
  <si>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</si>
  <si>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</si>
  <si>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</si>
  <si>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</si>
  <si>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</si>
  <si>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</si>
  <si>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</si>
  <si>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</si>
  <si>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</si>
  <si>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</si>
  <si>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</si>
  <si>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</si>
  <si>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</si>
  <si>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</si>
  <si>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</si>
  <si>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</si>
  <si>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</si>
  <si>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</si>
  <si>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</si>
  <si>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</si>
  <si>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</si>
  <si>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</si>
  <si>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</si>
  <si>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</si>
  <si>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</si>
  <si>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</si>
  <si>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</si>
  <si>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</si>
  <si>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</si>
  <si>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</si>
  <si>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</si>
  <si>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</si>
  <si>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</si>
  <si>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</si>
  <si>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</si>
  <si>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</si>
  <si>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</si>
  <si>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</si>
  <si>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</si>
  <si>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</si>
  <si>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</si>
  <si>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</si>
  <si>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</si>
  <si>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</si>
  <si>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</si>
  <si>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</si>
  <si>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</si>
  <si>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</si>
  <si>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</si>
  <si>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</si>
  <si>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</si>
  <si>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</si>
  <si>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</si>
  <si>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</si>
  <si>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</si>
  <si>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</si>
  <si>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</si>
  <si>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</si>
  <si>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</si>
  <si>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</si>
  <si>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</si>
  <si>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</si>
  <si>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</si>
  <si>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</si>
  <si>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</si>
  <si>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</si>
  <si>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</si>
  <si>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</si>
  <si>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</si>
  <si>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</si>
  <si>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</si>
  <si>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</si>
  <si>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</si>
  <si>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</si>
  <si>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</si>
  <si>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</si>
  <si>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</si>
  <si>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</si>
  <si>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</si>
  <si>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</si>
  <si>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</si>
  <si>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</si>
  <si>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</si>
  <si>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</si>
  <si>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</si>
  <si>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</si>
  <si>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</si>
  <si>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</si>
  <si>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</si>
  <si>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</si>
  <si>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</si>
  <si>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</si>
  <si>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</si>
  <si>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</si>
  <si>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</si>
  <si>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</si>
  <si>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</si>
  <si>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</si>
  <si>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</si>
  <si>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</si>
  <si>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</si>
  <si>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</si>
  <si>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</si>
  <si>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</si>
  <si>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</si>
  <si>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</si>
  <si>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</si>
  <si>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</si>
  <si>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</si>
  <si>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</si>
  <si>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</si>
  <si>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</si>
  <si>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</si>
  <si>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</si>
  <si>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</si>
  <si>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</si>
  <si>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</si>
  <si>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</si>
  <si>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</si>
  <si>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</si>
  <si>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</si>
  <si>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</si>
  <si>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</si>
  <si>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</si>
  <si>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</si>
  <si>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</si>
  <si>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</si>
  <si>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</si>
  <si>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</si>
  <si>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</si>
  <si>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</si>
  <si>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</si>
  <si>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</si>
  <si>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</si>
  <si>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</si>
  <si>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</si>
  <si>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</si>
  <si>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</si>
  <si>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</si>
  <si>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</si>
  <si>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</si>
  <si>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</si>
  <si>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</si>
  <si>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</si>
  <si>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</si>
  <si>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</si>
  <si>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</si>
  <si>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</si>
  <si>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</si>
  <si>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</si>
  <si>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</si>
  <si>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</si>
  <si>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</si>
  <si>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</si>
  <si>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</si>
  <si>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</si>
  <si>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</si>
  <si>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</si>
  <si>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</si>
  <si>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</si>
  <si>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</si>
  <si>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</si>
  <si>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</si>
  <si>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</si>
  <si>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</si>
  <si>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</si>
  <si>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</si>
  <si>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</si>
  <si>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</si>
  <si>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</si>
  <si>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</si>
  <si>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</si>
  <si>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</si>
  <si>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</si>
  <si>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</si>
  <si>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</si>
  <si>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</si>
  <si>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</si>
  <si>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</si>
  <si>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</si>
  <si>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</si>
  <si>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</si>
  <si>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</si>
  <si>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</si>
  <si>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</si>
  <si>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</si>
  <si>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</si>
  <si>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</si>
  <si>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</si>
  <si>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</si>
  <si>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</si>
  <si>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</si>
  <si>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</si>
  <si>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</si>
  <si>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</si>
  <si>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</si>
  <si>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</si>
  <si>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</si>
  <si>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</si>
  <si>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</si>
  <si>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</si>
  <si>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</si>
  <si>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</si>
  <si>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</si>
  <si>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</si>
  <si>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</si>
  <si>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</si>
  <si>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</si>
  <si>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</si>
  <si>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</si>
  <si>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</si>
  <si>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</si>
  <si>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</si>
  <si>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</si>
  <si>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</si>
  <si>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</si>
  <si>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</si>
  <si>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</si>
  <si>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</si>
  <si>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</si>
  <si>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</si>
  <si>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</si>
  <si>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</si>
  <si>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</si>
  <si>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</si>
  <si>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</si>
  <si>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</si>
  <si>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</si>
  <si>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</si>
  <si>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</si>
  <si>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</si>
  <si>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</si>
  <si>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</si>
  <si>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</si>
  <si>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</si>
  <si>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</si>
  <si>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</si>
  <si>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</si>
  <si>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</si>
  <si>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</si>
  <si>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</si>
  <si>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</si>
  <si>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</si>
  <si>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</si>
  <si>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</si>
  <si>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</si>
  <si>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</si>
  <si>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</si>
  <si>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</si>
  <si>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</si>
  <si>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</si>
  <si>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</si>
  <si>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</si>
  <si>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</si>
  <si>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</si>
  <si>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</si>
  <si>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</si>
  <si>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</si>
  <si>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</si>
  <si>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</si>
  <si>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</si>
  <si>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</si>
  <si>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</si>
  <si>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</si>
  <si>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</si>
  <si>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</si>
  <si>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</si>
  <si>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</si>
  <si>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</si>
  <si>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</si>
  <si>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</si>
  <si>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</si>
  <si>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</si>
  <si>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</si>
  <si>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</si>
  <si>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</si>
  <si>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</si>
  <si>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</si>
  <si>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</si>
  <si>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</si>
  <si>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</si>
  <si>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</si>
  <si>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</si>
  <si>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</si>
  <si>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</si>
  <si>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</si>
  <si>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</si>
  <si>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</si>
  <si>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</si>
  <si>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</si>
  <si>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</si>
  <si>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</si>
  <si>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</si>
  <si>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</si>
  <si>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</si>
  <si>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</si>
  <si>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</si>
  <si>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</si>
  <si>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</si>
  <si>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</si>
  <si>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</si>
  <si>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</si>
  <si>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</si>
  <si>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</si>
  <si>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</si>
  <si>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</si>
  <si>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</si>
  <si>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</si>
  <si>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</si>
  <si>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</si>
  <si>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</si>
  <si>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</si>
  <si>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</si>
  <si>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</si>
  <si>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</si>
  <si>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</si>
  <si>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</si>
  <si>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</si>
  <si>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</si>
  <si>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</si>
  <si>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</si>
  <si>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</si>
  <si>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Count of state</t>
  </si>
  <si>
    <t>Column Labels</t>
  </si>
  <si>
    <t>(All)</t>
  </si>
  <si>
    <t>(blank)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</si>
  <si>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</si>
  <si>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</si>
  <si>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</si>
  <si>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</si>
  <si>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</si>
  <si>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</si>
  <si>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</si>
  <si>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</si>
  <si>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</si>
  <si>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</si>
  <si>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</si>
  <si>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</si>
  <si>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</si>
  <si>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</si>
  <si>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</si>
  <si>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</si>
  <si>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# Failed</t>
  </si>
  <si>
    <t># Successful</t>
  </si>
  <si>
    <t>Total Projects</t>
  </si>
  <si>
    <t>% Successful</t>
  </si>
  <si>
    <t>% Failed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</si>
  <si>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</si>
  <si>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</si>
  <si>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</si>
  <si>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</si>
  <si>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</si>
  <si>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</si>
  <si>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</si>
  <si>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</si>
  <si>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</si>
  <si>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</si>
  <si>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</si>
  <si>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</si>
  <si>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# Canceled</t>
  </si>
  <si>
    <t>% Canceled</t>
  </si>
  <si>
    <t># Live</t>
  </si>
  <si>
    <t>successful backer count</t>
  </si>
  <si>
    <t>failed backer count</t>
  </si>
  <si>
    <t>Successful campaigns</t>
  </si>
  <si>
    <t>Unsuccessful campaigns</t>
  </si>
  <si>
    <t>Mean</t>
  </si>
  <si>
    <t>Median</t>
  </si>
  <si>
    <t>Min</t>
  </si>
  <si>
    <t>Max</t>
  </si>
  <si>
    <t>Variance</t>
  </si>
  <si>
    <t>Std.Dev</t>
  </si>
  <si>
    <t>eval. Backers</t>
  </si>
  <si>
    <t>Count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</si>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</sst>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4" fillId="0" borderId="0" xfId="0" applyFont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Results!PivotTable11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Results'!$B$3:$B$4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4-40A4-89F5-9824469C4277}"/>
            </c:ext>
          </c:extLst>
        </c:ser>
        <c:ser>
          <c:idx val="1"/>
          <c:order val="1"/>
          <c:tx>
            <c:strRef>
              <c:f>'Category Results'!$C$3:$C$4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F4-40A4-89F5-9824469C4277}"/>
            </c:ext>
          </c:extLst>
        </c:ser>
        <c:ser>
          <c:idx val="2"/>
          <c:order val="2"/>
          <c:tx>
            <c:strRef>
              <c:f>'Category Results'!$D$3:$D$4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F4-40A4-89F5-9824469C4277}"/>
            </c:ext>
          </c:extLst>
        </c:ser>
        <c:ser>
          <c:idx val="3"/>
          <c:order val="3"/>
          <c:tx>
            <c:strRef>
              <c:f>'Category Results'!$E$3:$E$4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F4-40A4-89F5-9824469C4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572744"/>
        <c:axId val="512572416"/>
      </c:barChart>
      <c:catAx>
        <c:axId val="512572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572416"/>
        <c:crosses val="autoZero"/>
        <c:auto val="1"/>
        <c:lblAlgn val="ctr"/>
        <c:lblOffset val="100"/>
        <c:noMultiLvlLbl val="0"/>
      </c:catAx>
      <c:valAx>
        <c:axId val="51257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572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Results!PivotTable1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Results'!$B$4:$B$5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Results'!$A$6:$A$48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Results'!$B$6:$B$48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6-40BE-A7EC-27937718AFE0}"/>
            </c:ext>
          </c:extLst>
        </c:ser>
        <c:ser>
          <c:idx val="1"/>
          <c:order val="1"/>
          <c:tx>
            <c:strRef>
              <c:f>'SubCategory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Results'!$A$6:$A$48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Results'!$C$6:$C$48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6-40BE-A7EC-27937718AFE0}"/>
            </c:ext>
          </c:extLst>
        </c:ser>
        <c:ser>
          <c:idx val="2"/>
          <c:order val="2"/>
          <c:tx>
            <c:strRef>
              <c:f>'SubCategory Results'!$D$4:$D$5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Results'!$A$6:$A$48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Results'!$D$6:$D$48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66-40BE-A7EC-27937718AFE0}"/>
            </c:ext>
          </c:extLst>
        </c:ser>
        <c:ser>
          <c:idx val="3"/>
          <c:order val="3"/>
          <c:tx>
            <c:strRef>
              <c:f>'SubCategory Results'!$E$4:$E$5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Results'!$A$6:$A$48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Results'!$E$6:$E$48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BF-48AE-A592-2B8A0541F16A}"/>
            </c:ext>
          </c:extLst>
        </c:ser>
        <c:ser>
          <c:idx val="4"/>
          <c:order val="4"/>
          <c:tx>
            <c:strRef>
              <c:f>'SubCategory Results'!$F$4:$F$5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Results'!$A$6:$A$48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Results'!$F$6:$F$48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2ABF-48AE-A592-2B8A0541F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323664"/>
        <c:axId val="512323992"/>
      </c:barChart>
      <c:catAx>
        <c:axId val="51232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23992"/>
        <c:crosses val="autoZero"/>
        <c:auto val="1"/>
        <c:lblAlgn val="ctr"/>
        <c:lblOffset val="100"/>
        <c:noMultiLvlLbl val="0"/>
      </c:catAx>
      <c:valAx>
        <c:axId val="51232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2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month'!$B$6:$B$19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F-4286-9522-73AAC5315BC4}"/>
            </c:ext>
          </c:extLst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month'!$C$6:$C$19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F-4286-9522-73AAC5315BC4}"/>
            </c:ext>
          </c:extLst>
        </c:ser>
        <c:ser>
          <c:idx val="2"/>
          <c:order val="2"/>
          <c:tx>
            <c:strRef>
              <c:f>'Outcome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month'!$D$6:$D$19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AF-4286-9522-73AAC5315BC4}"/>
            </c:ext>
          </c:extLst>
        </c:ser>
        <c:ser>
          <c:idx val="3"/>
          <c:order val="3"/>
          <c:tx>
            <c:strRef>
              <c:f>'Outcome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month'!$E$6:$E$19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F-4286-9522-73AAC5315BC4}"/>
            </c:ext>
          </c:extLst>
        </c:ser>
        <c:ser>
          <c:idx val="4"/>
          <c:order val="4"/>
          <c:tx>
            <c:strRef>
              <c:f>'Outcome by month'!$F$4:$F$5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month'!$F$6:$F$19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F-4286-9522-73AAC5315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712168"/>
        <c:axId val="510712496"/>
      </c:lineChart>
      <c:catAx>
        <c:axId val="51071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12496"/>
        <c:crosses val="autoZero"/>
        <c:auto val="1"/>
        <c:lblAlgn val="ctr"/>
        <c:lblOffset val="100"/>
        <c:noMultiLvlLbl val="0"/>
      </c:catAx>
      <c:valAx>
        <c:axId val="5107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1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%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Goal'!$G$1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1-466B-971B-1B4DA8950DFA}"/>
            </c:ext>
          </c:extLst>
        </c:ser>
        <c:ser>
          <c:idx val="1"/>
          <c:order val="1"/>
          <c:tx>
            <c:strRef>
              <c:f>'Outcome by Goal'!$H$1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1-466B-971B-1B4DA8950DFA}"/>
            </c:ext>
          </c:extLst>
        </c:ser>
        <c:ser>
          <c:idx val="2"/>
          <c:order val="2"/>
          <c:tx>
            <c:strRef>
              <c:f>'Outcome by Goal'!$I$1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 by Goal'!$I$2:$I$13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51-466B-971B-1B4DA8950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322352"/>
        <c:axId val="512322680"/>
      </c:lineChart>
      <c:catAx>
        <c:axId val="5123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22680"/>
        <c:crosses val="autoZero"/>
        <c:auto val="1"/>
        <c:lblAlgn val="ctr"/>
        <c:lblOffset val="100"/>
        <c:noMultiLvlLbl val="0"/>
      </c:catAx>
      <c:valAx>
        <c:axId val="51232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Country'!$B$1:$B$2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Country'!$A$3:$A$25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Country'!$B$3:$B$25</c:f>
              <c:numCache>
                <c:formatCode>General</c:formatCode>
                <c:ptCount val="22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B-4541-9BAB-E84F6C2CFBA9}"/>
            </c:ext>
          </c:extLst>
        </c:ser>
        <c:ser>
          <c:idx val="1"/>
          <c:order val="1"/>
          <c:tx>
            <c:strRef>
              <c:f>'Outcome by Country'!$C$1:$C$2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Country'!$A$3:$A$25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Country'!$C$3:$C$25</c:f>
              <c:numCache>
                <c:formatCode>General</c:formatCode>
                <c:ptCount val="22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B-4541-9BAB-E84F6C2CFBA9}"/>
            </c:ext>
          </c:extLst>
        </c:ser>
        <c:ser>
          <c:idx val="2"/>
          <c:order val="2"/>
          <c:tx>
            <c:strRef>
              <c:f>'Outcome by Country'!$D$1:$D$2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Country'!$A$3:$A$25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Country'!$D$3:$D$25</c:f>
              <c:numCache>
                <c:formatCode>General</c:formatCode>
                <c:ptCount val="22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B-4541-9BAB-E84F6C2CFBA9}"/>
            </c:ext>
          </c:extLst>
        </c:ser>
        <c:ser>
          <c:idx val="3"/>
          <c:order val="3"/>
          <c:tx>
            <c:strRef>
              <c:f>'Outcome by Country'!$E$1:$E$2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Country'!$A$3:$A$25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Country'!$E$3:$E$25</c:f>
              <c:numCache>
                <c:formatCode>General</c:formatCode>
                <c:ptCount val="22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6B-4541-9BAB-E84F6C2CFBA9}"/>
            </c:ext>
          </c:extLst>
        </c:ser>
        <c:ser>
          <c:idx val="4"/>
          <c:order val="4"/>
          <c:tx>
            <c:strRef>
              <c:f>'Outcome by Country'!$F$1:$F$2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Country'!$A$3:$A$25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Country'!$F$3:$F$25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4-486B-4541-9BAB-E84F6C2CF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1302608"/>
        <c:axId val="601304248"/>
      </c:barChart>
      <c:catAx>
        <c:axId val="60130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04248"/>
        <c:crosses val="autoZero"/>
        <c:auto val="1"/>
        <c:lblAlgn val="ctr"/>
        <c:lblOffset val="100"/>
        <c:noMultiLvlLbl val="0"/>
      </c:catAx>
      <c:valAx>
        <c:axId val="60130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0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0</xdr:row>
      <xdr:rowOff>33336</xdr:rowOff>
    </xdr:from>
    <xdr:to>
      <xdr:col>17</xdr:col>
      <xdr:colOff>361950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34DEE-056A-4A1D-8A0E-42D60222E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</xdr:row>
      <xdr:rowOff>38099</xdr:rowOff>
    </xdr:from>
    <xdr:to>
      <xdr:col>22</xdr:col>
      <xdr:colOff>161925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AE51B-97DA-4C4D-9FA2-95A5787C3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3</xdr:row>
      <xdr:rowOff>4762</xdr:rowOff>
    </xdr:from>
    <xdr:to>
      <xdr:col>22</xdr:col>
      <xdr:colOff>123824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A9CF5-670A-4D45-AE7D-35922D97C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109536</xdr:colOff>
      <xdr:row>13</xdr:row>
      <xdr:rowOff>104775</xdr:rowOff>
    </xdr:from>
    <xdr:to>
      <xdr:col>8</xdr:col>
      <xdr:colOff>752474</xdr:colOff>
      <xdr:row>27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21C13-3C0B-411B-846A-AE27F73B2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0</xdr:row>
      <xdr:rowOff>47624</xdr:rowOff>
    </xdr:from>
    <xdr:to>
      <xdr:col>22</xdr:col>
      <xdr:colOff>180974</xdr:colOff>
      <xdr:row>33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63C25-481F-43B4-B6F5-82A9D200E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10</xdr:row>
      <xdr:rowOff>0</xdr:rowOff>
    </xdr:from>
    <xdr:to>
      <xdr:col>5</xdr:col>
      <xdr:colOff>1333500</xdr:colOff>
      <xdr:row>22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0E05292-1708-41F8-B8DF-3802A4D24C88}"/>
            </a:ext>
          </a:extLst>
        </xdr:cNvPr>
        <xdr:cNvSpPr txBox="1"/>
      </xdr:nvSpPr>
      <xdr:spPr>
        <a:xfrm>
          <a:off x="3295650" y="1905000"/>
          <a:ext cx="3571875" cy="2295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Based</a:t>
          </a:r>
          <a:r>
            <a:rPr lang="en-US" sz="1100" baseline="0"/>
            <a:t> on this analysis I believe the median leads to a more meaningful conclusion. Both categories have fairly high variances and standard deviations, with the mean being significantly higher than the median in both cases.</a:t>
          </a:r>
        </a:p>
        <a:p>
          <a:endParaRPr lang="en-US" sz="1100" baseline="0"/>
        </a:p>
        <a:p>
          <a:r>
            <a:rPr lang="en-US" sz="1100" baseline="0"/>
            <a:t>There is more variability in the successful campaigns due the much higher number of backers (425k vs. 37k) distributed across a similar number of campaigns (2185 vs. 1879)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Meulebroeck" refreshedDate="44095.769727893516" createdVersion="6" refreshedVersion="6" minRefreshableVersion="3" recordCount="4115" xr:uid="{F2FBC24E-7B0C-4BED-AD88-9F990EB7CF88}">
  <cacheSource type="worksheet">
    <worksheetSource ref="A1:R1048576" sheet="Ful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Meulebroeck" refreshedDate="44096.387642245369" createdVersion="6" refreshedVersion="6" minRefreshableVersion="3" recordCount="4115" xr:uid="{DBD423D3-434C-4DF4-80CF-A69DEA17A05A}">
  <cacheSource type="worksheet">
    <worksheetSource ref="A1:T1048576" sheet="Full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x v="21"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BB413-8598-4C5A-9033-287C622569DB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5F016-8EBA-4128-A765-82155E9286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2CA9A-A2E6-4D01-AC5F-206C588D4256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081A5-FFD3-43E0-81BE-C114F13B5675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25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50" zoomScaleNormal="50" workbookViewId="0">
      <selection activeCell="X4" sqref="X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85546875" bestFit="1" customWidth="1"/>
    <col min="16" max="16" width="20.28515625" customWidth="1"/>
    <col min="17" max="17" width="19.5703125" bestFit="1" customWidth="1"/>
    <col min="18" max="18" width="18.42578125" bestFit="1" customWidth="1"/>
    <col min="19" max="19" width="33.5703125" bestFit="1" customWidth="1"/>
    <col min="20" max="20" width="3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8308</v>
      </c>
      <c r="R1" s="7" t="s">
        <v>8359</v>
      </c>
      <c r="S1" s="7" t="s">
        <v>8366</v>
      </c>
      <c r="T1" s="7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 0)</f>
        <v>63.917582417582416</v>
      </c>
      <c r="Q2" s="8" t="s">
        <v>8309</v>
      </c>
      <c r="R2" s="8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 0)</f>
        <v>185.48101265822785</v>
      </c>
      <c r="Q3" s="8" t="s">
        <v>8309</v>
      </c>
      <c r="R3" s="8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8309</v>
      </c>
      <c r="R4" s="8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8309</v>
      </c>
      <c r="R5" s="8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8309</v>
      </c>
      <c r="R6" s="8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8309</v>
      </c>
      <c r="R7" s="8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8309</v>
      </c>
      <c r="R8" s="8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8309</v>
      </c>
      <c r="R9" s="8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8309</v>
      </c>
      <c r="R10" s="8" t="s">
        <v>8310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8309</v>
      </c>
      <c r="R11" s="8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8309</v>
      </c>
      <c r="R12" s="8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8309</v>
      </c>
      <c r="R13" s="8" t="s">
        <v>8310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8309</v>
      </c>
      <c r="R14" s="8" t="s">
        <v>8310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8309</v>
      </c>
      <c r="R15" s="8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8309</v>
      </c>
      <c r="R16" s="8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8309</v>
      </c>
      <c r="R17" s="8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8309</v>
      </c>
      <c r="R18" s="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8309</v>
      </c>
      <c r="R19" s="8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8309</v>
      </c>
      <c r="R20" s="8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8309</v>
      </c>
      <c r="R21" s="8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8309</v>
      </c>
      <c r="R22" s="8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8309</v>
      </c>
      <c r="R23" s="8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8309</v>
      </c>
      <c r="R24" s="8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8309</v>
      </c>
      <c r="R25" s="8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8309</v>
      </c>
      <c r="R26" s="8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8309</v>
      </c>
      <c r="R27" s="8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8309</v>
      </c>
      <c r="R28" s="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8309</v>
      </c>
      <c r="R29" s="8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8309</v>
      </c>
      <c r="R30" s="8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8309</v>
      </c>
      <c r="R31" s="8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8309</v>
      </c>
      <c r="R32" s="8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8309</v>
      </c>
      <c r="R33" s="8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8309</v>
      </c>
      <c r="R34" s="8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8309</v>
      </c>
      <c r="R35" s="8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8309</v>
      </c>
      <c r="R36" s="8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8309</v>
      </c>
      <c r="R37" s="8" t="s">
        <v>8310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8309</v>
      </c>
      <c r="R38" s="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8309</v>
      </c>
      <c r="R39" s="8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8309</v>
      </c>
      <c r="R40" s="8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8309</v>
      </c>
      <c r="R41" s="8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8309</v>
      </c>
      <c r="R42" s="8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8309</v>
      </c>
      <c r="R43" s="8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8309</v>
      </c>
      <c r="R44" s="8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8309</v>
      </c>
      <c r="R45" s="8" t="s">
        <v>8310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8309</v>
      </c>
      <c r="R46" s="8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8309</v>
      </c>
      <c r="R47" s="8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8309</v>
      </c>
      <c r="R48" s="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8309</v>
      </c>
      <c r="R49" s="8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8309</v>
      </c>
      <c r="R50" s="8" t="s">
        <v>8310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8309</v>
      </c>
      <c r="R51" s="8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8309</v>
      </c>
      <c r="R52" s="8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8309</v>
      </c>
      <c r="R53" s="8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8309</v>
      </c>
      <c r="R54" s="8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8309</v>
      </c>
      <c r="R55" s="8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8309</v>
      </c>
      <c r="R56" s="8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8309</v>
      </c>
      <c r="R57" s="8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8309</v>
      </c>
      <c r="R58" s="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8309</v>
      </c>
      <c r="R59" s="8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8309</v>
      </c>
      <c r="R60" s="8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8309</v>
      </c>
      <c r="R61" s="8" t="s">
        <v>8310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8309</v>
      </c>
      <c r="R62" s="8" t="s">
        <v>8311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8309</v>
      </c>
      <c r="R63" s="8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8309</v>
      </c>
      <c r="R64" s="8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8309</v>
      </c>
      <c r="R65" s="8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8309</v>
      </c>
      <c r="R66" s="8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 0)</f>
        <v>132.05263157894737</v>
      </c>
      <c r="Q67" s="8" t="s">
        <v>8309</v>
      </c>
      <c r="R67" s="8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8309</v>
      </c>
      <c r="R68" s="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8309</v>
      </c>
      <c r="R69" s="8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8309</v>
      </c>
      <c r="R70" s="8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8309</v>
      </c>
      <c r="R71" s="8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8309</v>
      </c>
      <c r="R72" s="8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8309</v>
      </c>
      <c r="R73" s="8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8309</v>
      </c>
      <c r="R74" s="8" t="s">
        <v>8311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8309</v>
      </c>
      <c r="R75" s="8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8309</v>
      </c>
      <c r="R76" s="8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8309</v>
      </c>
      <c r="R77" s="8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8309</v>
      </c>
      <c r="R78" s="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8309</v>
      </c>
      <c r="R79" s="8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8309</v>
      </c>
      <c r="R80" s="8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8309</v>
      </c>
      <c r="R81" s="8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8309</v>
      </c>
      <c r="R82" s="8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8309</v>
      </c>
      <c r="R83" s="8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8309</v>
      </c>
      <c r="R84" s="8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8309</v>
      </c>
      <c r="R85" s="8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8309</v>
      </c>
      <c r="R86" s="8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8309</v>
      </c>
      <c r="R87" s="8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8309</v>
      </c>
      <c r="R88" s="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8309</v>
      </c>
      <c r="R89" s="8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8309</v>
      </c>
      <c r="R90" s="8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8309</v>
      </c>
      <c r="R91" s="8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8309</v>
      </c>
      <c r="R92" s="8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8309</v>
      </c>
      <c r="R93" s="8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8309</v>
      </c>
      <c r="R94" s="8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8309</v>
      </c>
      <c r="R95" s="8" t="s">
        <v>8311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8309</v>
      </c>
      <c r="R96" s="8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8309</v>
      </c>
      <c r="R97" s="8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8309</v>
      </c>
      <c r="R98" s="8" t="s">
        <v>8311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8309</v>
      </c>
      <c r="R99" s="8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8309</v>
      </c>
      <c r="R100" s="8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8309</v>
      </c>
      <c r="R101" s="8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8309</v>
      </c>
      <c r="R102" s="8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8309</v>
      </c>
      <c r="R103" s="8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8309</v>
      </c>
      <c r="R104" s="8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8309</v>
      </c>
      <c r="R105" s="8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8309</v>
      </c>
      <c r="R106" s="8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8309</v>
      </c>
      <c r="R107" s="8" t="s">
        <v>8311</v>
      </c>
      <c r="S107" s="12">
        <f t="shared" si="6"/>
        <v>42485.724768518514</v>
      </c>
      <c r="T107" s="12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8309</v>
      </c>
      <c r="R108" s="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8309</v>
      </c>
      <c r="R109" s="8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8309</v>
      </c>
      <c r="R110" s="8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8309</v>
      </c>
      <c r="R111" s="8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8309</v>
      </c>
      <c r="R112" s="8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8309</v>
      </c>
      <c r="R113" s="8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8309</v>
      </c>
      <c r="R114" s="8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8309</v>
      </c>
      <c r="R115" s="8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8309</v>
      </c>
      <c r="R116" s="8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8309</v>
      </c>
      <c r="R117" s="8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8309</v>
      </c>
      <c r="R118" s="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8309</v>
      </c>
      <c r="R119" s="8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8309</v>
      </c>
      <c r="R120" s="8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8309</v>
      </c>
      <c r="R121" s="8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8309</v>
      </c>
      <c r="R122" s="8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8309</v>
      </c>
      <c r="R123" s="8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s="8" t="s">
        <v>8309</v>
      </c>
      <c r="R124" s="8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8309</v>
      </c>
      <c r="R125" s="8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s="8" t="s">
        <v>8309</v>
      </c>
      <c r="R126" s="8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8309</v>
      </c>
      <c r="R127" s="8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8309</v>
      </c>
      <c r="R128" s="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8309</v>
      </c>
      <c r="R129" s="8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8309</v>
      </c>
      <c r="R130" s="8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 0)</f>
        <v>0</v>
      </c>
      <c r="Q131" s="8" t="s">
        <v>8309</v>
      </c>
      <c r="R131" s="8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s="8" t="s">
        <v>8309</v>
      </c>
      <c r="R132" s="8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s="8" t="s">
        <v>8309</v>
      </c>
      <c r="R133" s="8" t="s">
        <v>8312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8309</v>
      </c>
      <c r="R134" s="8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s="8" t="s">
        <v>8309</v>
      </c>
      <c r="R135" s="8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s="8" t="s">
        <v>8309</v>
      </c>
      <c r="R136" s="8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8309</v>
      </c>
      <c r="R137" s="8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s="8" t="s">
        <v>8309</v>
      </c>
      <c r="R138" s="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s="8" t="s">
        <v>8309</v>
      </c>
      <c r="R139" s="8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8309</v>
      </c>
      <c r="R140" s="8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8309</v>
      </c>
      <c r="R141" s="8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s="8" t="s">
        <v>8309</v>
      </c>
      <c r="R142" s="8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8309</v>
      </c>
      <c r="R143" s="8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8309</v>
      </c>
      <c r="R144" s="8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s="8" t="s">
        <v>8309</v>
      </c>
      <c r="R145" s="8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8309</v>
      </c>
      <c r="R146" s="8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8309</v>
      </c>
      <c r="R147" s="8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8309</v>
      </c>
      <c r="R148" s="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s="8" t="s">
        <v>8309</v>
      </c>
      <c r="R149" s="8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8309</v>
      </c>
      <c r="R150" s="8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8309</v>
      </c>
      <c r="R151" s="8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8309</v>
      </c>
      <c r="R152" s="8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8309</v>
      </c>
      <c r="R153" s="8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8309</v>
      </c>
      <c r="R154" s="8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8309</v>
      </c>
      <c r="R155" s="8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8309</v>
      </c>
      <c r="R156" s="8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8309</v>
      </c>
      <c r="R157" s="8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8309</v>
      </c>
      <c r="R158" s="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8309</v>
      </c>
      <c r="R159" s="8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s="8" t="s">
        <v>8309</v>
      </c>
      <c r="R160" s="8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8309</v>
      </c>
      <c r="R161" s="8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s="8" t="s">
        <v>8309</v>
      </c>
      <c r="R162" s="8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8309</v>
      </c>
      <c r="R163" s="8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8309</v>
      </c>
      <c r="R164" s="8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s="8" t="s">
        <v>8309</v>
      </c>
      <c r="R165" s="8" t="s">
        <v>8313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8309</v>
      </c>
      <c r="R166" s="8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s="8" t="s">
        <v>8309</v>
      </c>
      <c r="R167" s="8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8309</v>
      </c>
      <c r="R168" s="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8309</v>
      </c>
      <c r="R169" s="8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8309</v>
      </c>
      <c r="R170" s="8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8309</v>
      </c>
      <c r="R171" s="8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8309</v>
      </c>
      <c r="R172" s="8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8309</v>
      </c>
      <c r="R173" s="8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s="8" t="s">
        <v>8309</v>
      </c>
      <c r="R174" s="8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s="8" t="s">
        <v>8309</v>
      </c>
      <c r="R175" s="8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s="8" t="s">
        <v>8309</v>
      </c>
      <c r="R176" s="8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8309</v>
      </c>
      <c r="R177" s="8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s="8" t="s">
        <v>8309</v>
      </c>
      <c r="R178" s="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8309</v>
      </c>
      <c r="R179" s="8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s="8" t="s">
        <v>8309</v>
      </c>
      <c r="R180" s="8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8309</v>
      </c>
      <c r="R181" s="8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8309</v>
      </c>
      <c r="R182" s="8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8309</v>
      </c>
      <c r="R183" s="8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s="8" t="s">
        <v>8309</v>
      </c>
      <c r="R184" s="8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8309</v>
      </c>
      <c r="R185" s="8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8309</v>
      </c>
      <c r="R186" s="8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8309</v>
      </c>
      <c r="R187" s="8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s="8" t="s">
        <v>8309</v>
      </c>
      <c r="R188" s="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8309</v>
      </c>
      <c r="R189" s="8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s="8" t="s">
        <v>8309</v>
      </c>
      <c r="R190" s="8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8309</v>
      </c>
      <c r="R191" s="8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8309</v>
      </c>
      <c r="R192" s="8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8309</v>
      </c>
      <c r="R193" s="8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8309</v>
      </c>
      <c r="R194" s="8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 0)</f>
        <v>0</v>
      </c>
      <c r="Q195" s="8" t="s">
        <v>8309</v>
      </c>
      <c r="R195" s="8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8309</v>
      </c>
      <c r="R196" s="8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s="8" t="s">
        <v>8309</v>
      </c>
      <c r="R197" s="8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8309</v>
      </c>
      <c r="R198" s="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8309</v>
      </c>
      <c r="R199" s="8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8309</v>
      </c>
      <c r="R200" s="8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s="8" t="s">
        <v>8309</v>
      </c>
      <c r="R201" s="8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8309</v>
      </c>
      <c r="R202" s="8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8309</v>
      </c>
      <c r="R203" s="8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s="8" t="s">
        <v>8309</v>
      </c>
      <c r="R204" s="8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8309</v>
      </c>
      <c r="R205" s="8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8309</v>
      </c>
      <c r="R206" s="8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8309</v>
      </c>
      <c r="R207" s="8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s="8" t="s">
        <v>8309</v>
      </c>
      <c r="R208" s="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8309</v>
      </c>
      <c r="R209" s="8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s="8" t="s">
        <v>8309</v>
      </c>
      <c r="R210" s="8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s="8" t="s">
        <v>8309</v>
      </c>
      <c r="R211" s="8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8309</v>
      </c>
      <c r="R212" s="8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8309</v>
      </c>
      <c r="R213" s="8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8309</v>
      </c>
      <c r="R214" s="8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8309</v>
      </c>
      <c r="R215" s="8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8309</v>
      </c>
      <c r="R216" s="8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8309</v>
      </c>
      <c r="R217" s="8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8309</v>
      </c>
      <c r="R218" s="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8309</v>
      </c>
      <c r="R219" s="8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8309</v>
      </c>
      <c r="R220" s="8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8309</v>
      </c>
      <c r="R221" s="8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8309</v>
      </c>
      <c r="R222" s="8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s="8" t="s">
        <v>8309</v>
      </c>
      <c r="R223" s="8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8309</v>
      </c>
      <c r="R224" s="8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s="8" t="s">
        <v>8309</v>
      </c>
      <c r="R225" s="8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s="8" t="s">
        <v>8309</v>
      </c>
      <c r="R226" s="8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s="8" t="s">
        <v>8309</v>
      </c>
      <c r="R227" s="8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8309</v>
      </c>
      <c r="R228" s="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s="8" t="s">
        <v>8309</v>
      </c>
      <c r="R229" s="8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s="8" t="s">
        <v>8309</v>
      </c>
      <c r="R230" s="8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s="8" t="s">
        <v>8309</v>
      </c>
      <c r="R231" s="8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8309</v>
      </c>
      <c r="R232" s="8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s="8" t="s">
        <v>8309</v>
      </c>
      <c r="R233" s="8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8309</v>
      </c>
      <c r="R234" s="8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s="8" t="s">
        <v>8309</v>
      </c>
      <c r="R235" s="8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8309</v>
      </c>
      <c r="R236" s="8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s="8" t="s">
        <v>8309</v>
      </c>
      <c r="R237" s="8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s="8" t="s">
        <v>8309</v>
      </c>
      <c r="R238" s="8" t="s">
        <v>8313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8309</v>
      </c>
      <c r="R239" s="8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s="8" t="s">
        <v>8309</v>
      </c>
      <c r="R240" s="8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8309</v>
      </c>
      <c r="R241" s="8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8309</v>
      </c>
      <c r="R242" s="8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8309</v>
      </c>
      <c r="R243" s="8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8309</v>
      </c>
      <c r="R244" s="8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8309</v>
      </c>
      <c r="R245" s="8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8309</v>
      </c>
      <c r="R246" s="8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8309</v>
      </c>
      <c r="R247" s="8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8309</v>
      </c>
      <c r="R248" s="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8309</v>
      </c>
      <c r="R249" s="8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8309</v>
      </c>
      <c r="R250" s="8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8309</v>
      </c>
      <c r="R251" s="8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8309</v>
      </c>
      <c r="R252" s="8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8309</v>
      </c>
      <c r="R253" s="8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8309</v>
      </c>
      <c r="R254" s="8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8309</v>
      </c>
      <c r="R255" s="8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8309</v>
      </c>
      <c r="R256" s="8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8309</v>
      </c>
      <c r="R257" s="8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8309</v>
      </c>
      <c r="R258" s="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 0)</f>
        <v>66.70405357142856</v>
      </c>
      <c r="Q259" s="8" t="s">
        <v>8309</v>
      </c>
      <c r="R259" s="8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8309</v>
      </c>
      <c r="R260" s="8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8309</v>
      </c>
      <c r="R261" s="8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8309</v>
      </c>
      <c r="R262" s="8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8309</v>
      </c>
      <c r="R263" s="8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8309</v>
      </c>
      <c r="R264" s="8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8309</v>
      </c>
      <c r="R265" s="8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8309</v>
      </c>
      <c r="R266" s="8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8309</v>
      </c>
      <c r="R267" s="8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8309</v>
      </c>
      <c r="R268" s="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8309</v>
      </c>
      <c r="R269" s="8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8309</v>
      </c>
      <c r="R270" s="8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8309</v>
      </c>
      <c r="R271" s="8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8309</v>
      </c>
      <c r="R272" s="8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8309</v>
      </c>
      <c r="R273" s="8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8309</v>
      </c>
      <c r="R274" s="8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8309</v>
      </c>
      <c r="R275" s="8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8309</v>
      </c>
      <c r="R276" s="8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8309</v>
      </c>
      <c r="R277" s="8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8309</v>
      </c>
      <c r="R278" s="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8309</v>
      </c>
      <c r="R279" s="8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8309</v>
      </c>
      <c r="R280" s="8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8309</v>
      </c>
      <c r="R281" s="8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8309</v>
      </c>
      <c r="R282" s="8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8309</v>
      </c>
      <c r="R283" s="8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8309</v>
      </c>
      <c r="R284" s="8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8309</v>
      </c>
      <c r="R285" s="8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8309</v>
      </c>
      <c r="R286" s="8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8309</v>
      </c>
      <c r="R287" s="8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8309</v>
      </c>
      <c r="R288" s="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8309</v>
      </c>
      <c r="R289" s="8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8309</v>
      </c>
      <c r="R290" s="8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8309</v>
      </c>
      <c r="R291" s="8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8309</v>
      </c>
      <c r="R292" s="8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8309</v>
      </c>
      <c r="R293" s="8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8309</v>
      </c>
      <c r="R294" s="8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8309</v>
      </c>
      <c r="R295" s="8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8309</v>
      </c>
      <c r="R296" s="8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8309</v>
      </c>
      <c r="R297" s="8" t="s">
        <v>8314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8309</v>
      </c>
      <c r="R298" s="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8309</v>
      </c>
      <c r="R299" s="8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8309</v>
      </c>
      <c r="R300" s="8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8309</v>
      </c>
      <c r="R301" s="8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8309</v>
      </c>
      <c r="R302" s="8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8309</v>
      </c>
      <c r="R303" s="8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8309</v>
      </c>
      <c r="R304" s="8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8309</v>
      </c>
      <c r="R305" s="8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8309</v>
      </c>
      <c r="R306" s="8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8309</v>
      </c>
      <c r="R307" s="8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8309</v>
      </c>
      <c r="R308" s="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8309</v>
      </c>
      <c r="R309" s="8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8309</v>
      </c>
      <c r="R310" s="8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8309</v>
      </c>
      <c r="R311" s="8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8309</v>
      </c>
      <c r="R312" s="8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8309</v>
      </c>
      <c r="R313" s="8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8309</v>
      </c>
      <c r="R314" s="8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8309</v>
      </c>
      <c r="R315" s="8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8309</v>
      </c>
      <c r="R316" s="8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8309</v>
      </c>
      <c r="R317" s="8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8309</v>
      </c>
      <c r="R318" s="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8309</v>
      </c>
      <c r="R319" s="8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8309</v>
      </c>
      <c r="R320" s="8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8309</v>
      </c>
      <c r="R321" s="8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8309</v>
      </c>
      <c r="R322" s="8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 0)</f>
        <v>106.62314540059347</v>
      </c>
      <c r="Q323" s="8" t="s">
        <v>8309</v>
      </c>
      <c r="R323" s="8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8309</v>
      </c>
      <c r="R324" s="8" t="s">
        <v>8314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8309</v>
      </c>
      <c r="R325" s="8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8309</v>
      </c>
      <c r="R326" s="8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8309</v>
      </c>
      <c r="R327" s="8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8309</v>
      </c>
      <c r="R328" s="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8309</v>
      </c>
      <c r="R329" s="8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8309</v>
      </c>
      <c r="R330" s="8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8309</v>
      </c>
      <c r="R331" s="8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8309</v>
      </c>
      <c r="R332" s="8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8309</v>
      </c>
      <c r="R333" s="8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8309</v>
      </c>
      <c r="R334" s="8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8309</v>
      </c>
      <c r="R335" s="8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8309</v>
      </c>
      <c r="R336" s="8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8309</v>
      </c>
      <c r="R337" s="8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8309</v>
      </c>
      <c r="R338" s="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8309</v>
      </c>
      <c r="R339" s="8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8309</v>
      </c>
      <c r="R340" s="8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8309</v>
      </c>
      <c r="R341" s="8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8309</v>
      </c>
      <c r="R342" s="8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8309</v>
      </c>
      <c r="R343" s="8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8309</v>
      </c>
      <c r="R344" s="8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8309</v>
      </c>
      <c r="R345" s="8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8309</v>
      </c>
      <c r="R346" s="8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8309</v>
      </c>
      <c r="R347" s="8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8309</v>
      </c>
      <c r="R348" s="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8309</v>
      </c>
      <c r="R349" s="8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8309</v>
      </c>
      <c r="R350" s="8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8309</v>
      </c>
      <c r="R351" s="8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8309</v>
      </c>
      <c r="R352" s="8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8309</v>
      </c>
      <c r="R353" s="8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8309</v>
      </c>
      <c r="R354" s="8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8309</v>
      </c>
      <c r="R355" s="8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8309</v>
      </c>
      <c r="R356" s="8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8309</v>
      </c>
      <c r="R357" s="8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8309</v>
      </c>
      <c r="R358" s="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8309</v>
      </c>
      <c r="R359" s="8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8309</v>
      </c>
      <c r="R360" s="8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8309</v>
      </c>
      <c r="R361" s="8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8309</v>
      </c>
      <c r="R362" s="8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8309</v>
      </c>
      <c r="R363" s="8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8309</v>
      </c>
      <c r="R364" s="8" t="s">
        <v>8314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8309</v>
      </c>
      <c r="R365" s="8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8309</v>
      </c>
      <c r="R366" s="8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8309</v>
      </c>
      <c r="R367" s="8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8309</v>
      </c>
      <c r="R368" s="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8309</v>
      </c>
      <c r="R369" s="8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8309</v>
      </c>
      <c r="R370" s="8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8309</v>
      </c>
      <c r="R371" s="8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8309</v>
      </c>
      <c r="R372" s="8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8309</v>
      </c>
      <c r="R373" s="8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8309</v>
      </c>
      <c r="R374" s="8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8309</v>
      </c>
      <c r="R375" s="8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8309</v>
      </c>
      <c r="R376" s="8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8309</v>
      </c>
      <c r="R377" s="8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8309</v>
      </c>
      <c r="R378" s="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8309</v>
      </c>
      <c r="R379" s="8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8309</v>
      </c>
      <c r="R380" s="8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8309</v>
      </c>
      <c r="R381" s="8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8309</v>
      </c>
      <c r="R382" s="8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8309</v>
      </c>
      <c r="R383" s="8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8309</v>
      </c>
      <c r="R384" s="8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8309</v>
      </c>
      <c r="R385" s="8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8309</v>
      </c>
      <c r="R386" s="8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 0)</f>
        <v>111.79535864978902</v>
      </c>
      <c r="Q387" s="8" t="s">
        <v>8309</v>
      </c>
      <c r="R387" s="8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8309</v>
      </c>
      <c r="R388" s="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8309</v>
      </c>
      <c r="R389" s="8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8309</v>
      </c>
      <c r="R390" s="8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8309</v>
      </c>
      <c r="R391" s="8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8309</v>
      </c>
      <c r="R392" s="8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8309</v>
      </c>
      <c r="R393" s="8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8309</v>
      </c>
      <c r="R394" s="8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8309</v>
      </c>
      <c r="R395" s="8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8309</v>
      </c>
      <c r="R396" s="8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8309</v>
      </c>
      <c r="R397" s="8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8309</v>
      </c>
      <c r="R398" s="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8309</v>
      </c>
      <c r="R399" s="8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8309</v>
      </c>
      <c r="R400" s="8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8309</v>
      </c>
      <c r="R401" s="8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8309</v>
      </c>
      <c r="R402" s="8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8309</v>
      </c>
      <c r="R403" s="8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8309</v>
      </c>
      <c r="R404" s="8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8309</v>
      </c>
      <c r="R405" s="8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8309</v>
      </c>
      <c r="R406" s="8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8309</v>
      </c>
      <c r="R407" s="8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8309</v>
      </c>
      <c r="R408" s="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8309</v>
      </c>
      <c r="R409" s="8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8309</v>
      </c>
      <c r="R410" s="8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8309</v>
      </c>
      <c r="R411" s="8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8309</v>
      </c>
      <c r="R412" s="8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8309</v>
      </c>
      <c r="R413" s="8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8309</v>
      </c>
      <c r="R414" s="8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8309</v>
      </c>
      <c r="R415" s="8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8309</v>
      </c>
      <c r="R416" s="8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8309</v>
      </c>
      <c r="R417" s="8" t="s">
        <v>8314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8309</v>
      </c>
      <c r="R418" s="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8309</v>
      </c>
      <c r="R419" s="8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8309</v>
      </c>
      <c r="R420" s="8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8309</v>
      </c>
      <c r="R421" s="8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8309</v>
      </c>
      <c r="R422" s="8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8309</v>
      </c>
      <c r="R423" s="8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8309</v>
      </c>
      <c r="R424" s="8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8309</v>
      </c>
      <c r="R425" s="8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8309</v>
      </c>
      <c r="R426" s="8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8309</v>
      </c>
      <c r="R427" s="8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8309</v>
      </c>
      <c r="R428" s="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s="8" t="s">
        <v>8309</v>
      </c>
      <c r="R429" s="8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8309</v>
      </c>
      <c r="R430" s="8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s="8" t="s">
        <v>8309</v>
      </c>
      <c r="R431" s="8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8309</v>
      </c>
      <c r="R432" s="8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8309</v>
      </c>
      <c r="R433" s="8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8309</v>
      </c>
      <c r="R434" s="8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s="8" t="s">
        <v>8309</v>
      </c>
      <c r="R435" s="8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8309</v>
      </c>
      <c r="R436" s="8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8309</v>
      </c>
      <c r="R437" s="8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s="8" t="s">
        <v>8309</v>
      </c>
      <c r="R438" s="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s="8" t="s">
        <v>8309</v>
      </c>
      <c r="R439" s="8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8309</v>
      </c>
      <c r="R440" s="8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s="8" t="s">
        <v>8309</v>
      </c>
      <c r="R441" s="8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8309</v>
      </c>
      <c r="R442" s="8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s="8" t="s">
        <v>8309</v>
      </c>
      <c r="R443" s="8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8309</v>
      </c>
      <c r="R444" s="8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8309</v>
      </c>
      <c r="R445" s="8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8309</v>
      </c>
      <c r="R446" s="8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8309</v>
      </c>
      <c r="R447" s="8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8309</v>
      </c>
      <c r="R448" s="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8309</v>
      </c>
      <c r="R449" s="8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8309</v>
      </c>
      <c r="R450" s="8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 0)</f>
        <v>9</v>
      </c>
      <c r="Q451" s="8" t="s">
        <v>8309</v>
      </c>
      <c r="R451" s="8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8309</v>
      </c>
      <c r="R452" s="8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s="8" t="s">
        <v>8309</v>
      </c>
      <c r="R453" s="8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8309</v>
      </c>
      <c r="R454" s="8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8309</v>
      </c>
      <c r="R455" s="8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8309</v>
      </c>
      <c r="R456" s="8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8309</v>
      </c>
      <c r="R457" s="8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8309</v>
      </c>
      <c r="R458" s="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s="8" t="s">
        <v>8309</v>
      </c>
      <c r="R459" s="8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8309</v>
      </c>
      <c r="R460" s="8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8309</v>
      </c>
      <c r="R461" s="8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8309</v>
      </c>
      <c r="R462" s="8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s="8" t="s">
        <v>8309</v>
      </c>
      <c r="R463" s="8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s="8" t="s">
        <v>8309</v>
      </c>
      <c r="R464" s="8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8309</v>
      </c>
      <c r="R465" s="8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8309</v>
      </c>
      <c r="R466" s="8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8309</v>
      </c>
      <c r="R467" s="8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8309</v>
      </c>
      <c r="R468" s="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8309</v>
      </c>
      <c r="R469" s="8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s="8" t="s">
        <v>8309</v>
      </c>
      <c r="R470" s="8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s="8" t="s">
        <v>8309</v>
      </c>
      <c r="R471" s="8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8309</v>
      </c>
      <c r="R472" s="8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8309</v>
      </c>
      <c r="R473" s="8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8309</v>
      </c>
      <c r="R474" s="8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8309</v>
      </c>
      <c r="R475" s="8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8309</v>
      </c>
      <c r="R476" s="8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s="8" t="s">
        <v>8309</v>
      </c>
      <c r="R477" s="8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8309</v>
      </c>
      <c r="R478" s="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s="8" t="s">
        <v>8309</v>
      </c>
      <c r="R479" s="8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s="8" t="s">
        <v>8309</v>
      </c>
      <c r="R480" s="8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8309</v>
      </c>
      <c r="R481" s="8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8309</v>
      </c>
      <c r="R482" s="8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8309</v>
      </c>
      <c r="R483" s="8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8309</v>
      </c>
      <c r="R484" s="8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8309</v>
      </c>
      <c r="R485" s="8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8309</v>
      </c>
      <c r="R486" s="8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8309</v>
      </c>
      <c r="R487" s="8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8309</v>
      </c>
      <c r="R488" s="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s="8" t="s">
        <v>8309</v>
      </c>
      <c r="R489" s="8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s="8" t="s">
        <v>8309</v>
      </c>
      <c r="R490" s="8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8309</v>
      </c>
      <c r="R491" s="8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s="8" t="s">
        <v>8309</v>
      </c>
      <c r="R492" s="8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s="8" t="s">
        <v>8309</v>
      </c>
      <c r="R493" s="8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s="8" t="s">
        <v>8309</v>
      </c>
      <c r="R494" s="8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s="8" t="s">
        <v>8309</v>
      </c>
      <c r="R495" s="8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8309</v>
      </c>
      <c r="R496" s="8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s="8" t="s">
        <v>8309</v>
      </c>
      <c r="R497" s="8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8309</v>
      </c>
      <c r="R498" s="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8309</v>
      </c>
      <c r="R499" s="8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8309</v>
      </c>
      <c r="R500" s="8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8309</v>
      </c>
      <c r="R501" s="8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8309</v>
      </c>
      <c r="R502" s="8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s="8" t="s">
        <v>8309</v>
      </c>
      <c r="R503" s="8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8309</v>
      </c>
      <c r="R504" s="8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8309</v>
      </c>
      <c r="R505" s="8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8309</v>
      </c>
      <c r="R506" s="8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8309</v>
      </c>
      <c r="R507" s="8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8309</v>
      </c>
      <c r="R508" s="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8309</v>
      </c>
      <c r="R509" s="8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8309</v>
      </c>
      <c r="R510" s="8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8309</v>
      </c>
      <c r="R511" s="8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s="8" t="s">
        <v>8309</v>
      </c>
      <c r="R512" s="8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8309</v>
      </c>
      <c r="R513" s="8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8309</v>
      </c>
      <c r="R514" s="8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 0)</f>
        <v>102.38235294117646</v>
      </c>
      <c r="Q515" s="8" t="s">
        <v>8309</v>
      </c>
      <c r="R515" s="8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8309</v>
      </c>
      <c r="R516" s="8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8309</v>
      </c>
      <c r="R517" s="8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s="8" t="s">
        <v>8309</v>
      </c>
      <c r="R518" s="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8309</v>
      </c>
      <c r="R519" s="8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s="8" t="s">
        <v>8309</v>
      </c>
      <c r="R520" s="8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8309</v>
      </c>
      <c r="R521" s="8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8316</v>
      </c>
      <c r="R522" s="8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8316</v>
      </c>
      <c r="R523" s="8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8316</v>
      </c>
      <c r="R524" s="8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8316</v>
      </c>
      <c r="R525" s="8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8316</v>
      </c>
      <c r="R526" s="8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8316</v>
      </c>
      <c r="R527" s="8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8316</v>
      </c>
      <c r="R528" s="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8316</v>
      </c>
      <c r="R529" s="8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8316</v>
      </c>
      <c r="R530" s="8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8316</v>
      </c>
      <c r="R531" s="8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8316</v>
      </c>
      <c r="R532" s="8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8316</v>
      </c>
      <c r="R533" s="8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8316</v>
      </c>
      <c r="R534" s="8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8316</v>
      </c>
      <c r="R535" s="8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8316</v>
      </c>
      <c r="R536" s="8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8316</v>
      </c>
      <c r="R537" s="8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8316</v>
      </c>
      <c r="R538" s="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8316</v>
      </c>
      <c r="R539" s="8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8316</v>
      </c>
      <c r="R540" s="8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8316</v>
      </c>
      <c r="R541" s="8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8318</v>
      </c>
      <c r="R542" s="8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8318</v>
      </c>
      <c r="R543" s="8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8318</v>
      </c>
      <c r="R544" s="8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8318</v>
      </c>
      <c r="R545" s="8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8318</v>
      </c>
      <c r="R546" s="8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8318</v>
      </c>
      <c r="R547" s="8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8318</v>
      </c>
      <c r="R548" s="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s="8" t="s">
        <v>8318</v>
      </c>
      <c r="R549" s="8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8318</v>
      </c>
      <c r="R550" s="8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8318</v>
      </c>
      <c r="R551" s="8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8318</v>
      </c>
      <c r="R552" s="8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8318</v>
      </c>
      <c r="R553" s="8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s="8" t="s">
        <v>8318</v>
      </c>
      <c r="R554" s="8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8318</v>
      </c>
      <c r="R555" s="8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8318</v>
      </c>
      <c r="R556" s="8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s="8" t="s">
        <v>8318</v>
      </c>
      <c r="R557" s="8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8318</v>
      </c>
      <c r="R558" s="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8318</v>
      </c>
      <c r="R559" s="8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s="8" t="s">
        <v>8318</v>
      </c>
      <c r="R560" s="8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8318</v>
      </c>
      <c r="R561" s="8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8318</v>
      </c>
      <c r="R562" s="8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8318</v>
      </c>
      <c r="R563" s="8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s="8" t="s">
        <v>8318</v>
      </c>
      <c r="R564" s="8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8318</v>
      </c>
      <c r="R565" s="8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8318</v>
      </c>
      <c r="R566" s="8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s="8" t="s">
        <v>8318</v>
      </c>
      <c r="R567" s="8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8318</v>
      </c>
      <c r="R568" s="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s="8" t="s">
        <v>8318</v>
      </c>
      <c r="R569" s="8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8318</v>
      </c>
      <c r="R570" s="8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8318</v>
      </c>
      <c r="R571" s="8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8318</v>
      </c>
      <c r="R572" s="8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8318</v>
      </c>
      <c r="R573" s="8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s="8" t="s">
        <v>8318</v>
      </c>
      <c r="R574" s="8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8318</v>
      </c>
      <c r="R575" s="8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8318</v>
      </c>
      <c r="R576" s="8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8318</v>
      </c>
      <c r="R577" s="8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8318</v>
      </c>
      <c r="R578" s="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 0)</f>
        <v>10</v>
      </c>
      <c r="Q579" s="8" t="s">
        <v>8318</v>
      </c>
      <c r="R579" s="8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8318</v>
      </c>
      <c r="R580" s="8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8318</v>
      </c>
      <c r="R581" s="8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8318</v>
      </c>
      <c r="R582" s="8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s="8" t="s">
        <v>8318</v>
      </c>
      <c r="R583" s="8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s="8" t="s">
        <v>8318</v>
      </c>
      <c r="R584" s="8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8318</v>
      </c>
      <c r="R585" s="8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8318</v>
      </c>
      <c r="R586" s="8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s="8" t="s">
        <v>8318</v>
      </c>
      <c r="R587" s="8" t="s">
        <v>8319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8318</v>
      </c>
      <c r="R588" s="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8318</v>
      </c>
      <c r="R589" s="8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8318</v>
      </c>
      <c r="R590" s="8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8318</v>
      </c>
      <c r="R591" s="8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8318</v>
      </c>
      <c r="R592" s="8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8318</v>
      </c>
      <c r="R593" s="8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8318</v>
      </c>
      <c r="R594" s="8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8318</v>
      </c>
      <c r="R595" s="8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8318</v>
      </c>
      <c r="R596" s="8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8318</v>
      </c>
      <c r="R597" s="8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8318</v>
      </c>
      <c r="R598" s="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8318</v>
      </c>
      <c r="R599" s="8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8318</v>
      </c>
      <c r="R600" s="8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8318</v>
      </c>
      <c r="R601" s="8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8318</v>
      </c>
      <c r="R602" s="8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8318</v>
      </c>
      <c r="R603" s="8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s="8" t="s">
        <v>8318</v>
      </c>
      <c r="R604" s="8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8318</v>
      </c>
      <c r="R605" s="8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s="8" t="s">
        <v>8318</v>
      </c>
      <c r="R606" s="8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8318</v>
      </c>
      <c r="R607" s="8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8318</v>
      </c>
      <c r="R608" s="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s="8" t="s">
        <v>8318</v>
      </c>
      <c r="R609" s="8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8318</v>
      </c>
      <c r="R610" s="8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8318</v>
      </c>
      <c r="R611" s="8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s="8" t="s">
        <v>8318</v>
      </c>
      <c r="R612" s="8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s="8" t="s">
        <v>8318</v>
      </c>
      <c r="R613" s="8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s="8" t="s">
        <v>8318</v>
      </c>
      <c r="R614" s="8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8318</v>
      </c>
      <c r="R615" s="8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s="8" t="s">
        <v>8318</v>
      </c>
      <c r="R616" s="8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s="8" t="s">
        <v>8318</v>
      </c>
      <c r="R617" s="8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s="8" t="s">
        <v>8318</v>
      </c>
      <c r="R618" s="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8318</v>
      </c>
      <c r="R619" s="8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s="8" t="s">
        <v>8318</v>
      </c>
      <c r="R620" s="8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8318</v>
      </c>
      <c r="R621" s="8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8318</v>
      </c>
      <c r="R622" s="8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8318</v>
      </c>
      <c r="R623" s="8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8318</v>
      </c>
      <c r="R624" s="8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s="8" t="s">
        <v>8318</v>
      </c>
      <c r="R625" s="8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s="8" t="s">
        <v>8318</v>
      </c>
      <c r="R626" s="8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s="8" t="s">
        <v>8318</v>
      </c>
      <c r="R627" s="8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8318</v>
      </c>
      <c r="R628" s="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8318</v>
      </c>
      <c r="R629" s="8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s="8" t="s">
        <v>8318</v>
      </c>
      <c r="R630" s="8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8318</v>
      </c>
      <c r="R631" s="8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8318</v>
      </c>
      <c r="R632" s="8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8318</v>
      </c>
      <c r="R633" s="8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s="8" t="s">
        <v>8318</v>
      </c>
      <c r="R634" s="8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8318</v>
      </c>
      <c r="R635" s="8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8318</v>
      </c>
      <c r="R636" s="8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8318</v>
      </c>
      <c r="R637" s="8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8318</v>
      </c>
      <c r="R638" s="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s="8" t="s">
        <v>8318</v>
      </c>
      <c r="R639" s="8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8318</v>
      </c>
      <c r="R640" s="8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8318</v>
      </c>
      <c r="R641" s="8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8318</v>
      </c>
      <c r="R642" s="8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 0)</f>
        <v>151.31746031746033</v>
      </c>
      <c r="Q643" s="8" t="s">
        <v>8318</v>
      </c>
      <c r="R643" s="8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8318</v>
      </c>
      <c r="R644" s="8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8318</v>
      </c>
      <c r="R645" s="8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8318</v>
      </c>
      <c r="R646" s="8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8318</v>
      </c>
      <c r="R647" s="8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8318</v>
      </c>
      <c r="R648" s="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8318</v>
      </c>
      <c r="R649" s="8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8318</v>
      </c>
      <c r="R650" s="8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8318</v>
      </c>
      <c r="R651" s="8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8318</v>
      </c>
      <c r="R652" s="8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8318</v>
      </c>
      <c r="R653" s="8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8318</v>
      </c>
      <c r="R654" s="8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8318</v>
      </c>
      <c r="R655" s="8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8318</v>
      </c>
      <c r="R656" s="8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8318</v>
      </c>
      <c r="R657" s="8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8318</v>
      </c>
      <c r="R658" s="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8318</v>
      </c>
      <c r="R659" s="8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8318</v>
      </c>
      <c r="R660" s="8" t="s">
        <v>8320</v>
      </c>
      <c r="S660" s="12">
        <f t="shared" si="42"/>
        <v>42179.160752314812</v>
      </c>
      <c r="T660" s="12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8318</v>
      </c>
      <c r="R661" s="8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8318</v>
      </c>
      <c r="R662" s="8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8318</v>
      </c>
      <c r="R663" s="8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8318</v>
      </c>
      <c r="R664" s="8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8318</v>
      </c>
      <c r="R665" s="8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8318</v>
      </c>
      <c r="R666" s="8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8318</v>
      </c>
      <c r="R667" s="8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8318</v>
      </c>
      <c r="R668" s="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8318</v>
      </c>
      <c r="R669" s="8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8318</v>
      </c>
      <c r="R670" s="8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8318</v>
      </c>
      <c r="R671" s="8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8318</v>
      </c>
      <c r="R672" s="8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8318</v>
      </c>
      <c r="R673" s="8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8318</v>
      </c>
      <c r="R674" s="8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8318</v>
      </c>
      <c r="R675" s="8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8318</v>
      </c>
      <c r="R676" s="8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8318</v>
      </c>
      <c r="R677" s="8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8318</v>
      </c>
      <c r="R678" s="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8318</v>
      </c>
      <c r="R679" s="8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8318</v>
      </c>
      <c r="R680" s="8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8318</v>
      </c>
      <c r="R681" s="8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8318</v>
      </c>
      <c r="R682" s="8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8318</v>
      </c>
      <c r="R683" s="8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8318</v>
      </c>
      <c r="R684" s="8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8318</v>
      </c>
      <c r="R685" s="8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8318</v>
      </c>
      <c r="R686" s="8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8318</v>
      </c>
      <c r="R687" s="8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s="8" t="s">
        <v>8318</v>
      </c>
      <c r="R688" s="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8318</v>
      </c>
      <c r="R689" s="8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8318</v>
      </c>
      <c r="R690" s="8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8318</v>
      </c>
      <c r="R691" s="8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8318</v>
      </c>
      <c r="R692" s="8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8318</v>
      </c>
      <c r="R693" s="8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8318</v>
      </c>
      <c r="R694" s="8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8318</v>
      </c>
      <c r="R695" s="8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8318</v>
      </c>
      <c r="R696" s="8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8318</v>
      </c>
      <c r="R697" s="8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8318</v>
      </c>
      <c r="R698" s="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8318</v>
      </c>
      <c r="R699" s="8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8318</v>
      </c>
      <c r="R700" s="8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8318</v>
      </c>
      <c r="R701" s="8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8318</v>
      </c>
      <c r="R702" s="8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8318</v>
      </c>
      <c r="R703" s="8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8318</v>
      </c>
      <c r="R704" s="8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8318</v>
      </c>
      <c r="R705" s="8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8318</v>
      </c>
      <c r="R706" s="8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 0)</f>
        <v>195.4</v>
      </c>
      <c r="Q707" s="8" t="s">
        <v>8318</v>
      </c>
      <c r="R707" s="8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s="8" t="s">
        <v>8318</v>
      </c>
      <c r="R708" s="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8318</v>
      </c>
      <c r="R709" s="8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8318</v>
      </c>
      <c r="R710" s="8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8318</v>
      </c>
      <c r="R711" s="8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s="8" t="s">
        <v>8318</v>
      </c>
      <c r="R712" s="8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8318</v>
      </c>
      <c r="R713" s="8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8318</v>
      </c>
      <c r="R714" s="8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8318</v>
      </c>
      <c r="R715" s="8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8318</v>
      </c>
      <c r="R716" s="8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8318</v>
      </c>
      <c r="R717" s="8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8318</v>
      </c>
      <c r="R718" s="8" t="s">
        <v>8320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8318</v>
      </c>
      <c r="R719" s="8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8318</v>
      </c>
      <c r="R720" s="8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8318</v>
      </c>
      <c r="R721" s="8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8321</v>
      </c>
      <c r="R722" s="8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8321</v>
      </c>
      <c r="R723" s="8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8321</v>
      </c>
      <c r="R724" s="8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8321</v>
      </c>
      <c r="R725" s="8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8321</v>
      </c>
      <c r="R726" s="8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8321</v>
      </c>
      <c r="R727" s="8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8321</v>
      </c>
      <c r="R728" s="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8321</v>
      </c>
      <c r="R729" s="8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8321</v>
      </c>
      <c r="R730" s="8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8321</v>
      </c>
      <c r="R731" s="8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8321</v>
      </c>
      <c r="R732" s="8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8321</v>
      </c>
      <c r="R733" s="8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8321</v>
      </c>
      <c r="R734" s="8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8321</v>
      </c>
      <c r="R735" s="8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8321</v>
      </c>
      <c r="R736" s="8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8321</v>
      </c>
      <c r="R737" s="8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8321</v>
      </c>
      <c r="R738" s="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8321</v>
      </c>
      <c r="R739" s="8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8321</v>
      </c>
      <c r="R740" s="8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8321</v>
      </c>
      <c r="R741" s="8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8321</v>
      </c>
      <c r="R742" s="8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8321</v>
      </c>
      <c r="R743" s="8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8321</v>
      </c>
      <c r="R744" s="8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8321</v>
      </c>
      <c r="R745" s="8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8321</v>
      </c>
      <c r="R746" s="8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8321</v>
      </c>
      <c r="R747" s="8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8321</v>
      </c>
      <c r="R748" s="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8321</v>
      </c>
      <c r="R749" s="8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8321</v>
      </c>
      <c r="R750" s="8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8321</v>
      </c>
      <c r="R751" s="8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8321</v>
      </c>
      <c r="R752" s="8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8321</v>
      </c>
      <c r="R753" s="8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8321</v>
      </c>
      <c r="R754" s="8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8321</v>
      </c>
      <c r="R755" s="8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8321</v>
      </c>
      <c r="R756" s="8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8321</v>
      </c>
      <c r="R757" s="8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8321</v>
      </c>
      <c r="R758" s="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8321</v>
      </c>
      <c r="R759" s="8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8321</v>
      </c>
      <c r="R760" s="8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8321</v>
      </c>
      <c r="R761" s="8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s="8" t="s">
        <v>8321</v>
      </c>
      <c r="R762" s="8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8321</v>
      </c>
      <c r="R763" s="8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s="8" t="s">
        <v>8321</v>
      </c>
      <c r="R764" s="8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8321</v>
      </c>
      <c r="R765" s="8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s="8" t="s">
        <v>8321</v>
      </c>
      <c r="R766" s="8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8321</v>
      </c>
      <c r="R767" s="8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s="8" t="s">
        <v>8321</v>
      </c>
      <c r="R768" s="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8321</v>
      </c>
      <c r="R769" s="8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s="8" t="s">
        <v>8321</v>
      </c>
      <c r="R770" s="8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 0)</f>
        <v>31.846153846153847</v>
      </c>
      <c r="Q771" s="8" t="s">
        <v>8321</v>
      </c>
      <c r="R771" s="8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s="8" t="s">
        <v>8321</v>
      </c>
      <c r="R772" s="8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8321</v>
      </c>
      <c r="R773" s="8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8321</v>
      </c>
      <c r="R774" s="8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8321</v>
      </c>
      <c r="R775" s="8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8321</v>
      </c>
      <c r="R776" s="8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8321</v>
      </c>
      <c r="R777" s="8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8321</v>
      </c>
      <c r="R778" s="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8321</v>
      </c>
      <c r="R779" s="8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8321</v>
      </c>
      <c r="R780" s="8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8321</v>
      </c>
      <c r="R781" s="8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8324</v>
      </c>
      <c r="R782" s="8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8324</v>
      </c>
      <c r="R783" s="8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8324</v>
      </c>
      <c r="R784" s="8" t="s">
        <v>8325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8324</v>
      </c>
      <c r="R785" s="8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8324</v>
      </c>
      <c r="R786" s="8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8324</v>
      </c>
      <c r="R787" s="8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8324</v>
      </c>
      <c r="R788" s="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8324</v>
      </c>
      <c r="R789" s="8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8324</v>
      </c>
      <c r="R790" s="8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8324</v>
      </c>
      <c r="R791" s="8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8324</v>
      </c>
      <c r="R792" s="8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8324</v>
      </c>
      <c r="R793" s="8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8324</v>
      </c>
      <c r="R794" s="8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8324</v>
      </c>
      <c r="R795" s="8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8324</v>
      </c>
      <c r="R796" s="8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8324</v>
      </c>
      <c r="R797" s="8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8324</v>
      </c>
      <c r="R798" s="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8324</v>
      </c>
      <c r="R799" s="8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8324</v>
      </c>
      <c r="R800" s="8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8324</v>
      </c>
      <c r="R801" s="8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8324</v>
      </c>
      <c r="R802" s="8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8324</v>
      </c>
      <c r="R803" s="8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8324</v>
      </c>
      <c r="R804" s="8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8324</v>
      </c>
      <c r="R805" s="8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8324</v>
      </c>
      <c r="R806" s="8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8324</v>
      </c>
      <c r="R807" s="8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8324</v>
      </c>
      <c r="R808" s="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8324</v>
      </c>
      <c r="R809" s="8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8324</v>
      </c>
      <c r="R810" s="8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8324</v>
      </c>
      <c r="R811" s="8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8324</v>
      </c>
      <c r="R812" s="8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8324</v>
      </c>
      <c r="R813" s="8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8324</v>
      </c>
      <c r="R814" s="8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8324</v>
      </c>
      <c r="R815" s="8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8324</v>
      </c>
      <c r="R816" s="8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8324</v>
      </c>
      <c r="R817" s="8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8324</v>
      </c>
      <c r="R818" s="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8324</v>
      </c>
      <c r="R819" s="8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8324</v>
      </c>
      <c r="R820" s="8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8324</v>
      </c>
      <c r="R821" s="8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8324</v>
      </c>
      <c r="R822" s="8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8324</v>
      </c>
      <c r="R823" s="8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8324</v>
      </c>
      <c r="R824" s="8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8324</v>
      </c>
      <c r="R825" s="8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8324</v>
      </c>
      <c r="R826" s="8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8324</v>
      </c>
      <c r="R827" s="8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8324</v>
      </c>
      <c r="R828" s="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8324</v>
      </c>
      <c r="R829" s="8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8324</v>
      </c>
      <c r="R830" s="8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8324</v>
      </c>
      <c r="R831" s="8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8324</v>
      </c>
      <c r="R832" s="8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8324</v>
      </c>
      <c r="R833" s="8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8324</v>
      </c>
      <c r="R834" s="8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 0)</f>
        <v>148.78048780487805</v>
      </c>
      <c r="Q835" s="8" t="s">
        <v>8324</v>
      </c>
      <c r="R835" s="8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8324</v>
      </c>
      <c r="R836" s="8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8324</v>
      </c>
      <c r="R837" s="8" t="s">
        <v>8325</v>
      </c>
      <c r="S837" s="12">
        <f t="shared" si="54"/>
        <v>41005.45784722222</v>
      </c>
      <c r="T837" s="12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8324</v>
      </c>
      <c r="R838" s="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8324</v>
      </c>
      <c r="R839" s="8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8324</v>
      </c>
      <c r="R840" s="8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8324</v>
      </c>
      <c r="R841" s="8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8324</v>
      </c>
      <c r="R842" s="8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8324</v>
      </c>
      <c r="R843" s="8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8324</v>
      </c>
      <c r="R844" s="8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8324</v>
      </c>
      <c r="R845" s="8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8324</v>
      </c>
      <c r="R846" s="8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8324</v>
      </c>
      <c r="R847" s="8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8324</v>
      </c>
      <c r="R848" s="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8324</v>
      </c>
      <c r="R849" s="8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8324</v>
      </c>
      <c r="R850" s="8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8324</v>
      </c>
      <c r="R851" s="8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8324</v>
      </c>
      <c r="R852" s="8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8324</v>
      </c>
      <c r="R853" s="8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8324</v>
      </c>
      <c r="R854" s="8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8324</v>
      </c>
      <c r="R855" s="8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8324</v>
      </c>
      <c r="R856" s="8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8324</v>
      </c>
      <c r="R857" s="8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8324</v>
      </c>
      <c r="R858" s="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8324</v>
      </c>
      <c r="R859" s="8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8324</v>
      </c>
      <c r="R860" s="8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8324</v>
      </c>
      <c r="R861" s="8" t="s">
        <v>8326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8324</v>
      </c>
      <c r="R862" s="8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8324</v>
      </c>
      <c r="R863" s="8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8324</v>
      </c>
      <c r="R864" s="8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8324</v>
      </c>
      <c r="R865" s="8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8324</v>
      </c>
      <c r="R866" s="8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8324</v>
      </c>
      <c r="R867" s="8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8324</v>
      </c>
      <c r="R868" s="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8324</v>
      </c>
      <c r="R869" s="8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8324</v>
      </c>
      <c r="R870" s="8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8324</v>
      </c>
      <c r="R871" s="8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8324</v>
      </c>
      <c r="R872" s="8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8324</v>
      </c>
      <c r="R873" s="8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8324</v>
      </c>
      <c r="R874" s="8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8324</v>
      </c>
      <c r="R875" s="8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8324</v>
      </c>
      <c r="R876" s="8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s="8" t="s">
        <v>8324</v>
      </c>
      <c r="R877" s="8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8324</v>
      </c>
      <c r="R878" s="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8324</v>
      </c>
      <c r="R879" s="8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8324</v>
      </c>
      <c r="R880" s="8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8324</v>
      </c>
      <c r="R881" s="8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8324</v>
      </c>
      <c r="R882" s="8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8324</v>
      </c>
      <c r="R883" s="8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8324</v>
      </c>
      <c r="R884" s="8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8324</v>
      </c>
      <c r="R885" s="8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8324</v>
      </c>
      <c r="R886" s="8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8324</v>
      </c>
      <c r="R887" s="8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8324</v>
      </c>
      <c r="R888" s="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s="8" t="s">
        <v>8324</v>
      </c>
      <c r="R889" s="8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8324</v>
      </c>
      <c r="R890" s="8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8324</v>
      </c>
      <c r="R891" s="8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8324</v>
      </c>
      <c r="R892" s="8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8324</v>
      </c>
      <c r="R893" s="8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8324</v>
      </c>
      <c r="R894" s="8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8324</v>
      </c>
      <c r="R895" s="8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8324</v>
      </c>
      <c r="R896" s="8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8324</v>
      </c>
      <c r="R897" s="8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8324</v>
      </c>
      <c r="R898" s="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 0)</f>
        <v>0</v>
      </c>
      <c r="Q899" s="8" t="s">
        <v>8324</v>
      </c>
      <c r="R899" s="8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8324</v>
      </c>
      <c r="R900" s="8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8324</v>
      </c>
      <c r="R901" s="8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8324</v>
      </c>
      <c r="R902" s="8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s="8" t="s">
        <v>8324</v>
      </c>
      <c r="R903" s="8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8324</v>
      </c>
      <c r="R904" s="8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8324</v>
      </c>
      <c r="R905" s="8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8324</v>
      </c>
      <c r="R906" s="8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8324</v>
      </c>
      <c r="R907" s="8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s="8" t="s">
        <v>8324</v>
      </c>
      <c r="R908" s="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s="8" t="s">
        <v>8324</v>
      </c>
      <c r="R909" s="8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s="8" t="s">
        <v>8324</v>
      </c>
      <c r="R910" s="8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8324</v>
      </c>
      <c r="R911" s="8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8324</v>
      </c>
      <c r="R912" s="8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s="8" t="s">
        <v>8324</v>
      </c>
      <c r="R913" s="8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8324</v>
      </c>
      <c r="R914" s="8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8324</v>
      </c>
      <c r="R915" s="8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s="8" t="s">
        <v>8324</v>
      </c>
      <c r="R916" s="8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8324</v>
      </c>
      <c r="R917" s="8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s="8" t="s">
        <v>8324</v>
      </c>
      <c r="R918" s="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8324</v>
      </c>
      <c r="R919" s="8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8324</v>
      </c>
      <c r="R920" s="8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8324</v>
      </c>
      <c r="R921" s="8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s="8" t="s">
        <v>8324</v>
      </c>
      <c r="R922" s="8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8324</v>
      </c>
      <c r="R923" s="8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8324</v>
      </c>
      <c r="R924" s="8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8324</v>
      </c>
      <c r="R925" s="8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8324</v>
      </c>
      <c r="R926" s="8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8324</v>
      </c>
      <c r="R927" s="8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s="8" t="s">
        <v>8324</v>
      </c>
      <c r="R928" s="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s="8" t="s">
        <v>8324</v>
      </c>
      <c r="R929" s="8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8324</v>
      </c>
      <c r="R930" s="8" t="s">
        <v>8327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s="8" t="s">
        <v>8324</v>
      </c>
      <c r="R931" s="8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8324</v>
      </c>
      <c r="R932" s="8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8324</v>
      </c>
      <c r="R933" s="8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8324</v>
      </c>
      <c r="R934" s="8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8324</v>
      </c>
      <c r="R935" s="8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8324</v>
      </c>
      <c r="R936" s="8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8324</v>
      </c>
      <c r="R937" s="8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s="8" t="s">
        <v>8324</v>
      </c>
      <c r="R938" s="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8324</v>
      </c>
      <c r="R939" s="8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8324</v>
      </c>
      <c r="R940" s="8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8324</v>
      </c>
      <c r="R941" s="8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8318</v>
      </c>
      <c r="R942" s="8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8318</v>
      </c>
      <c r="R943" s="8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8318</v>
      </c>
      <c r="R944" s="8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8318</v>
      </c>
      <c r="R945" s="8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8318</v>
      </c>
      <c r="R946" s="8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8318</v>
      </c>
      <c r="R947" s="8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8318</v>
      </c>
      <c r="R948" s="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s="8" t="s">
        <v>8318</v>
      </c>
      <c r="R949" s="8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8318</v>
      </c>
      <c r="R950" s="8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8318</v>
      </c>
      <c r="R951" s="8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8318</v>
      </c>
      <c r="R952" s="8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8318</v>
      </c>
      <c r="R953" s="8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8318</v>
      </c>
      <c r="R954" s="8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8318</v>
      </c>
      <c r="R955" s="8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8318</v>
      </c>
      <c r="R956" s="8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8318</v>
      </c>
      <c r="R957" s="8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8318</v>
      </c>
      <c r="R958" s="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8318</v>
      </c>
      <c r="R959" s="8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8318</v>
      </c>
      <c r="R960" s="8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8318</v>
      </c>
      <c r="R961" s="8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8318</v>
      </c>
      <c r="R962" s="8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 0)</f>
        <v>364.35454545454547</v>
      </c>
      <c r="Q963" s="8" t="s">
        <v>8318</v>
      </c>
      <c r="R963" s="8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8318</v>
      </c>
      <c r="R964" s="8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8318</v>
      </c>
      <c r="R965" s="8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8318</v>
      </c>
      <c r="R966" s="8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8318</v>
      </c>
      <c r="R967" s="8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8318</v>
      </c>
      <c r="R968" s="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8318</v>
      </c>
      <c r="R969" s="8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8318</v>
      </c>
      <c r="R970" s="8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8318</v>
      </c>
      <c r="R971" s="8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8318</v>
      </c>
      <c r="R972" s="8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8318</v>
      </c>
      <c r="R973" s="8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8318</v>
      </c>
      <c r="R974" s="8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8318</v>
      </c>
      <c r="R975" s="8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8318</v>
      </c>
      <c r="R976" s="8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8318</v>
      </c>
      <c r="R977" s="8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8318</v>
      </c>
      <c r="R978" s="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8318</v>
      </c>
      <c r="R979" s="8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8318</v>
      </c>
      <c r="R980" s="8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8318</v>
      </c>
      <c r="R981" s="8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8318</v>
      </c>
      <c r="R982" s="8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8318</v>
      </c>
      <c r="R983" s="8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8318</v>
      </c>
      <c r="R984" s="8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8318</v>
      </c>
      <c r="R985" s="8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8318</v>
      </c>
      <c r="R986" s="8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8318</v>
      </c>
      <c r="R987" s="8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8318</v>
      </c>
      <c r="R988" s="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8318</v>
      </c>
      <c r="R989" s="8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s="8" t="s">
        <v>8318</v>
      </c>
      <c r="R990" s="8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8318</v>
      </c>
      <c r="R991" s="8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8318</v>
      </c>
      <c r="R992" s="8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8318</v>
      </c>
      <c r="R993" s="8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8318</v>
      </c>
      <c r="R994" s="8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8318</v>
      </c>
      <c r="R995" s="8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8318</v>
      </c>
      <c r="R996" s="8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8318</v>
      </c>
      <c r="R997" s="8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8318</v>
      </c>
      <c r="R998" s="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8318</v>
      </c>
      <c r="R999" s="8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8318</v>
      </c>
      <c r="R1000" s="8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8318</v>
      </c>
      <c r="R1001" s="8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8318</v>
      </c>
      <c r="R1002" s="8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8318</v>
      </c>
      <c r="R1003" s="8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8318</v>
      </c>
      <c r="R1004" s="8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8318</v>
      </c>
      <c r="R1005" s="8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8318</v>
      </c>
      <c r="R1006" s="8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8318</v>
      </c>
      <c r="R1007" s="8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8318</v>
      </c>
      <c r="R1008" s="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8318</v>
      </c>
      <c r="R1009" s="8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8318</v>
      </c>
      <c r="R1010" s="8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8318</v>
      </c>
      <c r="R1011" s="8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8318</v>
      </c>
      <c r="R1012" s="8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8318</v>
      </c>
      <c r="R1013" s="8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8318</v>
      </c>
      <c r="R1014" s="8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8318</v>
      </c>
      <c r="R1015" s="8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8318</v>
      </c>
      <c r="R1016" s="8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8318</v>
      </c>
      <c r="R1017" s="8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8318</v>
      </c>
      <c r="R1018" s="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8318</v>
      </c>
      <c r="R1019" s="8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8318</v>
      </c>
      <c r="R1020" s="8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8318</v>
      </c>
      <c r="R1021" s="8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8324</v>
      </c>
      <c r="R1022" s="8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8324</v>
      </c>
      <c r="R1023" s="8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8324</v>
      </c>
      <c r="R1024" s="8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8324</v>
      </c>
      <c r="R1025" s="8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8324</v>
      </c>
      <c r="R1026" s="8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 0)</f>
        <v>71.848571428571432</v>
      </c>
      <c r="Q1027" s="8" t="s">
        <v>8324</v>
      </c>
      <c r="R1027" s="8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8324</v>
      </c>
      <c r="R1028" s="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8324</v>
      </c>
      <c r="R1029" s="8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8324</v>
      </c>
      <c r="R1030" s="8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8324</v>
      </c>
      <c r="R1031" s="8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8324</v>
      </c>
      <c r="R1032" s="8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8324</v>
      </c>
      <c r="R1033" s="8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8324</v>
      </c>
      <c r="R1034" s="8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8324</v>
      </c>
      <c r="R1035" s="8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8324</v>
      </c>
      <c r="R1036" s="8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8324</v>
      </c>
      <c r="R1037" s="8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8324</v>
      </c>
      <c r="R1038" s="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8324</v>
      </c>
      <c r="R1039" s="8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8324</v>
      </c>
      <c r="R1040" s="8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8324</v>
      </c>
      <c r="R1041" s="8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8330</v>
      </c>
      <c r="R1042" s="8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s="8" t="s">
        <v>8330</v>
      </c>
      <c r="R1043" s="8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8330</v>
      </c>
      <c r="R1044" s="8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8330</v>
      </c>
      <c r="R1045" s="8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8330</v>
      </c>
      <c r="R1046" s="8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8330</v>
      </c>
      <c r="R1047" s="8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s="8" t="s">
        <v>8330</v>
      </c>
      <c r="R1048" s="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8330</v>
      </c>
      <c r="R1049" s="8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8330</v>
      </c>
      <c r="R1050" s="8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s="8" t="s">
        <v>8330</v>
      </c>
      <c r="R1051" s="8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s="8" t="s">
        <v>8330</v>
      </c>
      <c r="R1052" s="8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s="8" t="s">
        <v>8330</v>
      </c>
      <c r="R1053" s="8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s="8" t="s">
        <v>8330</v>
      </c>
      <c r="R1054" s="8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8330</v>
      </c>
      <c r="R1055" s="8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s="8" t="s">
        <v>8330</v>
      </c>
      <c r="R1056" s="8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s="8" t="s">
        <v>8330</v>
      </c>
      <c r="R1057" s="8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s="8" t="s">
        <v>8330</v>
      </c>
      <c r="R1058" s="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s="8" t="s">
        <v>8330</v>
      </c>
      <c r="R1059" s="8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s="8" t="s">
        <v>8330</v>
      </c>
      <c r="R1060" s="8" t="s">
        <v>8331</v>
      </c>
      <c r="S1060" s="12">
        <f t="shared" si="66"/>
        <v>42047.900960648149</v>
      </c>
      <c r="T1060" s="12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s="8" t="s">
        <v>8330</v>
      </c>
      <c r="R1061" s="8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8330</v>
      </c>
      <c r="R1062" s="8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s="8" t="s">
        <v>8330</v>
      </c>
      <c r="R1063" s="8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8330</v>
      </c>
      <c r="R1064" s="8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s="8" t="s">
        <v>8330</v>
      </c>
      <c r="R1065" s="8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8332</v>
      </c>
      <c r="R1066" s="8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8332</v>
      </c>
      <c r="R1067" s="8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8332</v>
      </c>
      <c r="R1068" s="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8332</v>
      </c>
      <c r="R1069" s="8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8332</v>
      </c>
      <c r="R1070" s="8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8332</v>
      </c>
      <c r="R1071" s="8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8332</v>
      </c>
      <c r="R1072" s="8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s="8" t="s">
        <v>8332</v>
      </c>
      <c r="R1073" s="8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8332</v>
      </c>
      <c r="R1074" s="8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8332</v>
      </c>
      <c r="R1075" s="8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8332</v>
      </c>
      <c r="R1076" s="8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8332</v>
      </c>
      <c r="R1077" s="8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8332</v>
      </c>
      <c r="R1078" s="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8332</v>
      </c>
      <c r="R1079" s="8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8332</v>
      </c>
      <c r="R1080" s="8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8332</v>
      </c>
      <c r="R1081" s="8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8332</v>
      </c>
      <c r="R1082" s="8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8332</v>
      </c>
      <c r="R1083" s="8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8332</v>
      </c>
      <c r="R1084" s="8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8332</v>
      </c>
      <c r="R1085" s="8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s="8" t="s">
        <v>8332</v>
      </c>
      <c r="R1086" s="8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8332</v>
      </c>
      <c r="R1087" s="8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8332</v>
      </c>
      <c r="R1088" s="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s="8" t="s">
        <v>8332</v>
      </c>
      <c r="R1089" s="8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8332</v>
      </c>
      <c r="R1090" s="8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 0)</f>
        <v>23.959183673469386</v>
      </c>
      <c r="Q1091" s="8" t="s">
        <v>8332</v>
      </c>
      <c r="R1091" s="8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8332</v>
      </c>
      <c r="R1092" s="8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8332</v>
      </c>
      <c r="R1093" s="8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8332</v>
      </c>
      <c r="R1094" s="8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8332</v>
      </c>
      <c r="R1095" s="8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8332</v>
      </c>
      <c r="R1096" s="8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8332</v>
      </c>
      <c r="R1097" s="8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8332</v>
      </c>
      <c r="R1098" s="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8332</v>
      </c>
      <c r="R1099" s="8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8332</v>
      </c>
      <c r="R1100" s="8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8332</v>
      </c>
      <c r="R1101" s="8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8332</v>
      </c>
      <c r="R1102" s="8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8332</v>
      </c>
      <c r="R1103" s="8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8332</v>
      </c>
      <c r="R1104" s="8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8332</v>
      </c>
      <c r="R1105" s="8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8332</v>
      </c>
      <c r="R1106" s="8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8332</v>
      </c>
      <c r="R1107" s="8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8332</v>
      </c>
      <c r="R1108" s="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s="8" t="s">
        <v>8332</v>
      </c>
      <c r="R1109" s="8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8332</v>
      </c>
      <c r="R1110" s="8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8332</v>
      </c>
      <c r="R1111" s="8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8332</v>
      </c>
      <c r="R1112" s="8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8332</v>
      </c>
      <c r="R1113" s="8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8332</v>
      </c>
      <c r="R1114" s="8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8332</v>
      </c>
      <c r="R1115" s="8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8332</v>
      </c>
      <c r="R1116" s="8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8332</v>
      </c>
      <c r="R1117" s="8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8332</v>
      </c>
      <c r="R1118" s="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8332</v>
      </c>
      <c r="R1119" s="8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8332</v>
      </c>
      <c r="R1120" s="8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8332</v>
      </c>
      <c r="R1121" s="8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s="8" t="s">
        <v>8332</v>
      </c>
      <c r="R1122" s="8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8332</v>
      </c>
      <c r="R1123" s="8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s="8" t="s">
        <v>8332</v>
      </c>
      <c r="R1124" s="8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8332</v>
      </c>
      <c r="R1125" s="8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8332</v>
      </c>
      <c r="R1126" s="8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s="8" t="s">
        <v>8332</v>
      </c>
      <c r="R1127" s="8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8332</v>
      </c>
      <c r="R1128" s="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8332</v>
      </c>
      <c r="R1129" s="8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8332</v>
      </c>
      <c r="R1130" s="8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8332</v>
      </c>
      <c r="R1131" s="8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8332</v>
      </c>
      <c r="R1132" s="8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s="8" t="s">
        <v>8332</v>
      </c>
      <c r="R1133" s="8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8332</v>
      </c>
      <c r="R1134" s="8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8332</v>
      </c>
      <c r="R1135" s="8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8332</v>
      </c>
      <c r="R1136" s="8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8332</v>
      </c>
      <c r="R1137" s="8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8332</v>
      </c>
      <c r="R1138" s="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8332</v>
      </c>
      <c r="R1139" s="8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8332</v>
      </c>
      <c r="R1140" s="8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8332</v>
      </c>
      <c r="R1141" s="8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s="8" t="s">
        <v>8332</v>
      </c>
      <c r="R1142" s="8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s="8" t="s">
        <v>8332</v>
      </c>
      <c r="R1143" s="8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s="8" t="s">
        <v>8332</v>
      </c>
      <c r="R1144" s="8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8332</v>
      </c>
      <c r="R1145" s="8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s="8" t="s">
        <v>8335</v>
      </c>
      <c r="R1146" s="8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8335</v>
      </c>
      <c r="R1147" s="8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8335</v>
      </c>
      <c r="R1148" s="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s="8" t="s">
        <v>8335</v>
      </c>
      <c r="R1149" s="8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8335</v>
      </c>
      <c r="R1150" s="8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8335</v>
      </c>
      <c r="R1151" s="8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8335</v>
      </c>
      <c r="R1152" s="8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s="8" t="s">
        <v>8335</v>
      </c>
      <c r="R1153" s="8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8335</v>
      </c>
      <c r="R1154" s="8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 0)</f>
        <v>50</v>
      </c>
      <c r="Q1155" s="8" t="s">
        <v>8335</v>
      </c>
      <c r="R1155" s="8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8335</v>
      </c>
      <c r="R1156" s="8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8335</v>
      </c>
      <c r="R1157" s="8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s="8" t="s">
        <v>8335</v>
      </c>
      <c r="R1158" s="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8335</v>
      </c>
      <c r="R1159" s="8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8335</v>
      </c>
      <c r="R1160" s="8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s="8" t="s">
        <v>8335</v>
      </c>
      <c r="R1161" s="8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8335</v>
      </c>
      <c r="R1162" s="8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s="8" t="s">
        <v>8335</v>
      </c>
      <c r="R1163" s="8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8335</v>
      </c>
      <c r="R1164" s="8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s="8" t="s">
        <v>8335</v>
      </c>
      <c r="R1165" s="8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s="8" t="s">
        <v>8335</v>
      </c>
      <c r="R1166" s="8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8335</v>
      </c>
      <c r="R1167" s="8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8335</v>
      </c>
      <c r="R1168" s="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8335</v>
      </c>
      <c r="R1169" s="8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8335</v>
      </c>
      <c r="R1170" s="8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8335</v>
      </c>
      <c r="R1171" s="8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8335</v>
      </c>
      <c r="R1172" s="8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8335</v>
      </c>
      <c r="R1173" s="8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s="8" t="s">
        <v>8335</v>
      </c>
      <c r="R1174" s="8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8335</v>
      </c>
      <c r="R1175" s="8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8335</v>
      </c>
      <c r="R1176" s="8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8335</v>
      </c>
      <c r="R1177" s="8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8335</v>
      </c>
      <c r="R1178" s="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s="8" t="s">
        <v>8335</v>
      </c>
      <c r="R1179" s="8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8335</v>
      </c>
      <c r="R1180" s="8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8335</v>
      </c>
      <c r="R1181" s="8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8335</v>
      </c>
      <c r="R1182" s="8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8335</v>
      </c>
      <c r="R1183" s="8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8335</v>
      </c>
      <c r="R1184" s="8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8335</v>
      </c>
      <c r="R1185" s="8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8337</v>
      </c>
      <c r="R1186" s="8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8337</v>
      </c>
      <c r="R1187" s="8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8337</v>
      </c>
      <c r="R1188" s="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8337</v>
      </c>
      <c r="R1189" s="8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8337</v>
      </c>
      <c r="R1190" s="8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8337</v>
      </c>
      <c r="R1191" s="8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8337</v>
      </c>
      <c r="R1192" s="8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8337</v>
      </c>
      <c r="R1193" s="8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8337</v>
      </c>
      <c r="R1194" s="8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8337</v>
      </c>
      <c r="R1195" s="8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8337</v>
      </c>
      <c r="R1196" s="8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8337</v>
      </c>
      <c r="R1197" s="8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8337</v>
      </c>
      <c r="R1198" s="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8337</v>
      </c>
      <c r="R1199" s="8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8337</v>
      </c>
      <c r="R1200" s="8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8337</v>
      </c>
      <c r="R1201" s="8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8337</v>
      </c>
      <c r="R1202" s="8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8337</v>
      </c>
      <c r="R1203" s="8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8337</v>
      </c>
      <c r="R1204" s="8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8337</v>
      </c>
      <c r="R1205" s="8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8337</v>
      </c>
      <c r="R1206" s="8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8337</v>
      </c>
      <c r="R1207" s="8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8337</v>
      </c>
      <c r="R1208" s="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8337</v>
      </c>
      <c r="R1209" s="8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8337</v>
      </c>
      <c r="R1210" s="8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8337</v>
      </c>
      <c r="R1211" s="8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8337</v>
      </c>
      <c r="R1212" s="8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8337</v>
      </c>
      <c r="R1213" s="8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8337</v>
      </c>
      <c r="R1214" s="8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8337</v>
      </c>
      <c r="R1215" s="8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8337</v>
      </c>
      <c r="R1216" s="8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8337</v>
      </c>
      <c r="R1217" s="8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8337</v>
      </c>
      <c r="R1218" s="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 0)</f>
        <v>148.57377049180329</v>
      </c>
      <c r="Q1219" s="8" t="s">
        <v>8337</v>
      </c>
      <c r="R1219" s="8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8337</v>
      </c>
      <c r="R1220" s="8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8337</v>
      </c>
      <c r="R1221" s="8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8337</v>
      </c>
      <c r="R1222" s="8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8337</v>
      </c>
      <c r="R1223" s="8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8337</v>
      </c>
      <c r="R1224" s="8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8337</v>
      </c>
      <c r="R1225" s="8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8324</v>
      </c>
      <c r="R1226" s="8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8324</v>
      </c>
      <c r="R1227" s="8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8324</v>
      </c>
      <c r="R1228" s="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s="8" t="s">
        <v>8324</v>
      </c>
      <c r="R1229" s="8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8324</v>
      </c>
      <c r="R1230" s="8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8324</v>
      </c>
      <c r="R1231" s="8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s="8" t="s">
        <v>8324</v>
      </c>
      <c r="R1232" s="8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s="8" t="s">
        <v>8324</v>
      </c>
      <c r="R1233" s="8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8324</v>
      </c>
      <c r="R1234" s="8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8324</v>
      </c>
      <c r="R1235" s="8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s="8" t="s">
        <v>8324</v>
      </c>
      <c r="R1236" s="8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8324</v>
      </c>
      <c r="R1237" s="8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s="8" t="s">
        <v>8324</v>
      </c>
      <c r="R1238" s="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s="8" t="s">
        <v>8324</v>
      </c>
      <c r="R1239" s="8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8324</v>
      </c>
      <c r="R1240" s="8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s="8" t="s">
        <v>8324</v>
      </c>
      <c r="R1241" s="8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8324</v>
      </c>
      <c r="R1242" s="8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8324</v>
      </c>
      <c r="R1243" s="8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8324</v>
      </c>
      <c r="R1244" s="8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8324</v>
      </c>
      <c r="R1245" s="8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8324</v>
      </c>
      <c r="R1246" s="8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8324</v>
      </c>
      <c r="R1247" s="8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8324</v>
      </c>
      <c r="R1248" s="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8324</v>
      </c>
      <c r="R1249" s="8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8324</v>
      </c>
      <c r="R1250" s="8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8324</v>
      </c>
      <c r="R1251" s="8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8324</v>
      </c>
      <c r="R1252" s="8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8324</v>
      </c>
      <c r="R1253" s="8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8324</v>
      </c>
      <c r="R1254" s="8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8324</v>
      </c>
      <c r="R1255" s="8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8324</v>
      </c>
      <c r="R1256" s="8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8324</v>
      </c>
      <c r="R1257" s="8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8324</v>
      </c>
      <c r="R1258" s="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8324</v>
      </c>
      <c r="R1259" s="8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8324</v>
      </c>
      <c r="R1260" s="8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8324</v>
      </c>
      <c r="R1261" s="8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8324</v>
      </c>
      <c r="R1262" s="8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8324</v>
      </c>
      <c r="R1263" s="8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8324</v>
      </c>
      <c r="R1264" s="8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8324</v>
      </c>
      <c r="R1265" s="8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8324</v>
      </c>
      <c r="R1266" s="8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8324</v>
      </c>
      <c r="R1267" s="8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8324</v>
      </c>
      <c r="R1268" s="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8324</v>
      </c>
      <c r="R1269" s="8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8324</v>
      </c>
      <c r="R1270" s="8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8324</v>
      </c>
      <c r="R1271" s="8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8324</v>
      </c>
      <c r="R1272" s="8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8324</v>
      </c>
      <c r="R1273" s="8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8324</v>
      </c>
      <c r="R1274" s="8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8324</v>
      </c>
      <c r="R1275" s="8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8324</v>
      </c>
      <c r="R1276" s="8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8324</v>
      </c>
      <c r="R1277" s="8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8324</v>
      </c>
      <c r="R1278" s="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8324</v>
      </c>
      <c r="R1279" s="8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8324</v>
      </c>
      <c r="R1280" s="8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8324</v>
      </c>
      <c r="R1281" s="8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8324</v>
      </c>
      <c r="R1282" s="8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 0)</f>
        <v>104.72972972972973</v>
      </c>
      <c r="Q1283" s="8" t="s">
        <v>8324</v>
      </c>
      <c r="R1283" s="8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8324</v>
      </c>
      <c r="R1284" s="8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8324</v>
      </c>
      <c r="R1285" s="8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8316</v>
      </c>
      <c r="R1286" s="8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8316</v>
      </c>
      <c r="R1287" s="8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8316</v>
      </c>
      <c r="R1288" s="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8316</v>
      </c>
      <c r="R1289" s="8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8316</v>
      </c>
      <c r="R1290" s="8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8316</v>
      </c>
      <c r="R1291" s="8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8316</v>
      </c>
      <c r="R1292" s="8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8316</v>
      </c>
      <c r="R1293" s="8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8316</v>
      </c>
      <c r="R1294" s="8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8316</v>
      </c>
      <c r="R1295" s="8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8316</v>
      </c>
      <c r="R1296" s="8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8316</v>
      </c>
      <c r="R1297" s="8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8316</v>
      </c>
      <c r="R1298" s="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8316</v>
      </c>
      <c r="R1299" s="8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8316</v>
      </c>
      <c r="R1300" s="8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8316</v>
      </c>
      <c r="R1301" s="8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8316</v>
      </c>
      <c r="R1302" s="8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8316</v>
      </c>
      <c r="R1303" s="8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8316</v>
      </c>
      <c r="R1304" s="8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8316</v>
      </c>
      <c r="R1305" s="8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8318</v>
      </c>
      <c r="R1306" s="8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8318</v>
      </c>
      <c r="R1307" s="8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8318</v>
      </c>
      <c r="R1308" s="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8318</v>
      </c>
      <c r="R1309" s="8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8318</v>
      </c>
      <c r="R1310" s="8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8318</v>
      </c>
      <c r="R1311" s="8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8318</v>
      </c>
      <c r="R1312" s="8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8318</v>
      </c>
      <c r="R1313" s="8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8318</v>
      </c>
      <c r="R1314" s="8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8318</v>
      </c>
      <c r="R1315" s="8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8318</v>
      </c>
      <c r="R1316" s="8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8318</v>
      </c>
      <c r="R1317" s="8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8318</v>
      </c>
      <c r="R1318" s="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8318</v>
      </c>
      <c r="R1319" s="8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8318</v>
      </c>
      <c r="R1320" s="8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8318</v>
      </c>
      <c r="R1321" s="8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8318</v>
      </c>
      <c r="R1322" s="8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8318</v>
      </c>
      <c r="R1323" s="8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8318</v>
      </c>
      <c r="R1324" s="8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8318</v>
      </c>
      <c r="R1325" s="8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8318</v>
      </c>
      <c r="R1326" s="8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8318</v>
      </c>
      <c r="R1327" s="8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8318</v>
      </c>
      <c r="R1328" s="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8318</v>
      </c>
      <c r="R1329" s="8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8318</v>
      </c>
      <c r="R1330" s="8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8318</v>
      </c>
      <c r="R1331" s="8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8318</v>
      </c>
      <c r="R1332" s="8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8318</v>
      </c>
      <c r="R1333" s="8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s="8" t="s">
        <v>8318</v>
      </c>
      <c r="R1334" s="8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s="8" t="s">
        <v>8318</v>
      </c>
      <c r="R1335" s="8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8318</v>
      </c>
      <c r="R1336" s="8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8318</v>
      </c>
      <c r="R1337" s="8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8318</v>
      </c>
      <c r="R1338" s="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8318</v>
      </c>
      <c r="R1339" s="8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8318</v>
      </c>
      <c r="R1340" s="8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8318</v>
      </c>
      <c r="R1341" s="8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s="8" t="s">
        <v>8318</v>
      </c>
      <c r="R1342" s="8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8318</v>
      </c>
      <c r="R1343" s="8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8318</v>
      </c>
      <c r="R1344" s="8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8318</v>
      </c>
      <c r="R1345" s="8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8321</v>
      </c>
      <c r="R1346" s="8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 0)</f>
        <v>53.571428571428569</v>
      </c>
      <c r="Q1347" s="8" t="s">
        <v>8321</v>
      </c>
      <c r="R1347" s="8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8321</v>
      </c>
      <c r="R1348" s="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8321</v>
      </c>
      <c r="R1349" s="8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8321</v>
      </c>
      <c r="R1350" s="8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8321</v>
      </c>
      <c r="R1351" s="8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8321</v>
      </c>
      <c r="R1352" s="8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8321</v>
      </c>
      <c r="R1353" s="8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8321</v>
      </c>
      <c r="R1354" s="8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8321</v>
      </c>
      <c r="R1355" s="8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8321</v>
      </c>
      <c r="R1356" s="8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8321</v>
      </c>
      <c r="R1357" s="8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8321</v>
      </c>
      <c r="R1358" s="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8321</v>
      </c>
      <c r="R1359" s="8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8321</v>
      </c>
      <c r="R1360" s="8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8321</v>
      </c>
      <c r="R1361" s="8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8321</v>
      </c>
      <c r="R1362" s="8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8321</v>
      </c>
      <c r="R1363" s="8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8321</v>
      </c>
      <c r="R1364" s="8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8321</v>
      </c>
      <c r="R1365" s="8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8324</v>
      </c>
      <c r="R1366" s="8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8324</v>
      </c>
      <c r="R1367" s="8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8324</v>
      </c>
      <c r="R1368" s="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8324</v>
      </c>
      <c r="R1369" s="8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8324</v>
      </c>
      <c r="R1370" s="8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8324</v>
      </c>
      <c r="R1371" s="8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8324</v>
      </c>
      <c r="R1372" s="8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8324</v>
      </c>
      <c r="R1373" s="8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8324</v>
      </c>
      <c r="R1374" s="8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8324</v>
      </c>
      <c r="R1375" s="8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8324</v>
      </c>
      <c r="R1376" s="8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8324</v>
      </c>
      <c r="R1377" s="8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8324</v>
      </c>
      <c r="R1378" s="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8324</v>
      </c>
      <c r="R1379" s="8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8324</v>
      </c>
      <c r="R1380" s="8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8324</v>
      </c>
      <c r="R1381" s="8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8324</v>
      </c>
      <c r="R1382" s="8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8324</v>
      </c>
      <c r="R1383" s="8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8324</v>
      </c>
      <c r="R1384" s="8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8324</v>
      </c>
      <c r="R1385" s="8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8324</v>
      </c>
      <c r="R1386" s="8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8324</v>
      </c>
      <c r="R1387" s="8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8324</v>
      </c>
      <c r="R1388" s="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8324</v>
      </c>
      <c r="R1389" s="8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8324</v>
      </c>
      <c r="R1390" s="8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8324</v>
      </c>
      <c r="R1391" s="8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8324</v>
      </c>
      <c r="R1392" s="8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8324</v>
      </c>
      <c r="R1393" s="8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8324</v>
      </c>
      <c r="R1394" s="8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8324</v>
      </c>
      <c r="R1395" s="8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8324</v>
      </c>
      <c r="R1396" s="8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8324</v>
      </c>
      <c r="R1397" s="8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8324</v>
      </c>
      <c r="R1398" s="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8324</v>
      </c>
      <c r="R1399" s="8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8324</v>
      </c>
      <c r="R1400" s="8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8324</v>
      </c>
      <c r="R1401" s="8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8324</v>
      </c>
      <c r="R1402" s="8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8324</v>
      </c>
      <c r="R1403" s="8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8324</v>
      </c>
      <c r="R1404" s="8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8324</v>
      </c>
      <c r="R1405" s="8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8321</v>
      </c>
      <c r="R1406" s="8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8321</v>
      </c>
      <c r="R1407" s="8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8321</v>
      </c>
      <c r="R1408" s="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8321</v>
      </c>
      <c r="R1409" s="8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8321</v>
      </c>
      <c r="R1410" s="8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 0)</f>
        <v>0</v>
      </c>
      <c r="Q1411" s="8" t="s">
        <v>8321</v>
      </c>
      <c r="R1411" s="8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8321</v>
      </c>
      <c r="R1412" s="8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8321</v>
      </c>
      <c r="R1413" s="8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8321</v>
      </c>
      <c r="R1414" s="8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8321</v>
      </c>
      <c r="R1415" s="8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8321</v>
      </c>
      <c r="R1416" s="8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8321</v>
      </c>
      <c r="R1417" s="8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s="8" t="s">
        <v>8321</v>
      </c>
      <c r="R1418" s="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8321</v>
      </c>
      <c r="R1419" s="8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8321</v>
      </c>
      <c r="R1420" s="8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8321</v>
      </c>
      <c r="R1421" s="8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8321</v>
      </c>
      <c r="R1422" s="8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8321</v>
      </c>
      <c r="R1423" s="8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8321</v>
      </c>
      <c r="R1424" s="8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8321</v>
      </c>
      <c r="R1425" s="8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8321</v>
      </c>
      <c r="R1426" s="8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s="8" t="s">
        <v>8321</v>
      </c>
      <c r="R1427" s="8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s="8" t="s">
        <v>8321</v>
      </c>
      <c r="R1428" s="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8321</v>
      </c>
      <c r="R1429" s="8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8321</v>
      </c>
      <c r="R1430" s="8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s="8" t="s">
        <v>8321</v>
      </c>
      <c r="R1431" s="8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8321</v>
      </c>
      <c r="R1432" s="8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8321</v>
      </c>
      <c r="R1433" s="8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s="8" t="s">
        <v>8321</v>
      </c>
      <c r="R1434" s="8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8321</v>
      </c>
      <c r="R1435" s="8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8321</v>
      </c>
      <c r="R1436" s="8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8321</v>
      </c>
      <c r="R1437" s="8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8321</v>
      </c>
      <c r="R1438" s="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8321</v>
      </c>
      <c r="R1439" s="8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8321</v>
      </c>
      <c r="R1440" s="8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8321</v>
      </c>
      <c r="R1441" s="8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8321</v>
      </c>
      <c r="R1442" s="8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8321</v>
      </c>
      <c r="R1443" s="8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s="8" t="s">
        <v>8321</v>
      </c>
      <c r="R1444" s="8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s="8" t="s">
        <v>8321</v>
      </c>
      <c r="R1445" s="8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s="8" t="s">
        <v>8321</v>
      </c>
      <c r="R1446" s="8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s="8" t="s">
        <v>8321</v>
      </c>
      <c r="R1447" s="8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s="8" t="s">
        <v>8321</v>
      </c>
      <c r="R1448" s="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8321</v>
      </c>
      <c r="R1449" s="8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s="8" t="s">
        <v>8321</v>
      </c>
      <c r="R1450" s="8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s="8" t="s">
        <v>8321</v>
      </c>
      <c r="R1451" s="8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8321</v>
      </c>
      <c r="R1452" s="8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8321</v>
      </c>
      <c r="R1453" s="8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s="8" t="s">
        <v>8321</v>
      </c>
      <c r="R1454" s="8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s="8" t="s">
        <v>8321</v>
      </c>
      <c r="R1455" s="8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8321</v>
      </c>
      <c r="R1456" s="8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8321</v>
      </c>
      <c r="R1457" s="8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8321</v>
      </c>
      <c r="R1458" s="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s="8" t="s">
        <v>8321</v>
      </c>
      <c r="R1459" s="8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s="8" t="s">
        <v>8321</v>
      </c>
      <c r="R1460" s="8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s="8" t="s">
        <v>8321</v>
      </c>
      <c r="R1461" s="8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s="8" t="s">
        <v>8321</v>
      </c>
      <c r="R1462" s="8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8321</v>
      </c>
      <c r="R1463" s="8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8321</v>
      </c>
      <c r="R1464" s="8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8321</v>
      </c>
      <c r="R1465" s="8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8321</v>
      </c>
      <c r="R1466" s="8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8321</v>
      </c>
      <c r="R1467" s="8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8321</v>
      </c>
      <c r="R1468" s="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8321</v>
      </c>
      <c r="R1469" s="8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8321</v>
      </c>
      <c r="R1470" s="8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8321</v>
      </c>
      <c r="R1471" s="8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8321</v>
      </c>
      <c r="R1472" s="8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8321</v>
      </c>
      <c r="R1473" s="8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8321</v>
      </c>
      <c r="R1474" s="8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 0)</f>
        <v>38.462553191489363</v>
      </c>
      <c r="Q1475" s="8" t="s">
        <v>8321</v>
      </c>
      <c r="R1475" s="8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8321</v>
      </c>
      <c r="R1476" s="8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8321</v>
      </c>
      <c r="R1477" s="8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8321</v>
      </c>
      <c r="R1478" s="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8321</v>
      </c>
      <c r="R1479" s="8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8321</v>
      </c>
      <c r="R1480" s="8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8321</v>
      </c>
      <c r="R1481" s="8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8321</v>
      </c>
      <c r="R1482" s="8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8321</v>
      </c>
      <c r="R1483" s="8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8321</v>
      </c>
      <c r="R1484" s="8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8321</v>
      </c>
      <c r="R1485" s="8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s="8" t="s">
        <v>8321</v>
      </c>
      <c r="R1486" s="8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8321</v>
      </c>
      <c r="R1487" s="8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8321</v>
      </c>
      <c r="R1488" s="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s="8" t="s">
        <v>8321</v>
      </c>
      <c r="R1489" s="8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8321</v>
      </c>
      <c r="R1490" s="8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s="8" t="s">
        <v>8321</v>
      </c>
      <c r="R1491" s="8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8321</v>
      </c>
      <c r="R1492" s="8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8321</v>
      </c>
      <c r="R1493" s="8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8321</v>
      </c>
      <c r="R1494" s="8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s="8" t="s">
        <v>8321</v>
      </c>
      <c r="R1495" s="8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8321</v>
      </c>
      <c r="R1496" s="8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s="8" t="s">
        <v>8321</v>
      </c>
      <c r="R1497" s="8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s="8" t="s">
        <v>8321</v>
      </c>
      <c r="R1498" s="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8321</v>
      </c>
      <c r="R1499" s="8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8321</v>
      </c>
      <c r="R1500" s="8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8321</v>
      </c>
      <c r="R1501" s="8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8321</v>
      </c>
      <c r="R1502" s="8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8337</v>
      </c>
      <c r="R1503" s="8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8337</v>
      </c>
      <c r="R1504" s="8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8337</v>
      </c>
      <c r="R1505" s="8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8337</v>
      </c>
      <c r="R1506" s="8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8337</v>
      </c>
      <c r="R1507" s="8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8337</v>
      </c>
      <c r="R1508" s="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8337</v>
      </c>
      <c r="R1509" s="8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8337</v>
      </c>
      <c r="R1510" s="8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8337</v>
      </c>
      <c r="R1511" s="8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8337</v>
      </c>
      <c r="R1512" s="8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8337</v>
      </c>
      <c r="R1513" s="8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8337</v>
      </c>
      <c r="R1514" s="8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8337</v>
      </c>
      <c r="R1515" s="8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8337</v>
      </c>
      <c r="R1516" s="8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8337</v>
      </c>
      <c r="R1517" s="8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8337</v>
      </c>
      <c r="R1518" s="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8337</v>
      </c>
      <c r="R1519" s="8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8337</v>
      </c>
      <c r="R1520" s="8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8337</v>
      </c>
      <c r="R1521" s="8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8337</v>
      </c>
      <c r="R1522" s="8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8337</v>
      </c>
      <c r="R1523" s="8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8337</v>
      </c>
      <c r="R1524" s="8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8337</v>
      </c>
      <c r="R1525" s="8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8337</v>
      </c>
      <c r="R1526" s="8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8337</v>
      </c>
      <c r="R1527" s="8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8337</v>
      </c>
      <c r="R1528" s="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8337</v>
      </c>
      <c r="R1529" s="8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8337</v>
      </c>
      <c r="R1530" s="8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8337</v>
      </c>
      <c r="R1531" s="8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8337</v>
      </c>
      <c r="R1532" s="8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8337</v>
      </c>
      <c r="R1533" s="8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8337</v>
      </c>
      <c r="R1534" s="8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8" t="s">
        <v>8337</v>
      </c>
      <c r="R1535" s="8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8337</v>
      </c>
      <c r="R1536" s="8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8337</v>
      </c>
      <c r="R1537" s="8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8337</v>
      </c>
      <c r="R1538" s="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 0)</f>
        <v>96.375</v>
      </c>
      <c r="Q1539" s="8" t="s">
        <v>8337</v>
      </c>
      <c r="R1539" s="8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8337</v>
      </c>
      <c r="R1540" s="8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8337</v>
      </c>
      <c r="R1541" s="8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8337</v>
      </c>
      <c r="R1542" s="8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8" t="s">
        <v>8337</v>
      </c>
      <c r="R1543" s="8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8" t="s">
        <v>8337</v>
      </c>
      <c r="R1544" s="8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8" t="s">
        <v>8337</v>
      </c>
      <c r="R1545" s="8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s="8" t="s">
        <v>8337</v>
      </c>
      <c r="R1546" s="8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8" t="s">
        <v>8337</v>
      </c>
      <c r="R1547" s="8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8337</v>
      </c>
      <c r="R1548" s="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s="8" t="s">
        <v>8337</v>
      </c>
      <c r="R1549" s="8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8" t="s">
        <v>8337</v>
      </c>
      <c r="R1550" s="8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8" t="s">
        <v>8337</v>
      </c>
      <c r="R1551" s="8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8337</v>
      </c>
      <c r="R1552" s="8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s="8" t="s">
        <v>8337</v>
      </c>
      <c r="R1553" s="8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8337</v>
      </c>
      <c r="R1554" s="8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s="8" t="s">
        <v>8337</v>
      </c>
      <c r="R1555" s="8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s="8" t="s">
        <v>8337</v>
      </c>
      <c r="R1556" s="8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s="8" t="s">
        <v>8337</v>
      </c>
      <c r="R1557" s="8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8337</v>
      </c>
      <c r="R1558" s="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8" t="s">
        <v>8337</v>
      </c>
      <c r="R1559" s="8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8337</v>
      </c>
      <c r="R1560" s="8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8" t="s">
        <v>8337</v>
      </c>
      <c r="R1561" s="8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8337</v>
      </c>
      <c r="R1562" s="8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8" t="s">
        <v>8321</v>
      </c>
      <c r="R1563" s="8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s="8" t="s">
        <v>8321</v>
      </c>
      <c r="R1564" s="8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8321</v>
      </c>
      <c r="R1565" s="8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8" t="s">
        <v>8321</v>
      </c>
      <c r="R1566" s="8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8321</v>
      </c>
      <c r="R1567" s="8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8321</v>
      </c>
      <c r="R1568" s="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8321</v>
      </c>
      <c r="R1569" s="8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8" t="s">
        <v>8321</v>
      </c>
      <c r="R1570" s="8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s="8" t="s">
        <v>8321</v>
      </c>
      <c r="R1571" s="8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8321</v>
      </c>
      <c r="R1572" s="8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8" t="s">
        <v>8321</v>
      </c>
      <c r="R1573" s="8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8" t="s">
        <v>8321</v>
      </c>
      <c r="R1574" s="8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8321</v>
      </c>
      <c r="R1575" s="8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8321</v>
      </c>
      <c r="R1576" s="8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8321</v>
      </c>
      <c r="R1577" s="8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8" t="s">
        <v>8321</v>
      </c>
      <c r="R1578" s="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8321</v>
      </c>
      <c r="R1579" s="8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8321</v>
      </c>
      <c r="R1580" s="8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8" t="s">
        <v>8321</v>
      </c>
      <c r="R1581" s="8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s="8" t="s">
        <v>8321</v>
      </c>
      <c r="R1582" s="8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8" t="s">
        <v>8337</v>
      </c>
      <c r="R1583" s="8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8" t="s">
        <v>8337</v>
      </c>
      <c r="R1584" s="8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8" t="s">
        <v>8337</v>
      </c>
      <c r="R1585" s="8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s="8" t="s">
        <v>8337</v>
      </c>
      <c r="R1586" s="8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8" t="s">
        <v>8337</v>
      </c>
      <c r="R1587" s="8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s="8" t="s">
        <v>8337</v>
      </c>
      <c r="R1588" s="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8" t="s">
        <v>8337</v>
      </c>
      <c r="R1589" s="8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s="8" t="s">
        <v>8337</v>
      </c>
      <c r="R1590" s="8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s="8" t="s">
        <v>8337</v>
      </c>
      <c r="R1591" s="8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8337</v>
      </c>
      <c r="R1592" s="8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8337</v>
      </c>
      <c r="R1593" s="8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s="8" t="s">
        <v>8337</v>
      </c>
      <c r="R1594" s="8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8" t="s">
        <v>8337</v>
      </c>
      <c r="R1595" s="8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8" t="s">
        <v>8337</v>
      </c>
      <c r="R1596" s="8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8" t="s">
        <v>8337</v>
      </c>
      <c r="R1597" s="8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8337</v>
      </c>
      <c r="R1598" s="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s="8" t="s">
        <v>8337</v>
      </c>
      <c r="R1599" s="8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8" t="s">
        <v>8337</v>
      </c>
      <c r="R1600" s="8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s="8" t="s">
        <v>8337</v>
      </c>
      <c r="R1601" s="8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8337</v>
      </c>
      <c r="R1602" s="8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 0)</f>
        <v>48.325535714285714</v>
      </c>
      <c r="Q1603" s="8" t="s">
        <v>8324</v>
      </c>
      <c r="R1603" s="8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8324</v>
      </c>
      <c r="R1604" s="8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8324</v>
      </c>
      <c r="R1605" s="8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8324</v>
      </c>
      <c r="R1606" s="8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8324</v>
      </c>
      <c r="R1607" s="8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8324</v>
      </c>
      <c r="R1608" s="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8324</v>
      </c>
      <c r="R1609" s="8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8324</v>
      </c>
      <c r="R1610" s="8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8324</v>
      </c>
      <c r="R1611" s="8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8324</v>
      </c>
      <c r="R1612" s="8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8324</v>
      </c>
      <c r="R1613" s="8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8" t="s">
        <v>8324</v>
      </c>
      <c r="R1614" s="8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8324</v>
      </c>
      <c r="R1615" s="8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8324</v>
      </c>
      <c r="R1616" s="8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8324</v>
      </c>
      <c r="R1617" s="8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8324</v>
      </c>
      <c r="R1618" s="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8324</v>
      </c>
      <c r="R1619" s="8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8324</v>
      </c>
      <c r="R1620" s="8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8324</v>
      </c>
      <c r="R1621" s="8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8324</v>
      </c>
      <c r="R1622" s="8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8324</v>
      </c>
      <c r="R1623" s="8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8324</v>
      </c>
      <c r="R1624" s="8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8324</v>
      </c>
      <c r="R1625" s="8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8" t="s">
        <v>8324</v>
      </c>
      <c r="R1626" s="8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8324</v>
      </c>
      <c r="R1627" s="8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8324</v>
      </c>
      <c r="R1628" s="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8324</v>
      </c>
      <c r="R1629" s="8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8" t="s">
        <v>8324</v>
      </c>
      <c r="R1630" s="8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8324</v>
      </c>
      <c r="R1631" s="8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8324</v>
      </c>
      <c r="R1632" s="8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8324</v>
      </c>
      <c r="R1633" s="8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8324</v>
      </c>
      <c r="R1634" s="8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8" t="s">
        <v>8324</v>
      </c>
      <c r="R1635" s="8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8324</v>
      </c>
      <c r="R1636" s="8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8324</v>
      </c>
      <c r="R1637" s="8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8324</v>
      </c>
      <c r="R1638" s="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8" t="s">
        <v>8324</v>
      </c>
      <c r="R1639" s="8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8324</v>
      </c>
      <c r="R1640" s="8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8" t="s">
        <v>8324</v>
      </c>
      <c r="R1641" s="8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8324</v>
      </c>
      <c r="R1642" s="8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8" t="s">
        <v>8324</v>
      </c>
      <c r="R1643" s="8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8" t="s">
        <v>8324</v>
      </c>
      <c r="R1644" s="8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8324</v>
      </c>
      <c r="R1645" s="8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8" t="s">
        <v>8324</v>
      </c>
      <c r="R1646" s="8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8" t="s">
        <v>8324</v>
      </c>
      <c r="R1647" s="8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8324</v>
      </c>
      <c r="R1648" s="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8324</v>
      </c>
      <c r="R1649" s="8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8324</v>
      </c>
      <c r="R1650" s="8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8324</v>
      </c>
      <c r="R1651" s="8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8" t="s">
        <v>8324</v>
      </c>
      <c r="R1652" s="8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8324</v>
      </c>
      <c r="R1653" s="8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8324</v>
      </c>
      <c r="R1654" s="8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8324</v>
      </c>
      <c r="R1655" s="8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8324</v>
      </c>
      <c r="R1656" s="8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8324</v>
      </c>
      <c r="R1657" s="8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8324</v>
      </c>
      <c r="R1658" s="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8324</v>
      </c>
      <c r="R1659" s="8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8324</v>
      </c>
      <c r="R1660" s="8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8324</v>
      </c>
      <c r="R1661" s="8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8324</v>
      </c>
      <c r="R1662" s="8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8324</v>
      </c>
      <c r="R1663" s="8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8324</v>
      </c>
      <c r="R1664" s="8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8" t="s">
        <v>8324</v>
      </c>
      <c r="R1665" s="8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8324</v>
      </c>
      <c r="R1666" s="8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 0)</f>
        <v>44.956989247311824</v>
      </c>
      <c r="Q1667" s="8" t="s">
        <v>8324</v>
      </c>
      <c r="R1667" s="8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8324</v>
      </c>
      <c r="R1668" s="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8324</v>
      </c>
      <c r="R1669" s="8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8324</v>
      </c>
      <c r="R1670" s="8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8" t="s">
        <v>8324</v>
      </c>
      <c r="R1671" s="8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8324</v>
      </c>
      <c r="R1672" s="8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8324</v>
      </c>
      <c r="R1673" s="8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8324</v>
      </c>
      <c r="R1674" s="8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8324</v>
      </c>
      <c r="R1675" s="8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8324</v>
      </c>
      <c r="R1676" s="8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8324</v>
      </c>
      <c r="R1677" s="8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8324</v>
      </c>
      <c r="R1678" s="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8324</v>
      </c>
      <c r="R1679" s="8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8324</v>
      </c>
      <c r="R1680" s="8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8" t="s">
        <v>8324</v>
      </c>
      <c r="R1681" s="8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8" t="s">
        <v>8324</v>
      </c>
      <c r="R1682" s="8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8324</v>
      </c>
      <c r="R1683" s="8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s="8" t="s">
        <v>8324</v>
      </c>
      <c r="R1684" s="8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8" t="s">
        <v>8324</v>
      </c>
      <c r="R1685" s="8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8324</v>
      </c>
      <c r="R1686" s="8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8" t="s">
        <v>8324</v>
      </c>
      <c r="R1687" s="8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8324</v>
      </c>
      <c r="R1688" s="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8324</v>
      </c>
      <c r="R1689" s="8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8324</v>
      </c>
      <c r="R1690" s="8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8" t="s">
        <v>8324</v>
      </c>
      <c r="R1691" s="8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8324</v>
      </c>
      <c r="R1692" s="8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8324</v>
      </c>
      <c r="R1693" s="8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8324</v>
      </c>
      <c r="R1694" s="8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8324</v>
      </c>
      <c r="R1695" s="8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8324</v>
      </c>
      <c r="R1696" s="8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8324</v>
      </c>
      <c r="R1697" s="8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s="8" t="s">
        <v>8324</v>
      </c>
      <c r="R1698" s="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8324</v>
      </c>
      <c r="R1699" s="8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s="8" t="s">
        <v>8324</v>
      </c>
      <c r="R1700" s="8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8324</v>
      </c>
      <c r="R1701" s="8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8324</v>
      </c>
      <c r="R1702" s="8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8324</v>
      </c>
      <c r="R1703" s="8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8324</v>
      </c>
      <c r="R1704" s="8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8324</v>
      </c>
      <c r="R1705" s="8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8324</v>
      </c>
      <c r="R1706" s="8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s="8" t="s">
        <v>8324</v>
      </c>
      <c r="R1707" s="8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s="8" t="s">
        <v>8324</v>
      </c>
      <c r="R1708" s="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8324</v>
      </c>
      <c r="R1709" s="8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s="8" t="s">
        <v>8324</v>
      </c>
      <c r="R1710" s="8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8324</v>
      </c>
      <c r="R1711" s="8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8324</v>
      </c>
      <c r="R1712" s="8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8" t="s">
        <v>8324</v>
      </c>
      <c r="R1713" s="8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s="8" t="s">
        <v>8324</v>
      </c>
      <c r="R1714" s="8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8324</v>
      </c>
      <c r="R1715" s="8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8324</v>
      </c>
      <c r="R1716" s="8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8324</v>
      </c>
      <c r="R1717" s="8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8324</v>
      </c>
      <c r="R1718" s="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8324</v>
      </c>
      <c r="R1719" s="8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8324</v>
      </c>
      <c r="R1720" s="8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8324</v>
      </c>
      <c r="R1721" s="8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8324</v>
      </c>
      <c r="R1722" s="8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s="8" t="s">
        <v>8324</v>
      </c>
      <c r="R1723" s="8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8324</v>
      </c>
      <c r="R1724" s="8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8324</v>
      </c>
      <c r="R1725" s="8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8324</v>
      </c>
      <c r="R1726" s="8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8324</v>
      </c>
      <c r="R1727" s="8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8324</v>
      </c>
      <c r="R1728" s="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8324</v>
      </c>
      <c r="R1729" s="8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8324</v>
      </c>
      <c r="R1730" s="8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 0)</f>
        <v>0</v>
      </c>
      <c r="Q1731" s="8" t="s">
        <v>8324</v>
      </c>
      <c r="R1731" s="8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s="8" t="s">
        <v>8324</v>
      </c>
      <c r="R1732" s="8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s="8" t="s">
        <v>8324</v>
      </c>
      <c r="R1733" s="8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s="8" t="s">
        <v>8324</v>
      </c>
      <c r="R1734" s="8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s="8" t="s">
        <v>8324</v>
      </c>
      <c r="R1735" s="8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8324</v>
      </c>
      <c r="R1736" s="8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8" t="s">
        <v>8324</v>
      </c>
      <c r="R1737" s="8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8324</v>
      </c>
      <c r="R1738" s="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8324</v>
      </c>
      <c r="R1739" s="8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8324</v>
      </c>
      <c r="R1740" s="8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8" t="s">
        <v>8324</v>
      </c>
      <c r="R1741" s="8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s="8" t="s">
        <v>8324</v>
      </c>
      <c r="R1742" s="8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8337</v>
      </c>
      <c r="R1743" s="8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8337</v>
      </c>
      <c r="R1744" s="8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8337</v>
      </c>
      <c r="R1745" s="8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8337</v>
      </c>
      <c r="R1746" s="8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8337</v>
      </c>
      <c r="R1747" s="8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8337</v>
      </c>
      <c r="R1748" s="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8337</v>
      </c>
      <c r="R1749" s="8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8337</v>
      </c>
      <c r="R1750" s="8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8337</v>
      </c>
      <c r="R1751" s="8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8337</v>
      </c>
      <c r="R1752" s="8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8337</v>
      </c>
      <c r="R1753" s="8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8337</v>
      </c>
      <c r="R1754" s="8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8337</v>
      </c>
      <c r="R1755" s="8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8337</v>
      </c>
      <c r="R1756" s="8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8" t="s">
        <v>8337</v>
      </c>
      <c r="R1757" s="8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8337</v>
      </c>
      <c r="R1758" s="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8337</v>
      </c>
      <c r="R1759" s="8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8337</v>
      </c>
      <c r="R1760" s="8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8337</v>
      </c>
      <c r="R1761" s="8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8337</v>
      </c>
      <c r="R1762" s="8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8337</v>
      </c>
      <c r="R1763" s="8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8" t="s">
        <v>8337</v>
      </c>
      <c r="R1764" s="8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8337</v>
      </c>
      <c r="R1765" s="8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8337</v>
      </c>
      <c r="R1766" s="8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8337</v>
      </c>
      <c r="R1767" s="8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s="8" t="s">
        <v>8337</v>
      </c>
      <c r="R1768" s="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8337</v>
      </c>
      <c r="R1769" s="8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8337</v>
      </c>
      <c r="R1770" s="8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8337</v>
      </c>
      <c r="R1771" s="8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8337</v>
      </c>
      <c r="R1772" s="8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8337</v>
      </c>
      <c r="R1773" s="8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8337</v>
      </c>
      <c r="R1774" s="8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8337</v>
      </c>
      <c r="R1775" s="8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8337</v>
      </c>
      <c r="R1776" s="8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8337</v>
      </c>
      <c r="R1777" s="8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8337</v>
      </c>
      <c r="R1778" s="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8337</v>
      </c>
      <c r="R1779" s="8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8337</v>
      </c>
      <c r="R1780" s="8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8337</v>
      </c>
      <c r="R1781" s="8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8337</v>
      </c>
      <c r="R1782" s="8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8337</v>
      </c>
      <c r="R1783" s="8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8337</v>
      </c>
      <c r="R1784" s="8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8337</v>
      </c>
      <c r="R1785" s="8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8337</v>
      </c>
      <c r="R1786" s="8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8337</v>
      </c>
      <c r="R1787" s="8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8337</v>
      </c>
      <c r="R1788" s="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8337</v>
      </c>
      <c r="R1789" s="8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8337</v>
      </c>
      <c r="R1790" s="8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8337</v>
      </c>
      <c r="R1791" s="8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8337</v>
      </c>
      <c r="R1792" s="8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8337</v>
      </c>
      <c r="R1793" s="8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8337</v>
      </c>
      <c r="R1794" s="8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 0)</f>
        <v>20</v>
      </c>
      <c r="Q1795" s="8" t="s">
        <v>8337</v>
      </c>
      <c r="R1795" s="8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8337</v>
      </c>
      <c r="R1796" s="8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8337</v>
      </c>
      <c r="R1797" s="8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8337</v>
      </c>
      <c r="R1798" s="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8337</v>
      </c>
      <c r="R1799" s="8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8337</v>
      </c>
      <c r="R1800" s="8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8337</v>
      </c>
      <c r="R1801" s="8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8337</v>
      </c>
      <c r="R1802" s="8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8337</v>
      </c>
      <c r="R1803" s="8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8337</v>
      </c>
      <c r="R1804" s="8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8337</v>
      </c>
      <c r="R1805" s="8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8337</v>
      </c>
      <c r="R1806" s="8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8337</v>
      </c>
      <c r="R1807" s="8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8" t="s">
        <v>8337</v>
      </c>
      <c r="R1808" s="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8" t="s">
        <v>8337</v>
      </c>
      <c r="R1809" s="8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8337</v>
      </c>
      <c r="R1810" s="8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8337</v>
      </c>
      <c r="R1811" s="8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8337</v>
      </c>
      <c r="R1812" s="8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8337</v>
      </c>
      <c r="R1813" s="8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8337</v>
      </c>
      <c r="R1814" s="8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s="8" t="s">
        <v>8337</v>
      </c>
      <c r="R1815" s="8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8337</v>
      </c>
      <c r="R1816" s="8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s="8" t="s">
        <v>8337</v>
      </c>
      <c r="R1817" s="8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8337</v>
      </c>
      <c r="R1818" s="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8337</v>
      </c>
      <c r="R1819" s="8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s="8" t="s">
        <v>8337</v>
      </c>
      <c r="R1820" s="8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8337</v>
      </c>
      <c r="R1821" s="8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8337</v>
      </c>
      <c r="R1822" s="8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8324</v>
      </c>
      <c r="R1823" s="8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8" t="s">
        <v>8324</v>
      </c>
      <c r="R1824" s="8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8324</v>
      </c>
      <c r="R1825" s="8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8324</v>
      </c>
      <c r="R1826" s="8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8" t="s">
        <v>8324</v>
      </c>
      <c r="R1827" s="8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8324</v>
      </c>
      <c r="R1828" s="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8324</v>
      </c>
      <c r="R1829" s="8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8324</v>
      </c>
      <c r="R1830" s="8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8324</v>
      </c>
      <c r="R1831" s="8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8324</v>
      </c>
      <c r="R1832" s="8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8324</v>
      </c>
      <c r="R1833" s="8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8" t="s">
        <v>8324</v>
      </c>
      <c r="R1834" s="8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8" t="s">
        <v>8324</v>
      </c>
      <c r="R1835" s="8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8324</v>
      </c>
      <c r="R1836" s="8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8324</v>
      </c>
      <c r="R1837" s="8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8324</v>
      </c>
      <c r="R1838" s="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8324</v>
      </c>
      <c r="R1839" s="8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8324</v>
      </c>
      <c r="R1840" s="8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8324</v>
      </c>
      <c r="R1841" s="8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8324</v>
      </c>
      <c r="R1842" s="8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8324</v>
      </c>
      <c r="R1843" s="8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8324</v>
      </c>
      <c r="R1844" s="8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8324</v>
      </c>
      <c r="R1845" s="8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8" t="s">
        <v>8324</v>
      </c>
      <c r="R1846" s="8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8" t="s">
        <v>8324</v>
      </c>
      <c r="R1847" s="8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8324</v>
      </c>
      <c r="R1848" s="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8324</v>
      </c>
      <c r="R1849" s="8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8324</v>
      </c>
      <c r="R1850" s="8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8324</v>
      </c>
      <c r="R1851" s="8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8324</v>
      </c>
      <c r="R1852" s="8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8324</v>
      </c>
      <c r="R1853" s="8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8324</v>
      </c>
      <c r="R1854" s="8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8324</v>
      </c>
      <c r="R1855" s="8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8324</v>
      </c>
      <c r="R1856" s="8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8324</v>
      </c>
      <c r="R1857" s="8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8324</v>
      </c>
      <c r="R1858" s="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 0)</f>
        <v>136.36363636363637</v>
      </c>
      <c r="Q1859" s="8" t="s">
        <v>8324</v>
      </c>
      <c r="R1859" s="8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8324</v>
      </c>
      <c r="R1860" s="8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8324</v>
      </c>
      <c r="R1861" s="8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8324</v>
      </c>
      <c r="R1862" s="8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s="8" t="s">
        <v>8332</v>
      </c>
      <c r="R1863" s="8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8332</v>
      </c>
      <c r="R1864" s="8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8332</v>
      </c>
      <c r="R1865" s="8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8332</v>
      </c>
      <c r="R1866" s="8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8332</v>
      </c>
      <c r="R1867" s="8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8332</v>
      </c>
      <c r="R1868" s="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8332</v>
      </c>
      <c r="R1869" s="8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8332</v>
      </c>
      <c r="R1870" s="8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s="8" t="s">
        <v>8332</v>
      </c>
      <c r="R1871" s="8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8332</v>
      </c>
      <c r="R1872" s="8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8332</v>
      </c>
      <c r="R1873" s="8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8332</v>
      </c>
      <c r="R1874" s="8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8332</v>
      </c>
      <c r="R1875" s="8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8332</v>
      </c>
      <c r="R1876" s="8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8332</v>
      </c>
      <c r="R1877" s="8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s="8" t="s">
        <v>8332</v>
      </c>
      <c r="R1878" s="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s="8" t="s">
        <v>8332</v>
      </c>
      <c r="R1879" s="8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s="8" t="s">
        <v>8332</v>
      </c>
      <c r="R1880" s="8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8332</v>
      </c>
      <c r="R1881" s="8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8332</v>
      </c>
      <c r="R1882" s="8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8324</v>
      </c>
      <c r="R1883" s="8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8324</v>
      </c>
      <c r="R1884" s="8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8324</v>
      </c>
      <c r="R1885" s="8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8324</v>
      </c>
      <c r="R1886" s="8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8324</v>
      </c>
      <c r="R1887" s="8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8324</v>
      </c>
      <c r="R1888" s="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8324</v>
      </c>
      <c r="R1889" s="8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8324</v>
      </c>
      <c r="R1890" s="8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8324</v>
      </c>
      <c r="R1891" s="8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8324</v>
      </c>
      <c r="R1892" s="8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8324</v>
      </c>
      <c r="R1893" s="8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8324</v>
      </c>
      <c r="R1894" s="8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8324</v>
      </c>
      <c r="R1895" s="8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8" t="s">
        <v>8324</v>
      </c>
      <c r="R1896" s="8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8324</v>
      </c>
      <c r="R1897" s="8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8" t="s">
        <v>8324</v>
      </c>
      <c r="R1898" s="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8324</v>
      </c>
      <c r="R1899" s="8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8324</v>
      </c>
      <c r="R1900" s="8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8324</v>
      </c>
      <c r="R1901" s="8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8324</v>
      </c>
      <c r="R1902" s="8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8318</v>
      </c>
      <c r="R1903" s="8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8" t="s">
        <v>8318</v>
      </c>
      <c r="R1904" s="8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8318</v>
      </c>
      <c r="R1905" s="8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8" t="s">
        <v>8318</v>
      </c>
      <c r="R1906" s="8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8318</v>
      </c>
      <c r="R1907" s="8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8318</v>
      </c>
      <c r="R1908" s="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8318</v>
      </c>
      <c r="R1909" s="8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8318</v>
      </c>
      <c r="R1910" s="8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8318</v>
      </c>
      <c r="R1911" s="8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8318</v>
      </c>
      <c r="R1912" s="8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8318</v>
      </c>
      <c r="R1913" s="8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8318</v>
      </c>
      <c r="R1914" s="8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8318</v>
      </c>
      <c r="R1915" s="8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8318</v>
      </c>
      <c r="R1916" s="8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8" t="s">
        <v>8318</v>
      </c>
      <c r="R1917" s="8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8318</v>
      </c>
      <c r="R1918" s="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8318</v>
      </c>
      <c r="R1919" s="8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8318</v>
      </c>
      <c r="R1920" s="8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8318</v>
      </c>
      <c r="R1921" s="8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8318</v>
      </c>
      <c r="R1922" s="8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 0)</f>
        <v>54</v>
      </c>
      <c r="Q1923" s="8" t="s">
        <v>8324</v>
      </c>
      <c r="R1923" s="8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8" t="s">
        <v>8324</v>
      </c>
      <c r="R1924" s="8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8324</v>
      </c>
      <c r="R1925" s="8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8" t="s">
        <v>8324</v>
      </c>
      <c r="R1926" s="8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8324</v>
      </c>
      <c r="R1927" s="8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8324</v>
      </c>
      <c r="R1928" s="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8324</v>
      </c>
      <c r="R1929" s="8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8324</v>
      </c>
      <c r="R1930" s="8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8" t="s">
        <v>8324</v>
      </c>
      <c r="R1931" s="8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8324</v>
      </c>
      <c r="R1932" s="8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8324</v>
      </c>
      <c r="R1933" s="8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8324</v>
      </c>
      <c r="R1934" s="8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8324</v>
      </c>
      <c r="R1935" s="8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8324</v>
      </c>
      <c r="R1936" s="8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8324</v>
      </c>
      <c r="R1937" s="8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8324</v>
      </c>
      <c r="R1938" s="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8324</v>
      </c>
      <c r="R1939" s="8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8324</v>
      </c>
      <c r="R1940" s="8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8" t="s">
        <v>8324</v>
      </c>
      <c r="R1941" s="8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8324</v>
      </c>
      <c r="R1942" s="8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8318</v>
      </c>
      <c r="R1943" s="8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8318</v>
      </c>
      <c r="R1944" s="8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8318</v>
      </c>
      <c r="R1945" s="8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8318</v>
      </c>
      <c r="R1946" s="8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8318</v>
      </c>
      <c r="R1947" s="8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8318</v>
      </c>
      <c r="R1948" s="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8318</v>
      </c>
      <c r="R1949" s="8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8318</v>
      </c>
      <c r="R1950" s="8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8318</v>
      </c>
      <c r="R1951" s="8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8318</v>
      </c>
      <c r="R1952" s="8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8318</v>
      </c>
      <c r="R1953" s="8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8318</v>
      </c>
      <c r="R1954" s="8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8318</v>
      </c>
      <c r="R1955" s="8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8318</v>
      </c>
      <c r="R1956" s="8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8318</v>
      </c>
      <c r="R1957" s="8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8318</v>
      </c>
      <c r="R1958" s="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8318</v>
      </c>
      <c r="R1959" s="8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8318</v>
      </c>
      <c r="R1960" s="8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8318</v>
      </c>
      <c r="R1961" s="8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8318</v>
      </c>
      <c r="R1962" s="8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8318</v>
      </c>
      <c r="R1963" s="8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8318</v>
      </c>
      <c r="R1964" s="8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8318</v>
      </c>
      <c r="R1965" s="8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8318</v>
      </c>
      <c r="R1966" s="8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8318</v>
      </c>
      <c r="R1967" s="8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8318</v>
      </c>
      <c r="R1968" s="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8318</v>
      </c>
      <c r="R1969" s="8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8318</v>
      </c>
      <c r="R1970" s="8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8318</v>
      </c>
      <c r="R1971" s="8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8318</v>
      </c>
      <c r="R1972" s="8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8318</v>
      </c>
      <c r="R1973" s="8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8318</v>
      </c>
      <c r="R1974" s="8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8318</v>
      </c>
      <c r="R1975" s="8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8318</v>
      </c>
      <c r="R1976" s="8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8318</v>
      </c>
      <c r="R1977" s="8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8318</v>
      </c>
      <c r="R1978" s="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8318</v>
      </c>
      <c r="R1979" s="8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8318</v>
      </c>
      <c r="R1980" s="8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8318</v>
      </c>
      <c r="R1981" s="8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8318</v>
      </c>
      <c r="R1982" s="8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8337</v>
      </c>
      <c r="R1983" s="8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s="8" t="s">
        <v>8337</v>
      </c>
      <c r="R1984" s="8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8337</v>
      </c>
      <c r="R1985" s="8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8337</v>
      </c>
      <c r="R1986" s="8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 0)</f>
        <v>12.75</v>
      </c>
      <c r="Q1987" s="8" t="s">
        <v>8337</v>
      </c>
      <c r="R1987" s="8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8337</v>
      </c>
      <c r="R1988" s="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8337</v>
      </c>
      <c r="R1989" s="8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8337</v>
      </c>
      <c r="R1990" s="8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8" t="s">
        <v>8337</v>
      </c>
      <c r="R1991" s="8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8337</v>
      </c>
      <c r="R1992" s="8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8337</v>
      </c>
      <c r="R1993" s="8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8337</v>
      </c>
      <c r="R1994" s="8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s="8" t="s">
        <v>8337</v>
      </c>
      <c r="R1995" s="8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s="8" t="s">
        <v>8337</v>
      </c>
      <c r="R1996" s="8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8" t="s">
        <v>8337</v>
      </c>
      <c r="R1997" s="8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s="8" t="s">
        <v>8337</v>
      </c>
      <c r="R1998" s="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s="8" t="s">
        <v>8337</v>
      </c>
      <c r="R1999" s="8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8337</v>
      </c>
      <c r="R2000" s="8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8337</v>
      </c>
      <c r="R2001" s="8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8" t="s">
        <v>8337</v>
      </c>
      <c r="R2002" s="8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8318</v>
      </c>
      <c r="R2003" s="8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8318</v>
      </c>
      <c r="R2004" s="8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8318</v>
      </c>
      <c r="R2005" s="8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8318</v>
      </c>
      <c r="R2006" s="8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8318</v>
      </c>
      <c r="R2007" s="8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8318</v>
      </c>
      <c r="R2008" s="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8318</v>
      </c>
      <c r="R2009" s="8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8318</v>
      </c>
      <c r="R2010" s="8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8318</v>
      </c>
      <c r="R2011" s="8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8318</v>
      </c>
      <c r="R2012" s="8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8318</v>
      </c>
      <c r="R2013" s="8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8318</v>
      </c>
      <c r="R2014" s="8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8318</v>
      </c>
      <c r="R2015" s="8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8318</v>
      </c>
      <c r="R2016" s="8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8318</v>
      </c>
      <c r="R2017" s="8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8318</v>
      </c>
      <c r="R2018" s="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8318</v>
      </c>
      <c r="R2019" s="8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8318</v>
      </c>
      <c r="R2020" s="8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8318</v>
      </c>
      <c r="R2021" s="8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8318</v>
      </c>
      <c r="R2022" s="8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8318</v>
      </c>
      <c r="R2023" s="8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8318</v>
      </c>
      <c r="R2024" s="8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8318</v>
      </c>
      <c r="R2025" s="8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8318</v>
      </c>
      <c r="R2026" s="8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8318</v>
      </c>
      <c r="R2027" s="8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8318</v>
      </c>
      <c r="R2028" s="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8318</v>
      </c>
      <c r="R2029" s="8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8318</v>
      </c>
      <c r="R2030" s="8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8318</v>
      </c>
      <c r="R2031" s="8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8318</v>
      </c>
      <c r="R2032" s="8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8318</v>
      </c>
      <c r="R2033" s="8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8318</v>
      </c>
      <c r="R2034" s="8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8318</v>
      </c>
      <c r="R2035" s="8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8318</v>
      </c>
      <c r="R2036" s="8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8318</v>
      </c>
      <c r="R2037" s="8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8318</v>
      </c>
      <c r="R2038" s="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8318</v>
      </c>
      <c r="R2039" s="8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8318</v>
      </c>
      <c r="R2040" s="8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8318</v>
      </c>
      <c r="R2041" s="8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8318</v>
      </c>
      <c r="R2042" s="8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8318</v>
      </c>
      <c r="R2043" s="8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8318</v>
      </c>
      <c r="R2044" s="8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8318</v>
      </c>
      <c r="R2045" s="8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8318</v>
      </c>
      <c r="R2046" s="8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8318</v>
      </c>
      <c r="R2047" s="8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8318</v>
      </c>
      <c r="R2048" s="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8318</v>
      </c>
      <c r="R2049" s="8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8318</v>
      </c>
      <c r="R2050" s="8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 0)</f>
        <v>80.991037735849048</v>
      </c>
      <c r="Q2051" s="8" t="s">
        <v>8318</v>
      </c>
      <c r="R2051" s="8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8318</v>
      </c>
      <c r="R2052" s="8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8318</v>
      </c>
      <c r="R2053" s="8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8318</v>
      </c>
      <c r="R2054" s="8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8318</v>
      </c>
      <c r="R2055" s="8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8318</v>
      </c>
      <c r="R2056" s="8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8318</v>
      </c>
      <c r="R2057" s="8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8318</v>
      </c>
      <c r="R2058" s="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8318</v>
      </c>
      <c r="R2059" s="8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8318</v>
      </c>
      <c r="R2060" s="8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8318</v>
      </c>
      <c r="R2061" s="8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8318</v>
      </c>
      <c r="R2062" s="8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8318</v>
      </c>
      <c r="R2063" s="8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8318</v>
      </c>
      <c r="R2064" s="8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8318</v>
      </c>
      <c r="R2065" s="8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8318</v>
      </c>
      <c r="R2066" s="8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8318</v>
      </c>
      <c r="R2067" s="8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8318</v>
      </c>
      <c r="R2068" s="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8318</v>
      </c>
      <c r="R2069" s="8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8318</v>
      </c>
      <c r="R2070" s="8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8318</v>
      </c>
      <c r="R2071" s="8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8318</v>
      </c>
      <c r="R2072" s="8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8318</v>
      </c>
      <c r="R2073" s="8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8318</v>
      </c>
      <c r="R2074" s="8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8318</v>
      </c>
      <c r="R2075" s="8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8" t="s">
        <v>8318</v>
      </c>
      <c r="R2076" s="8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8318</v>
      </c>
      <c r="R2077" s="8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8318</v>
      </c>
      <c r="R2078" s="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8318</v>
      </c>
      <c r="R2079" s="8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8318</v>
      </c>
      <c r="R2080" s="8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8318</v>
      </c>
      <c r="R2081" s="8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8318</v>
      </c>
      <c r="R2082" s="8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8324</v>
      </c>
      <c r="R2083" s="8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8324</v>
      </c>
      <c r="R2084" s="8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8" t="s">
        <v>8324</v>
      </c>
      <c r="R2085" s="8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8324</v>
      </c>
      <c r="R2086" s="8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8324</v>
      </c>
      <c r="R2087" s="8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8324</v>
      </c>
      <c r="R2088" s="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8324</v>
      </c>
      <c r="R2089" s="8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8324</v>
      </c>
      <c r="R2090" s="8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8324</v>
      </c>
      <c r="R2091" s="8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8324</v>
      </c>
      <c r="R2092" s="8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8324</v>
      </c>
      <c r="R2093" s="8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8324</v>
      </c>
      <c r="R2094" s="8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8324</v>
      </c>
      <c r="R2095" s="8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8324</v>
      </c>
      <c r="R2096" s="8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8" t="s">
        <v>8324</v>
      </c>
      <c r="R2097" s="8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8324</v>
      </c>
      <c r="R2098" s="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8" t="s">
        <v>8324</v>
      </c>
      <c r="R2099" s="8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8324</v>
      </c>
      <c r="R2100" s="8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8324</v>
      </c>
      <c r="R2101" s="8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8324</v>
      </c>
      <c r="R2102" s="8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8324</v>
      </c>
      <c r="R2103" s="8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8324</v>
      </c>
      <c r="R2104" s="8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8324</v>
      </c>
      <c r="R2105" s="8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8" t="s">
        <v>8324</v>
      </c>
      <c r="R2106" s="8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8324</v>
      </c>
      <c r="R2107" s="8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8324</v>
      </c>
      <c r="R2108" s="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8324</v>
      </c>
      <c r="R2109" s="8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8324</v>
      </c>
      <c r="R2110" s="8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8324</v>
      </c>
      <c r="R2111" s="8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8324</v>
      </c>
      <c r="R2112" s="8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8324</v>
      </c>
      <c r="R2113" s="8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8" t="s">
        <v>8324</v>
      </c>
      <c r="R2114" s="8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 0)</f>
        <v>68.598130841121488</v>
      </c>
      <c r="Q2115" s="8" t="s">
        <v>8324</v>
      </c>
      <c r="R2115" s="8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8324</v>
      </c>
      <c r="R2116" s="8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8324</v>
      </c>
      <c r="R2117" s="8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8324</v>
      </c>
      <c r="R2118" s="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8324</v>
      </c>
      <c r="R2119" s="8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8324</v>
      </c>
      <c r="R2120" s="8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8324</v>
      </c>
      <c r="R2121" s="8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8324</v>
      </c>
      <c r="R2122" s="8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8332</v>
      </c>
      <c r="R2123" s="8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8332</v>
      </c>
      <c r="R2124" s="8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8" t="s">
        <v>8332</v>
      </c>
      <c r="R2125" s="8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8" t="s">
        <v>8332</v>
      </c>
      <c r="R2126" s="8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8332</v>
      </c>
      <c r="R2127" s="8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8332</v>
      </c>
      <c r="R2128" s="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8332</v>
      </c>
      <c r="R2129" s="8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8332</v>
      </c>
      <c r="R2130" s="8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8332</v>
      </c>
      <c r="R2131" s="8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8332</v>
      </c>
      <c r="R2132" s="8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8332</v>
      </c>
      <c r="R2133" s="8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8332</v>
      </c>
      <c r="R2134" s="8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8332</v>
      </c>
      <c r="R2135" s="8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8332</v>
      </c>
      <c r="R2136" s="8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8332</v>
      </c>
      <c r="R2137" s="8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8332</v>
      </c>
      <c r="R2138" s="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8332</v>
      </c>
      <c r="R2139" s="8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8332</v>
      </c>
      <c r="R2140" s="8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8332</v>
      </c>
      <c r="R2141" s="8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8332</v>
      </c>
      <c r="R2142" s="8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s="8" t="s">
        <v>8332</v>
      </c>
      <c r="R2143" s="8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8332</v>
      </c>
      <c r="R2144" s="8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8" t="s">
        <v>8332</v>
      </c>
      <c r="R2145" s="8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8332</v>
      </c>
      <c r="R2146" s="8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8332</v>
      </c>
      <c r="R2147" s="8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8332</v>
      </c>
      <c r="R2148" s="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8332</v>
      </c>
      <c r="R2149" s="8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8" t="s">
        <v>8332</v>
      </c>
      <c r="R2150" s="8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s="8" t="s">
        <v>8332</v>
      </c>
      <c r="R2151" s="8" t="s">
        <v>8333</v>
      </c>
      <c r="S2151" s="12">
        <f t="shared" si="134"/>
        <v>40355.024953703702</v>
      </c>
      <c r="T2151" s="12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8332</v>
      </c>
      <c r="R2152" s="8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8332</v>
      </c>
      <c r="R2153" s="8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8332</v>
      </c>
      <c r="R2154" s="8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8332</v>
      </c>
      <c r="R2155" s="8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8332</v>
      </c>
      <c r="R2156" s="8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8" t="s">
        <v>8332</v>
      </c>
      <c r="R2157" s="8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8332</v>
      </c>
      <c r="R2158" s="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8332</v>
      </c>
      <c r="R2159" s="8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8332</v>
      </c>
      <c r="R2160" s="8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8332</v>
      </c>
      <c r="R2161" s="8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8332</v>
      </c>
      <c r="R2162" s="8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8324</v>
      </c>
      <c r="R2163" s="8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8324</v>
      </c>
      <c r="R2164" s="8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8324</v>
      </c>
      <c r="R2165" s="8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8324</v>
      </c>
      <c r="R2166" s="8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8324</v>
      </c>
      <c r="R2167" s="8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8" t="s">
        <v>8324</v>
      </c>
      <c r="R2168" s="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8" t="s">
        <v>8324</v>
      </c>
      <c r="R2169" s="8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8324</v>
      </c>
      <c r="R2170" s="8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8" t="s">
        <v>8324</v>
      </c>
      <c r="R2171" s="8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8324</v>
      </c>
      <c r="R2172" s="8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8324</v>
      </c>
      <c r="R2173" s="8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8" t="s">
        <v>8324</v>
      </c>
      <c r="R2174" s="8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8324</v>
      </c>
      <c r="R2175" s="8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8324</v>
      </c>
      <c r="R2176" s="8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8" t="s">
        <v>8324</v>
      </c>
      <c r="R2177" s="8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8324</v>
      </c>
      <c r="R2178" s="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 0)</f>
        <v>65.868421052631575</v>
      </c>
      <c r="Q2179" s="8" t="s">
        <v>8324</v>
      </c>
      <c r="R2179" s="8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8324</v>
      </c>
      <c r="R2180" s="8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8324</v>
      </c>
      <c r="R2181" s="8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8324</v>
      </c>
      <c r="R2182" s="8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8332</v>
      </c>
      <c r="R2183" s="8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8332</v>
      </c>
      <c r="R2184" s="8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8332</v>
      </c>
      <c r="R2185" s="8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8332</v>
      </c>
      <c r="R2186" s="8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8332</v>
      </c>
      <c r="R2187" s="8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8332</v>
      </c>
      <c r="R2188" s="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8332</v>
      </c>
      <c r="R2189" s="8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8332</v>
      </c>
      <c r="R2190" s="8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8332</v>
      </c>
      <c r="R2191" s="8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8332</v>
      </c>
      <c r="R2192" s="8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8332</v>
      </c>
      <c r="R2193" s="8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8332</v>
      </c>
      <c r="R2194" s="8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8332</v>
      </c>
      <c r="R2195" s="8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8332</v>
      </c>
      <c r="R2196" s="8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8332</v>
      </c>
      <c r="R2197" s="8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8332</v>
      </c>
      <c r="R2198" s="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8332</v>
      </c>
      <c r="R2199" s="8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8332</v>
      </c>
      <c r="R2200" s="8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8332</v>
      </c>
      <c r="R2201" s="8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8332</v>
      </c>
      <c r="R2202" s="8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8324</v>
      </c>
      <c r="R2203" s="8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8324</v>
      </c>
      <c r="R2204" s="8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8324</v>
      </c>
      <c r="R2205" s="8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8324</v>
      </c>
      <c r="R2206" s="8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8324</v>
      </c>
      <c r="R2207" s="8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8324</v>
      </c>
      <c r="R2208" s="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8" t="s">
        <v>8324</v>
      </c>
      <c r="R2209" s="8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8324</v>
      </c>
      <c r="R2210" s="8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8" t="s">
        <v>8324</v>
      </c>
      <c r="R2211" s="8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8" t="s">
        <v>8324</v>
      </c>
      <c r="R2212" s="8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8" t="s">
        <v>8324</v>
      </c>
      <c r="R2213" s="8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8" t="s">
        <v>8324</v>
      </c>
      <c r="R2214" s="8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8" t="s">
        <v>8324</v>
      </c>
      <c r="R2215" s="8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8" t="s">
        <v>8324</v>
      </c>
      <c r="R2216" s="8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8" t="s">
        <v>8324</v>
      </c>
      <c r="R2217" s="8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8" t="s">
        <v>8324</v>
      </c>
      <c r="R2218" s="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8" t="s">
        <v>8324</v>
      </c>
      <c r="R2219" s="8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8" t="s">
        <v>8324</v>
      </c>
      <c r="R2220" s="8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8" t="s">
        <v>8324</v>
      </c>
      <c r="R2221" s="8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8" t="s">
        <v>8324</v>
      </c>
      <c r="R2222" s="8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8" t="s">
        <v>8332</v>
      </c>
      <c r="R2223" s="8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8" t="s">
        <v>8332</v>
      </c>
      <c r="R2224" s="8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8" t="s">
        <v>8332</v>
      </c>
      <c r="R2225" s="8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8" t="s">
        <v>8332</v>
      </c>
      <c r="R2226" s="8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8" t="s">
        <v>8332</v>
      </c>
      <c r="R2227" s="8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8" t="s">
        <v>8332</v>
      </c>
      <c r="R2228" s="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8" t="s">
        <v>8332</v>
      </c>
      <c r="R2229" s="8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8" t="s">
        <v>8332</v>
      </c>
      <c r="R2230" s="8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8" t="s">
        <v>8332</v>
      </c>
      <c r="R2231" s="8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8" t="s">
        <v>8332</v>
      </c>
      <c r="R2232" s="8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8" t="s">
        <v>8332</v>
      </c>
      <c r="R2233" s="8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8" t="s">
        <v>8332</v>
      </c>
      <c r="R2234" s="8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8" t="s">
        <v>8332</v>
      </c>
      <c r="R2235" s="8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8" t="s">
        <v>8332</v>
      </c>
      <c r="R2236" s="8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8" t="s">
        <v>8332</v>
      </c>
      <c r="R2237" s="8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8" t="s">
        <v>8332</v>
      </c>
      <c r="R2238" s="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8" t="s">
        <v>8332</v>
      </c>
      <c r="R2239" s="8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8" t="s">
        <v>8332</v>
      </c>
      <c r="R2240" s="8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8" t="s">
        <v>8332</v>
      </c>
      <c r="R2241" s="8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8" t="s">
        <v>8332</v>
      </c>
      <c r="R2242" s="8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 0)</f>
        <v>49.472392638036808</v>
      </c>
      <c r="Q2243" s="8" t="s">
        <v>8332</v>
      </c>
      <c r="R2243" s="8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8332</v>
      </c>
      <c r="R2244" s="8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8332</v>
      </c>
      <c r="R2245" s="8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8332</v>
      </c>
      <c r="R2246" s="8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8332</v>
      </c>
      <c r="R2247" s="8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8332</v>
      </c>
      <c r="R2248" s="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8332</v>
      </c>
      <c r="R2249" s="8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8332</v>
      </c>
      <c r="R2250" s="8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8332</v>
      </c>
      <c r="R2251" s="8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8332</v>
      </c>
      <c r="R2252" s="8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8332</v>
      </c>
      <c r="R2253" s="8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8332</v>
      </c>
      <c r="R2254" s="8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8332</v>
      </c>
      <c r="R2255" s="8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8332</v>
      </c>
      <c r="R2256" s="8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8332</v>
      </c>
      <c r="R2257" s="8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8332</v>
      </c>
      <c r="R2258" s="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8332</v>
      </c>
      <c r="R2259" s="8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8332</v>
      </c>
      <c r="R2260" s="8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8332</v>
      </c>
      <c r="R2261" s="8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8332</v>
      </c>
      <c r="R2262" s="8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8332</v>
      </c>
      <c r="R2263" s="8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8332</v>
      </c>
      <c r="R2264" s="8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8332</v>
      </c>
      <c r="R2265" s="8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8332</v>
      </c>
      <c r="R2266" s="8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8332</v>
      </c>
      <c r="R2267" s="8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8332</v>
      </c>
      <c r="R2268" s="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8332</v>
      </c>
      <c r="R2269" s="8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8332</v>
      </c>
      <c r="R2270" s="8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8332</v>
      </c>
      <c r="R2271" s="8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8332</v>
      </c>
      <c r="R2272" s="8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8332</v>
      </c>
      <c r="R2273" s="8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8332</v>
      </c>
      <c r="R2274" s="8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8332</v>
      </c>
      <c r="R2275" s="8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8" t="s">
        <v>8332</v>
      </c>
      <c r="R2276" s="8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8" t="s">
        <v>8332</v>
      </c>
      <c r="R2277" s="8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8" t="s">
        <v>8332</v>
      </c>
      <c r="R2278" s="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8" t="s">
        <v>8332</v>
      </c>
      <c r="R2279" s="8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8" t="s">
        <v>8332</v>
      </c>
      <c r="R2280" s="8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8" t="s">
        <v>8332</v>
      </c>
      <c r="R2281" s="8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8" t="s">
        <v>8332</v>
      </c>
      <c r="R2282" s="8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8" t="s">
        <v>8324</v>
      </c>
      <c r="R2283" s="8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8" t="s">
        <v>8324</v>
      </c>
      <c r="R2284" s="8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8" t="s">
        <v>8324</v>
      </c>
      <c r="R2285" s="8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8" t="s">
        <v>8324</v>
      </c>
      <c r="R2286" s="8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8" t="s">
        <v>8324</v>
      </c>
      <c r="R2287" s="8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8" t="s">
        <v>8324</v>
      </c>
      <c r="R2288" s="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8" t="s">
        <v>8324</v>
      </c>
      <c r="R2289" s="8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8" t="s">
        <v>8324</v>
      </c>
      <c r="R2290" s="8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8" t="s">
        <v>8324</v>
      </c>
      <c r="R2291" s="8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8" t="s">
        <v>8324</v>
      </c>
      <c r="R2292" s="8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8" t="s">
        <v>8324</v>
      </c>
      <c r="R2293" s="8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8" t="s">
        <v>8324</v>
      </c>
      <c r="R2294" s="8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8" t="s">
        <v>8324</v>
      </c>
      <c r="R2295" s="8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8" t="s">
        <v>8324</v>
      </c>
      <c r="R2296" s="8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8" t="s">
        <v>8324</v>
      </c>
      <c r="R2297" s="8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8" t="s">
        <v>8324</v>
      </c>
      <c r="R2298" s="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8" t="s">
        <v>8324</v>
      </c>
      <c r="R2299" s="8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8" t="s">
        <v>8324</v>
      </c>
      <c r="R2300" s="8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8" t="s">
        <v>8324</v>
      </c>
      <c r="R2301" s="8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8" t="s">
        <v>8324</v>
      </c>
      <c r="R2302" s="8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8" t="s">
        <v>8324</v>
      </c>
      <c r="R2303" s="8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8" t="s">
        <v>8324</v>
      </c>
      <c r="R2304" s="8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8" t="s">
        <v>8324</v>
      </c>
      <c r="R2305" s="8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8" t="s">
        <v>8324</v>
      </c>
      <c r="R2306" s="8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 0)</f>
        <v>109.10778443113773</v>
      </c>
      <c r="Q2307" s="8" t="s">
        <v>8324</v>
      </c>
      <c r="R2307" s="8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8324</v>
      </c>
      <c r="R2308" s="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8324</v>
      </c>
      <c r="R2309" s="8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8324</v>
      </c>
      <c r="R2310" s="8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8324</v>
      </c>
      <c r="R2311" s="8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8324</v>
      </c>
      <c r="R2312" s="8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8324</v>
      </c>
      <c r="R2313" s="8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8324</v>
      </c>
      <c r="R2314" s="8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8324</v>
      </c>
      <c r="R2315" s="8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8324</v>
      </c>
      <c r="R2316" s="8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8" t="s">
        <v>8324</v>
      </c>
      <c r="R2317" s="8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8324</v>
      </c>
      <c r="R2318" s="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8" t="s">
        <v>8324</v>
      </c>
      <c r="R2319" s="8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8324</v>
      </c>
      <c r="R2320" s="8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8324</v>
      </c>
      <c r="R2321" s="8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8324</v>
      </c>
      <c r="R2322" s="8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8335</v>
      </c>
      <c r="R2323" s="8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8335</v>
      </c>
      <c r="R2324" s="8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8" t="s">
        <v>8335</v>
      </c>
      <c r="R2325" s="8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8335</v>
      </c>
      <c r="R2326" s="8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8335</v>
      </c>
      <c r="R2327" s="8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8335</v>
      </c>
      <c r="R2328" s="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8335</v>
      </c>
      <c r="R2329" s="8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8335</v>
      </c>
      <c r="R2330" s="8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8335</v>
      </c>
      <c r="R2331" s="8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8335</v>
      </c>
      <c r="R2332" s="8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8335</v>
      </c>
      <c r="R2333" s="8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8335</v>
      </c>
      <c r="R2334" s="8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8335</v>
      </c>
      <c r="R2335" s="8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8335</v>
      </c>
      <c r="R2336" s="8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8335</v>
      </c>
      <c r="R2337" s="8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8335</v>
      </c>
      <c r="R2338" s="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8335</v>
      </c>
      <c r="R2339" s="8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8" t="s">
        <v>8335</v>
      </c>
      <c r="R2340" s="8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8" t="s">
        <v>8335</v>
      </c>
      <c r="R2341" s="8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8" t="s">
        <v>8335</v>
      </c>
      <c r="R2342" s="8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s="8" t="s">
        <v>8318</v>
      </c>
      <c r="R2343" s="8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s="8" t="s">
        <v>8318</v>
      </c>
      <c r="R2344" s="8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8" t="s">
        <v>8318</v>
      </c>
      <c r="R2345" s="8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8" t="s">
        <v>8318</v>
      </c>
      <c r="R2346" s="8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s="8" t="s">
        <v>8318</v>
      </c>
      <c r="R2347" s="8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8" t="s">
        <v>8318</v>
      </c>
      <c r="R2348" s="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8" t="s">
        <v>8318</v>
      </c>
      <c r="R2349" s="8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8" t="s">
        <v>8318</v>
      </c>
      <c r="R2350" s="8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s="8" t="s">
        <v>8318</v>
      </c>
      <c r="R2351" s="8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s="8" t="s">
        <v>8318</v>
      </c>
      <c r="R2352" s="8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8" t="s">
        <v>8318</v>
      </c>
      <c r="R2353" s="8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s="8" t="s">
        <v>8318</v>
      </c>
      <c r="R2354" s="8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s="8" t="s">
        <v>8318</v>
      </c>
      <c r="R2355" s="8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8" t="s">
        <v>8318</v>
      </c>
      <c r="R2356" s="8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8" t="s">
        <v>8318</v>
      </c>
      <c r="R2357" s="8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s="8" t="s">
        <v>8318</v>
      </c>
      <c r="R2358" s="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s="8" t="s">
        <v>8318</v>
      </c>
      <c r="R2359" s="8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s="8" t="s">
        <v>8318</v>
      </c>
      <c r="R2360" s="8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8" t="s">
        <v>8318</v>
      </c>
      <c r="R2361" s="8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8" t="s">
        <v>8318</v>
      </c>
      <c r="R2362" s="8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s="8" t="s">
        <v>8318</v>
      </c>
      <c r="R2363" s="8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8" t="s">
        <v>8318</v>
      </c>
      <c r="R2364" s="8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s="8" t="s">
        <v>8318</v>
      </c>
      <c r="R2365" s="8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s="8" t="s">
        <v>8318</v>
      </c>
      <c r="R2366" s="8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s="8" t="s">
        <v>8318</v>
      </c>
      <c r="R2367" s="8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8" t="s">
        <v>8318</v>
      </c>
      <c r="R2368" s="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8" t="s">
        <v>8318</v>
      </c>
      <c r="R2369" s="8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8" t="s">
        <v>8318</v>
      </c>
      <c r="R2370" s="8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 0)</f>
        <v>0</v>
      </c>
      <c r="Q2371" s="8" t="s">
        <v>8318</v>
      </c>
      <c r="R2371" s="8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8318</v>
      </c>
      <c r="R2372" s="8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s="8" t="s">
        <v>8318</v>
      </c>
      <c r="R2373" s="8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8318</v>
      </c>
      <c r="R2374" s="8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8318</v>
      </c>
      <c r="R2375" s="8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8318</v>
      </c>
      <c r="R2376" s="8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s="8" t="s">
        <v>8318</v>
      </c>
      <c r="R2377" s="8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8318</v>
      </c>
      <c r="R2378" s="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s="8" t="s">
        <v>8318</v>
      </c>
      <c r="R2379" s="8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s="8" t="s">
        <v>8318</v>
      </c>
      <c r="R2380" s="8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s="8" t="s">
        <v>8318</v>
      </c>
      <c r="R2381" s="8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8318</v>
      </c>
      <c r="R2382" s="8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8318</v>
      </c>
      <c r="R2383" s="8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8318</v>
      </c>
      <c r="R2384" s="8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8318</v>
      </c>
      <c r="R2385" s="8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8318</v>
      </c>
      <c r="R2386" s="8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8318</v>
      </c>
      <c r="R2387" s="8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s="8" t="s">
        <v>8318</v>
      </c>
      <c r="R2388" s="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8318</v>
      </c>
      <c r="R2389" s="8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8318</v>
      </c>
      <c r="R2390" s="8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8318</v>
      </c>
      <c r="R2391" s="8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s="8" t="s">
        <v>8318</v>
      </c>
      <c r="R2392" s="8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8" t="s">
        <v>8318</v>
      </c>
      <c r="R2393" s="8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s="8" t="s">
        <v>8318</v>
      </c>
      <c r="R2394" s="8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8318</v>
      </c>
      <c r="R2395" s="8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8318</v>
      </c>
      <c r="R2396" s="8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s="8" t="s">
        <v>8318</v>
      </c>
      <c r="R2397" s="8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8" t="s">
        <v>8318</v>
      </c>
      <c r="R2398" s="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s="8" t="s">
        <v>8318</v>
      </c>
      <c r="R2399" s="8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s="8" t="s">
        <v>8318</v>
      </c>
      <c r="R2400" s="8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s="8" t="s">
        <v>8318</v>
      </c>
      <c r="R2401" s="8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s="8" t="s">
        <v>8318</v>
      </c>
      <c r="R2402" s="8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8335</v>
      </c>
      <c r="R2403" s="8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8" t="s">
        <v>8335</v>
      </c>
      <c r="R2404" s="8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8" t="s">
        <v>8335</v>
      </c>
      <c r="R2405" s="8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s="8" t="s">
        <v>8335</v>
      </c>
      <c r="R2406" s="8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8" t="s">
        <v>8335</v>
      </c>
      <c r="R2407" s="8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8" t="s">
        <v>8335</v>
      </c>
      <c r="R2408" s="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8" t="s">
        <v>8335</v>
      </c>
      <c r="R2409" s="8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8" t="s">
        <v>8335</v>
      </c>
      <c r="R2410" s="8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8" t="s">
        <v>8335</v>
      </c>
      <c r="R2411" s="8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s="8" t="s">
        <v>8335</v>
      </c>
      <c r="R2412" s="8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8" t="s">
        <v>8335</v>
      </c>
      <c r="R2413" s="8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s="8" t="s">
        <v>8335</v>
      </c>
      <c r="R2414" s="8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8" t="s">
        <v>8335</v>
      </c>
      <c r="R2415" s="8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8" t="s">
        <v>8335</v>
      </c>
      <c r="R2416" s="8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8" t="s">
        <v>8335</v>
      </c>
      <c r="R2417" s="8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8" t="s">
        <v>8335</v>
      </c>
      <c r="R2418" s="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s="8" t="s">
        <v>8335</v>
      </c>
      <c r="R2419" s="8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8" t="s">
        <v>8335</v>
      </c>
      <c r="R2420" s="8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s="8" t="s">
        <v>8335</v>
      </c>
      <c r="R2421" s="8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8" t="s">
        <v>8335</v>
      </c>
      <c r="R2422" s="8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8" t="s">
        <v>8335</v>
      </c>
      <c r="R2423" s="8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8" t="s">
        <v>8335</v>
      </c>
      <c r="R2424" s="8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8" t="s">
        <v>8335</v>
      </c>
      <c r="R2425" s="8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8" t="s">
        <v>8335</v>
      </c>
      <c r="R2426" s="8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8" t="s">
        <v>8335</v>
      </c>
      <c r="R2427" s="8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s="8" t="s">
        <v>8335</v>
      </c>
      <c r="R2428" s="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8" t="s">
        <v>8335</v>
      </c>
      <c r="R2429" s="8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8" t="s">
        <v>8335</v>
      </c>
      <c r="R2430" s="8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8" t="s">
        <v>8335</v>
      </c>
      <c r="R2431" s="8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8" t="s">
        <v>8335</v>
      </c>
      <c r="R2432" s="8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8" t="s">
        <v>8335</v>
      </c>
      <c r="R2433" s="8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8" t="s">
        <v>8335</v>
      </c>
      <c r="R2434" s="8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 0)</f>
        <v>0</v>
      </c>
      <c r="Q2435" s="8" t="s">
        <v>8335</v>
      </c>
      <c r="R2435" s="8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8335</v>
      </c>
      <c r="R2436" s="8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8335</v>
      </c>
      <c r="R2437" s="8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8335</v>
      </c>
      <c r="R2438" s="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s="8" t="s">
        <v>8335</v>
      </c>
      <c r="R2439" s="8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8335</v>
      </c>
      <c r="R2440" s="8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s="8" t="s">
        <v>8335</v>
      </c>
      <c r="R2441" s="8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8" t="s">
        <v>8335</v>
      </c>
      <c r="R2442" s="8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8335</v>
      </c>
      <c r="R2443" s="8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8335</v>
      </c>
      <c r="R2444" s="8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8335</v>
      </c>
      <c r="R2445" s="8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8335</v>
      </c>
      <c r="R2446" s="8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8335</v>
      </c>
      <c r="R2447" s="8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8335</v>
      </c>
      <c r="R2448" s="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8335</v>
      </c>
      <c r="R2449" s="8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8335</v>
      </c>
      <c r="R2450" s="8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8" t="s">
        <v>8335</v>
      </c>
      <c r="R2451" s="8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8335</v>
      </c>
      <c r="R2452" s="8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8335</v>
      </c>
      <c r="R2453" s="8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8" t="s">
        <v>8335</v>
      </c>
      <c r="R2454" s="8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8335</v>
      </c>
      <c r="R2455" s="8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8335</v>
      </c>
      <c r="R2456" s="8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8" t="s">
        <v>8335</v>
      </c>
      <c r="R2457" s="8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8335</v>
      </c>
      <c r="R2458" s="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8335</v>
      </c>
      <c r="R2459" s="8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8335</v>
      </c>
      <c r="R2460" s="8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8335</v>
      </c>
      <c r="R2461" s="8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8335</v>
      </c>
      <c r="R2462" s="8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8324</v>
      </c>
      <c r="R2463" s="8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8324</v>
      </c>
      <c r="R2464" s="8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8" t="s">
        <v>8324</v>
      </c>
      <c r="R2465" s="8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8324</v>
      </c>
      <c r="R2466" s="8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8324</v>
      </c>
      <c r="R2467" s="8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8" t="s">
        <v>8324</v>
      </c>
      <c r="R2468" s="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8" t="s">
        <v>8324</v>
      </c>
      <c r="R2469" s="8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8" t="s">
        <v>8324</v>
      </c>
      <c r="R2470" s="8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8" t="s">
        <v>8324</v>
      </c>
      <c r="R2471" s="8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8" t="s">
        <v>8324</v>
      </c>
      <c r="R2472" s="8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8" t="s">
        <v>8324</v>
      </c>
      <c r="R2473" s="8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8" t="s">
        <v>8324</v>
      </c>
      <c r="R2474" s="8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8" t="s">
        <v>8324</v>
      </c>
      <c r="R2475" s="8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8" t="s">
        <v>8324</v>
      </c>
      <c r="R2476" s="8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8" t="s">
        <v>8324</v>
      </c>
      <c r="R2477" s="8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8" t="s">
        <v>8324</v>
      </c>
      <c r="R2478" s="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8" t="s">
        <v>8324</v>
      </c>
      <c r="R2479" s="8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8" t="s">
        <v>8324</v>
      </c>
      <c r="R2480" s="8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8" t="s">
        <v>8324</v>
      </c>
      <c r="R2481" s="8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8" t="s">
        <v>8324</v>
      </c>
      <c r="R2482" s="8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8" t="s">
        <v>8324</v>
      </c>
      <c r="R2483" s="8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8" t="s">
        <v>8324</v>
      </c>
      <c r="R2484" s="8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8" t="s">
        <v>8324</v>
      </c>
      <c r="R2485" s="8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8" t="s">
        <v>8324</v>
      </c>
      <c r="R2486" s="8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8" t="s">
        <v>8324</v>
      </c>
      <c r="R2487" s="8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8" t="s">
        <v>8324</v>
      </c>
      <c r="R2488" s="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8" t="s">
        <v>8324</v>
      </c>
      <c r="R2489" s="8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8" t="s">
        <v>8324</v>
      </c>
      <c r="R2490" s="8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8" t="s">
        <v>8324</v>
      </c>
      <c r="R2491" s="8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8" t="s">
        <v>8324</v>
      </c>
      <c r="R2492" s="8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8" t="s">
        <v>8324</v>
      </c>
      <c r="R2493" s="8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8" t="s">
        <v>8324</v>
      </c>
      <c r="R2494" s="8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8" t="s">
        <v>8324</v>
      </c>
      <c r="R2495" s="8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8" t="s">
        <v>8324</v>
      </c>
      <c r="R2496" s="8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8" t="s">
        <v>8324</v>
      </c>
      <c r="R2497" s="8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8" t="s">
        <v>8324</v>
      </c>
      <c r="R2498" s="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 0)</f>
        <v>80.551071428571419</v>
      </c>
      <c r="Q2499" s="8" t="s">
        <v>8324</v>
      </c>
      <c r="R2499" s="8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8" t="s">
        <v>8324</v>
      </c>
      <c r="R2500" s="8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8324</v>
      </c>
      <c r="R2501" s="8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8324</v>
      </c>
      <c r="R2502" s="8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8335</v>
      </c>
      <c r="R2503" s="8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8335</v>
      </c>
      <c r="R2504" s="8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s="8" t="s">
        <v>8335</v>
      </c>
      <c r="R2505" s="8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s="8" t="s">
        <v>8335</v>
      </c>
      <c r="R2506" s="8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s="8" t="s">
        <v>8335</v>
      </c>
      <c r="R2507" s="8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8335</v>
      </c>
      <c r="R2508" s="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s="8" t="s">
        <v>8335</v>
      </c>
      <c r="R2509" s="8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s="8" t="s">
        <v>8335</v>
      </c>
      <c r="R2510" s="8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8335</v>
      </c>
      <c r="R2511" s="8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8" t="s">
        <v>8335</v>
      </c>
      <c r="R2512" s="8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s="8" t="s">
        <v>8335</v>
      </c>
      <c r="R2513" s="8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s="8" t="s">
        <v>8335</v>
      </c>
      <c r="R2514" s="8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s="8" t="s">
        <v>8335</v>
      </c>
      <c r="R2515" s="8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8335</v>
      </c>
      <c r="R2516" s="8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8" t="s">
        <v>8335</v>
      </c>
      <c r="R2517" s="8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s="8" t="s">
        <v>8335</v>
      </c>
      <c r="R2518" s="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8335</v>
      </c>
      <c r="R2519" s="8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s="8" t="s">
        <v>8335</v>
      </c>
      <c r="R2520" s="8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8335</v>
      </c>
      <c r="R2521" s="8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s="8" t="s">
        <v>8335</v>
      </c>
      <c r="R2522" s="8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8324</v>
      </c>
      <c r="R2523" s="8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8" t="s">
        <v>8324</v>
      </c>
      <c r="R2524" s="8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8324</v>
      </c>
      <c r="R2525" s="8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8324</v>
      </c>
      <c r="R2526" s="8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8" t="s">
        <v>8324</v>
      </c>
      <c r="R2527" s="8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8324</v>
      </c>
      <c r="R2528" s="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8324</v>
      </c>
      <c r="R2529" s="8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8324</v>
      </c>
      <c r="R2530" s="8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8324</v>
      </c>
      <c r="R2531" s="8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8" t="s">
        <v>8324</v>
      </c>
      <c r="R2532" s="8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8" t="s">
        <v>8324</v>
      </c>
      <c r="R2533" s="8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8" t="s">
        <v>8324</v>
      </c>
      <c r="R2534" s="8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8" t="s">
        <v>8324</v>
      </c>
      <c r="R2535" s="8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8" t="s">
        <v>8324</v>
      </c>
      <c r="R2536" s="8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8" t="s">
        <v>8324</v>
      </c>
      <c r="R2537" s="8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8" t="s">
        <v>8324</v>
      </c>
      <c r="R2538" s="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8" t="s">
        <v>8324</v>
      </c>
      <c r="R2539" s="8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8" t="s">
        <v>8324</v>
      </c>
      <c r="R2540" s="8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8" t="s">
        <v>8324</v>
      </c>
      <c r="R2541" s="8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8" t="s">
        <v>8324</v>
      </c>
      <c r="R2542" s="8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8" t="s">
        <v>8324</v>
      </c>
      <c r="R2543" s="8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8" t="s">
        <v>8324</v>
      </c>
      <c r="R2544" s="8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8" t="s">
        <v>8324</v>
      </c>
      <c r="R2545" s="8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8" t="s">
        <v>8324</v>
      </c>
      <c r="R2546" s="8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8" t="s">
        <v>8324</v>
      </c>
      <c r="R2547" s="8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8" t="s">
        <v>8324</v>
      </c>
      <c r="R2548" s="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8" t="s">
        <v>8324</v>
      </c>
      <c r="R2549" s="8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8" t="s">
        <v>8324</v>
      </c>
      <c r="R2550" s="8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8" t="s">
        <v>8324</v>
      </c>
      <c r="R2551" s="8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8" t="s">
        <v>8324</v>
      </c>
      <c r="R2552" s="8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8" t="s">
        <v>8324</v>
      </c>
      <c r="R2553" s="8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8" t="s">
        <v>8324</v>
      </c>
      <c r="R2554" s="8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8" t="s">
        <v>8324</v>
      </c>
      <c r="R2555" s="8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8" t="s">
        <v>8324</v>
      </c>
      <c r="R2556" s="8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8" t="s">
        <v>8324</v>
      </c>
      <c r="R2557" s="8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8" t="s">
        <v>8324</v>
      </c>
      <c r="R2558" s="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8" t="s">
        <v>8324</v>
      </c>
      <c r="R2559" s="8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8" t="s">
        <v>8324</v>
      </c>
      <c r="R2560" s="8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8" t="s">
        <v>8324</v>
      </c>
      <c r="R2561" s="8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8" t="s">
        <v>8324</v>
      </c>
      <c r="R2562" s="8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 0)</f>
        <v>0</v>
      </c>
      <c r="Q2563" s="8" t="s">
        <v>8335</v>
      </c>
      <c r="R2563" s="8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8335</v>
      </c>
      <c r="R2564" s="8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s="8" t="s">
        <v>8335</v>
      </c>
      <c r="R2565" s="8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s="8" t="s">
        <v>8335</v>
      </c>
      <c r="R2566" s="8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8" t="s">
        <v>8335</v>
      </c>
      <c r="R2567" s="8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s="8" t="s">
        <v>8335</v>
      </c>
      <c r="R2568" s="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8335</v>
      </c>
      <c r="R2569" s="8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8335</v>
      </c>
      <c r="R2570" s="8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8335</v>
      </c>
      <c r="R2571" s="8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8335</v>
      </c>
      <c r="R2572" s="8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8335</v>
      </c>
      <c r="R2573" s="8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s="8" t="s">
        <v>8335</v>
      </c>
      <c r="R2574" s="8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s="8" t="s">
        <v>8335</v>
      </c>
      <c r="R2575" s="8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s="8" t="s">
        <v>8335</v>
      </c>
      <c r="R2576" s="8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s="8" t="s">
        <v>8335</v>
      </c>
      <c r="R2577" s="8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s="8" t="s">
        <v>8335</v>
      </c>
      <c r="R2578" s="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s="8" t="s">
        <v>8335</v>
      </c>
      <c r="R2579" s="8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s="8" t="s">
        <v>8335</v>
      </c>
      <c r="R2580" s="8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8335</v>
      </c>
      <c r="R2581" s="8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8335</v>
      </c>
      <c r="R2582" s="8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8335</v>
      </c>
      <c r="R2583" s="8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8335</v>
      </c>
      <c r="R2584" s="8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8335</v>
      </c>
      <c r="R2585" s="8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s="8" t="s">
        <v>8335</v>
      </c>
      <c r="R2586" s="8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8335</v>
      </c>
      <c r="R2587" s="8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8335</v>
      </c>
      <c r="R2588" s="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8335</v>
      </c>
      <c r="R2589" s="8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8335</v>
      </c>
      <c r="R2590" s="8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8" t="s">
        <v>8335</v>
      </c>
      <c r="R2591" s="8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s="8" t="s">
        <v>8335</v>
      </c>
      <c r="R2592" s="8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8335</v>
      </c>
      <c r="R2593" s="8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8335</v>
      </c>
      <c r="R2594" s="8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s="8" t="s">
        <v>8335</v>
      </c>
      <c r="R2595" s="8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8" t="s">
        <v>8335</v>
      </c>
      <c r="R2596" s="8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8" t="s">
        <v>8335</v>
      </c>
      <c r="R2597" s="8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8" t="s">
        <v>8335</v>
      </c>
      <c r="R2598" s="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8" t="s">
        <v>8335</v>
      </c>
      <c r="R2599" s="8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8" t="s">
        <v>8335</v>
      </c>
      <c r="R2600" s="8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8" t="s">
        <v>8335</v>
      </c>
      <c r="R2601" s="8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8" t="s">
        <v>8335</v>
      </c>
      <c r="R2602" s="8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8" t="s">
        <v>8318</v>
      </c>
      <c r="R2603" s="8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8" t="s">
        <v>8318</v>
      </c>
      <c r="R2604" s="8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8" t="s">
        <v>8318</v>
      </c>
      <c r="R2605" s="8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8" t="s">
        <v>8318</v>
      </c>
      <c r="R2606" s="8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8" t="s">
        <v>8318</v>
      </c>
      <c r="R2607" s="8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8" t="s">
        <v>8318</v>
      </c>
      <c r="R2608" s="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8" t="s">
        <v>8318</v>
      </c>
      <c r="R2609" s="8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8" t="s">
        <v>8318</v>
      </c>
      <c r="R2610" s="8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8" t="s">
        <v>8318</v>
      </c>
      <c r="R2611" s="8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8" t="s">
        <v>8318</v>
      </c>
      <c r="R2612" s="8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8" t="s">
        <v>8318</v>
      </c>
      <c r="R2613" s="8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8" t="s">
        <v>8318</v>
      </c>
      <c r="R2614" s="8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8" t="s">
        <v>8318</v>
      </c>
      <c r="R2615" s="8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8" t="s">
        <v>8318</v>
      </c>
      <c r="R2616" s="8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8" t="s">
        <v>8318</v>
      </c>
      <c r="R2617" s="8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8" t="s">
        <v>8318</v>
      </c>
      <c r="R2618" s="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8" t="s">
        <v>8318</v>
      </c>
      <c r="R2619" s="8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8" t="s">
        <v>8318</v>
      </c>
      <c r="R2620" s="8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8" t="s">
        <v>8318</v>
      </c>
      <c r="R2621" s="8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8" t="s">
        <v>8318</v>
      </c>
      <c r="R2622" s="8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8" t="s">
        <v>8318</v>
      </c>
      <c r="R2623" s="8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8" t="s">
        <v>8318</v>
      </c>
      <c r="R2624" s="8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8" t="s">
        <v>8318</v>
      </c>
      <c r="R2625" s="8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8" t="s">
        <v>8318</v>
      </c>
      <c r="R2626" s="8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 0)</f>
        <v>27.576923076923077</v>
      </c>
      <c r="Q2627" s="8" t="s">
        <v>8318</v>
      </c>
      <c r="R2627" s="8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8" t="s">
        <v>8318</v>
      </c>
      <c r="R2628" s="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8318</v>
      </c>
      <c r="R2629" s="8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8318</v>
      </c>
      <c r="R2630" s="8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8318</v>
      </c>
      <c r="R2631" s="8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8318</v>
      </c>
      <c r="R2632" s="8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8318</v>
      </c>
      <c r="R2633" s="8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8318</v>
      </c>
      <c r="R2634" s="8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8318</v>
      </c>
      <c r="R2635" s="8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8318</v>
      </c>
      <c r="R2636" s="8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8" t="s">
        <v>8318</v>
      </c>
      <c r="R2637" s="8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8" t="s">
        <v>8318</v>
      </c>
      <c r="R2638" s="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8318</v>
      </c>
      <c r="R2639" s="8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8318</v>
      </c>
      <c r="R2640" s="8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8318</v>
      </c>
      <c r="R2641" s="8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8318</v>
      </c>
      <c r="R2642" s="8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8" t="s">
        <v>8318</v>
      </c>
      <c r="R2643" s="8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s="8" t="s">
        <v>8318</v>
      </c>
      <c r="R2644" s="8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8318</v>
      </c>
      <c r="R2645" s="8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8318</v>
      </c>
      <c r="R2646" s="8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8318</v>
      </c>
      <c r="R2647" s="8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8318</v>
      </c>
      <c r="R2648" s="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8" t="s">
        <v>8318</v>
      </c>
      <c r="R2649" s="8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8318</v>
      </c>
      <c r="R2650" s="8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8318</v>
      </c>
      <c r="R2651" s="8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8318</v>
      </c>
      <c r="R2652" s="8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8318</v>
      </c>
      <c r="R2653" s="8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8318</v>
      </c>
      <c r="R2654" s="8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8318</v>
      </c>
      <c r="R2655" s="8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8318</v>
      </c>
      <c r="R2656" s="8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8318</v>
      </c>
      <c r="R2657" s="8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8318</v>
      </c>
      <c r="R2658" s="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8318</v>
      </c>
      <c r="R2659" s="8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8" t="s">
        <v>8318</v>
      </c>
      <c r="R2660" s="8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8" t="s">
        <v>8318</v>
      </c>
      <c r="R2661" s="8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8" t="s">
        <v>8318</v>
      </c>
      <c r="R2662" s="8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8" t="s">
        <v>8318</v>
      </c>
      <c r="R2663" s="8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8" t="s">
        <v>8318</v>
      </c>
      <c r="R2664" s="8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8" t="s">
        <v>8318</v>
      </c>
      <c r="R2665" s="8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8" t="s">
        <v>8318</v>
      </c>
      <c r="R2666" s="8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8" t="s">
        <v>8318</v>
      </c>
      <c r="R2667" s="8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8" t="s">
        <v>8318</v>
      </c>
      <c r="R2668" s="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8" t="s">
        <v>8318</v>
      </c>
      <c r="R2669" s="8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8" t="s">
        <v>8318</v>
      </c>
      <c r="R2670" s="8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8" t="s">
        <v>8318</v>
      </c>
      <c r="R2671" s="8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8" t="s">
        <v>8318</v>
      </c>
      <c r="R2672" s="8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8" t="s">
        <v>8318</v>
      </c>
      <c r="R2673" s="8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8" t="s">
        <v>8318</v>
      </c>
      <c r="R2674" s="8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8" t="s">
        <v>8318</v>
      </c>
      <c r="R2675" s="8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8" t="s">
        <v>8318</v>
      </c>
      <c r="R2676" s="8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8" t="s">
        <v>8318</v>
      </c>
      <c r="R2677" s="8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8" t="s">
        <v>8318</v>
      </c>
      <c r="R2678" s="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8" t="s">
        <v>8318</v>
      </c>
      <c r="R2679" s="8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8" t="s">
        <v>8318</v>
      </c>
      <c r="R2680" s="8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8" t="s">
        <v>8318</v>
      </c>
      <c r="R2681" s="8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8" t="s">
        <v>8318</v>
      </c>
      <c r="R2682" s="8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8" t="s">
        <v>8335</v>
      </c>
      <c r="R2683" s="8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8335</v>
      </c>
      <c r="R2684" s="8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8335</v>
      </c>
      <c r="R2685" s="8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8335</v>
      </c>
      <c r="R2686" s="8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8335</v>
      </c>
      <c r="R2687" s="8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s="8" t="s">
        <v>8335</v>
      </c>
      <c r="R2688" s="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s="8" t="s">
        <v>8335</v>
      </c>
      <c r="R2689" s="8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8335</v>
      </c>
      <c r="R2690" s="8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 0)</f>
        <v>1</v>
      </c>
      <c r="Q2691" s="8" t="s">
        <v>8335</v>
      </c>
      <c r="R2691" s="8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8335</v>
      </c>
      <c r="R2692" s="8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8335</v>
      </c>
      <c r="R2693" s="8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8335</v>
      </c>
      <c r="R2694" s="8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8335</v>
      </c>
      <c r="R2695" s="8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8335</v>
      </c>
      <c r="R2696" s="8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8335</v>
      </c>
      <c r="R2697" s="8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8335</v>
      </c>
      <c r="R2698" s="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8335</v>
      </c>
      <c r="R2699" s="8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8335</v>
      </c>
      <c r="R2700" s="8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s="8" t="s">
        <v>8335</v>
      </c>
      <c r="R2701" s="8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8335</v>
      </c>
      <c r="R2702" s="8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8316</v>
      </c>
      <c r="R2703" s="8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8316</v>
      </c>
      <c r="R2704" s="8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8316</v>
      </c>
      <c r="R2705" s="8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8316</v>
      </c>
      <c r="R2706" s="8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8316</v>
      </c>
      <c r="R2707" s="8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8316</v>
      </c>
      <c r="R2708" s="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8316</v>
      </c>
      <c r="R2709" s="8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8316</v>
      </c>
      <c r="R2710" s="8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8316</v>
      </c>
      <c r="R2711" s="8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8316</v>
      </c>
      <c r="R2712" s="8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8316</v>
      </c>
      <c r="R2713" s="8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8316</v>
      </c>
      <c r="R2714" s="8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8316</v>
      </c>
      <c r="R2715" s="8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8316</v>
      </c>
      <c r="R2716" s="8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8316</v>
      </c>
      <c r="R2717" s="8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8316</v>
      </c>
      <c r="R2718" s="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8316</v>
      </c>
      <c r="R2719" s="8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8316</v>
      </c>
      <c r="R2720" s="8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8316</v>
      </c>
      <c r="R2721" s="8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8316</v>
      </c>
      <c r="R2722" s="8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8318</v>
      </c>
      <c r="R2723" s="8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8" t="s">
        <v>8318</v>
      </c>
      <c r="R2724" s="8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8" t="s">
        <v>8318</v>
      </c>
      <c r="R2725" s="8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8" t="s">
        <v>8318</v>
      </c>
      <c r="R2726" s="8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8" t="s">
        <v>8318</v>
      </c>
      <c r="R2727" s="8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8" t="s">
        <v>8318</v>
      </c>
      <c r="R2728" s="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8" t="s">
        <v>8318</v>
      </c>
      <c r="R2729" s="8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8" t="s">
        <v>8318</v>
      </c>
      <c r="R2730" s="8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8" t="s">
        <v>8318</v>
      </c>
      <c r="R2731" s="8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8" t="s">
        <v>8318</v>
      </c>
      <c r="R2732" s="8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8" t="s">
        <v>8318</v>
      </c>
      <c r="R2733" s="8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8" t="s">
        <v>8318</v>
      </c>
      <c r="R2734" s="8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8" t="s">
        <v>8318</v>
      </c>
      <c r="R2735" s="8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8" t="s">
        <v>8318</v>
      </c>
      <c r="R2736" s="8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8" t="s">
        <v>8318</v>
      </c>
      <c r="R2737" s="8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8" t="s">
        <v>8318</v>
      </c>
      <c r="R2738" s="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8" t="s">
        <v>8318</v>
      </c>
      <c r="R2739" s="8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8" t="s">
        <v>8318</v>
      </c>
      <c r="R2740" s="8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8" t="s">
        <v>8318</v>
      </c>
      <c r="R2741" s="8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8" t="s">
        <v>8318</v>
      </c>
      <c r="R2742" s="8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8" t="s">
        <v>8321</v>
      </c>
      <c r="R2743" s="8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8" t="s">
        <v>8321</v>
      </c>
      <c r="R2744" s="8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s="8" t="s">
        <v>8321</v>
      </c>
      <c r="R2745" s="8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8" t="s">
        <v>8321</v>
      </c>
      <c r="R2746" s="8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8" t="s">
        <v>8321</v>
      </c>
      <c r="R2747" s="8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8" t="s">
        <v>8321</v>
      </c>
      <c r="R2748" s="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8" t="s">
        <v>8321</v>
      </c>
      <c r="R2749" s="8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8" t="s">
        <v>8321</v>
      </c>
      <c r="R2750" s="8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8" t="s">
        <v>8321</v>
      </c>
      <c r="R2751" s="8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s="8" t="s">
        <v>8321</v>
      </c>
      <c r="R2752" s="8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s="8" t="s">
        <v>8321</v>
      </c>
      <c r="R2753" s="8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8" t="s">
        <v>8321</v>
      </c>
      <c r="R2754" s="8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 0)</f>
        <v>47.5</v>
      </c>
      <c r="Q2755" s="8" t="s">
        <v>8321</v>
      </c>
      <c r="R2755" s="8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s="8" t="s">
        <v>8321</v>
      </c>
      <c r="R2756" s="8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8321</v>
      </c>
      <c r="R2757" s="8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8321</v>
      </c>
      <c r="R2758" s="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8321</v>
      </c>
      <c r="R2759" s="8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8" t="s">
        <v>8321</v>
      </c>
      <c r="R2760" s="8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8" t="s">
        <v>8321</v>
      </c>
      <c r="R2761" s="8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s="8" t="s">
        <v>8321</v>
      </c>
      <c r="R2762" s="8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8321</v>
      </c>
      <c r="R2763" s="8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8321</v>
      </c>
      <c r="R2764" s="8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8321</v>
      </c>
      <c r="R2765" s="8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8" t="s">
        <v>8321</v>
      </c>
      <c r="R2766" s="8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s="8" t="s">
        <v>8321</v>
      </c>
      <c r="R2767" s="8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8" t="s">
        <v>8321</v>
      </c>
      <c r="R2768" s="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8321</v>
      </c>
      <c r="R2769" s="8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8321</v>
      </c>
      <c r="R2770" s="8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8321</v>
      </c>
      <c r="R2771" s="8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8321</v>
      </c>
      <c r="R2772" s="8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s="8" t="s">
        <v>8321</v>
      </c>
      <c r="R2773" s="8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s="8" t="s">
        <v>8321</v>
      </c>
      <c r="R2774" s="8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8321</v>
      </c>
      <c r="R2775" s="8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8321</v>
      </c>
      <c r="R2776" s="8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8" t="s">
        <v>8321</v>
      </c>
      <c r="R2777" s="8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8321</v>
      </c>
      <c r="R2778" s="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8321</v>
      </c>
      <c r="R2779" s="8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8321</v>
      </c>
      <c r="R2780" s="8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8" t="s">
        <v>8321</v>
      </c>
      <c r="R2781" s="8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s="8" t="s">
        <v>8321</v>
      </c>
      <c r="R2782" s="8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8" t="s">
        <v>8316</v>
      </c>
      <c r="R2783" s="8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8" t="s">
        <v>8316</v>
      </c>
      <c r="R2784" s="8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8316</v>
      </c>
      <c r="R2785" s="8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8316</v>
      </c>
      <c r="R2786" s="8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8316</v>
      </c>
      <c r="R2787" s="8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8" t="s">
        <v>8316</v>
      </c>
      <c r="R2788" s="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8" t="s">
        <v>8316</v>
      </c>
      <c r="R2789" s="8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8" t="s">
        <v>8316</v>
      </c>
      <c r="R2790" s="8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8" t="s">
        <v>8316</v>
      </c>
      <c r="R2791" s="8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8" t="s">
        <v>8316</v>
      </c>
      <c r="R2792" s="8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8" t="s">
        <v>8316</v>
      </c>
      <c r="R2793" s="8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8" t="s">
        <v>8316</v>
      </c>
      <c r="R2794" s="8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8" t="s">
        <v>8316</v>
      </c>
      <c r="R2795" s="8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8" t="s">
        <v>8316</v>
      </c>
      <c r="R2796" s="8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8" t="s">
        <v>8316</v>
      </c>
      <c r="R2797" s="8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8" t="s">
        <v>8316</v>
      </c>
      <c r="R2798" s="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8" t="s">
        <v>8316</v>
      </c>
      <c r="R2799" s="8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8" t="s">
        <v>8316</v>
      </c>
      <c r="R2800" s="8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8" t="s">
        <v>8316</v>
      </c>
      <c r="R2801" s="8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8" t="s">
        <v>8316</v>
      </c>
      <c r="R2802" s="8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8" t="s">
        <v>8316</v>
      </c>
      <c r="R2803" s="8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8" t="s">
        <v>8316</v>
      </c>
      <c r="R2804" s="8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8" t="s">
        <v>8316</v>
      </c>
      <c r="R2805" s="8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8" t="s">
        <v>8316</v>
      </c>
      <c r="R2806" s="8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8" t="s">
        <v>8316</v>
      </c>
      <c r="R2807" s="8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8" t="s">
        <v>8316</v>
      </c>
      <c r="R2808" s="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8" t="s">
        <v>8316</v>
      </c>
      <c r="R2809" s="8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8" t="s">
        <v>8316</v>
      </c>
      <c r="R2810" s="8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8" t="s">
        <v>8316</v>
      </c>
      <c r="R2811" s="8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8" t="s">
        <v>8316</v>
      </c>
      <c r="R2812" s="8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8316</v>
      </c>
      <c r="R2813" s="8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8316</v>
      </c>
      <c r="R2814" s="8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8316</v>
      </c>
      <c r="R2815" s="8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8316</v>
      </c>
      <c r="R2816" s="8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8" t="s">
        <v>8316</v>
      </c>
      <c r="R2817" s="8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8316</v>
      </c>
      <c r="R2818" s="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 0)</f>
        <v>23.636363636363637</v>
      </c>
      <c r="Q2819" s="8" t="s">
        <v>8316</v>
      </c>
      <c r="R2819" s="8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8316</v>
      </c>
      <c r="R2820" s="8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8316</v>
      </c>
      <c r="R2821" s="8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8316</v>
      </c>
      <c r="R2822" s="8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8316</v>
      </c>
      <c r="R2823" s="8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8316</v>
      </c>
      <c r="R2824" s="8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8316</v>
      </c>
      <c r="R2825" s="8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8316</v>
      </c>
      <c r="R2826" s="8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8316</v>
      </c>
      <c r="R2827" s="8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8316</v>
      </c>
      <c r="R2828" s="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8316</v>
      </c>
      <c r="R2829" s="8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8316</v>
      </c>
      <c r="R2830" s="8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8316</v>
      </c>
      <c r="R2831" s="8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8316</v>
      </c>
      <c r="R2832" s="8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8316</v>
      </c>
      <c r="R2833" s="8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8316</v>
      </c>
      <c r="R2834" s="8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8316</v>
      </c>
      <c r="R2835" s="8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8" t="s">
        <v>8316</v>
      </c>
      <c r="R2836" s="8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8316</v>
      </c>
      <c r="R2837" s="8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8316</v>
      </c>
      <c r="R2838" s="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8" t="s">
        <v>8316</v>
      </c>
      <c r="R2839" s="8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8316</v>
      </c>
      <c r="R2840" s="8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8316</v>
      </c>
      <c r="R2841" s="8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8316</v>
      </c>
      <c r="R2842" s="8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8" t="s">
        <v>8316</v>
      </c>
      <c r="R2843" s="8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s="8" t="s">
        <v>8316</v>
      </c>
      <c r="R2844" s="8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s="8" t="s">
        <v>8316</v>
      </c>
      <c r="R2845" s="8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8316</v>
      </c>
      <c r="R2846" s="8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8316</v>
      </c>
      <c r="R2847" s="8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s="8" t="s">
        <v>8316</v>
      </c>
      <c r="R2848" s="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s="8" t="s">
        <v>8316</v>
      </c>
      <c r="R2849" s="8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8316</v>
      </c>
      <c r="R2850" s="8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8" t="s">
        <v>8316</v>
      </c>
      <c r="R2851" s="8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8" t="s">
        <v>8316</v>
      </c>
      <c r="R2852" s="8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s="8" t="s">
        <v>8316</v>
      </c>
      <c r="R2853" s="8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8" t="s">
        <v>8316</v>
      </c>
      <c r="R2854" s="8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s="8" t="s">
        <v>8316</v>
      </c>
      <c r="R2855" s="8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8" t="s">
        <v>8316</v>
      </c>
      <c r="R2856" s="8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8" t="s">
        <v>8316</v>
      </c>
      <c r="R2857" s="8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8" t="s">
        <v>8316</v>
      </c>
      <c r="R2858" s="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8" t="s">
        <v>8316</v>
      </c>
      <c r="R2859" s="8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s="8" t="s">
        <v>8316</v>
      </c>
      <c r="R2860" s="8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8" t="s">
        <v>8316</v>
      </c>
      <c r="R2861" s="8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8" t="s">
        <v>8316</v>
      </c>
      <c r="R2862" s="8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8" t="s">
        <v>8316</v>
      </c>
      <c r="R2863" s="8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8" t="s">
        <v>8316</v>
      </c>
      <c r="R2864" s="8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8" t="s">
        <v>8316</v>
      </c>
      <c r="R2865" s="8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8" t="s">
        <v>8316</v>
      </c>
      <c r="R2866" s="8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s="8" t="s">
        <v>8316</v>
      </c>
      <c r="R2867" s="8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8" t="s">
        <v>8316</v>
      </c>
      <c r="R2868" s="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8" t="s">
        <v>8316</v>
      </c>
      <c r="R2869" s="8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8" t="s">
        <v>8316</v>
      </c>
      <c r="R2870" s="8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8" t="s">
        <v>8316</v>
      </c>
      <c r="R2871" s="8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8" t="s">
        <v>8316</v>
      </c>
      <c r="R2872" s="8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8" t="s">
        <v>8316</v>
      </c>
      <c r="R2873" s="8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s="8" t="s">
        <v>8316</v>
      </c>
      <c r="R2874" s="8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8" t="s">
        <v>8316</v>
      </c>
      <c r="R2875" s="8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8" t="s">
        <v>8316</v>
      </c>
      <c r="R2876" s="8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8" t="s">
        <v>8316</v>
      </c>
      <c r="R2877" s="8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s="8" t="s">
        <v>8316</v>
      </c>
      <c r="R2878" s="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8" t="s">
        <v>8316</v>
      </c>
      <c r="R2879" s="8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8" t="s">
        <v>8316</v>
      </c>
      <c r="R2880" s="8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8" t="s">
        <v>8316</v>
      </c>
      <c r="R2881" s="8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8" t="s">
        <v>8316</v>
      </c>
      <c r="R2882" s="8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 0)</f>
        <v>0</v>
      </c>
      <c r="Q2883" s="8" t="s">
        <v>8316</v>
      </c>
      <c r="R2883" s="8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8" t="s">
        <v>8316</v>
      </c>
      <c r="R2884" s="8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8" t="s">
        <v>8316</v>
      </c>
      <c r="R2885" s="8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8316</v>
      </c>
      <c r="R2886" s="8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8" t="s">
        <v>8316</v>
      </c>
      <c r="R2887" s="8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8" t="s">
        <v>8316</v>
      </c>
      <c r="R2888" s="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8316</v>
      </c>
      <c r="R2889" s="8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s="8" t="s">
        <v>8316</v>
      </c>
      <c r="R2890" s="8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8316</v>
      </c>
      <c r="R2891" s="8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8316</v>
      </c>
      <c r="R2892" s="8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8316</v>
      </c>
      <c r="R2893" s="8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8316</v>
      </c>
      <c r="R2894" s="8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8316</v>
      </c>
      <c r="R2895" s="8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s="8" t="s">
        <v>8316</v>
      </c>
      <c r="R2896" s="8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8316</v>
      </c>
      <c r="R2897" s="8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8316</v>
      </c>
      <c r="R2898" s="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8316</v>
      </c>
      <c r="R2899" s="8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8316</v>
      </c>
      <c r="R2900" s="8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s="8" t="s">
        <v>8316</v>
      </c>
      <c r="R2901" s="8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8316</v>
      </c>
      <c r="R2902" s="8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8316</v>
      </c>
      <c r="R2903" s="8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8316</v>
      </c>
      <c r="R2904" s="8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8316</v>
      </c>
      <c r="R2905" s="8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8" t="s">
        <v>8316</v>
      </c>
      <c r="R2906" s="8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8316</v>
      </c>
      <c r="R2907" s="8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8316</v>
      </c>
      <c r="R2908" s="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8316</v>
      </c>
      <c r="R2909" s="8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8" t="s">
        <v>8316</v>
      </c>
      <c r="R2910" s="8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8316</v>
      </c>
      <c r="R2911" s="8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8316</v>
      </c>
      <c r="R2912" s="8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8316</v>
      </c>
      <c r="R2913" s="8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8316</v>
      </c>
      <c r="R2914" s="8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8316</v>
      </c>
      <c r="R2915" s="8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8" t="s">
        <v>8316</v>
      </c>
      <c r="R2916" s="8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8" t="s">
        <v>8316</v>
      </c>
      <c r="R2917" s="8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8" t="s">
        <v>8316</v>
      </c>
      <c r="R2918" s="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8" t="s">
        <v>8316</v>
      </c>
      <c r="R2919" s="8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8" t="s">
        <v>8316</v>
      </c>
      <c r="R2920" s="8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8" t="s">
        <v>8316</v>
      </c>
      <c r="R2921" s="8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8" t="s">
        <v>8316</v>
      </c>
      <c r="R2922" s="8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8" t="s">
        <v>8316</v>
      </c>
      <c r="R2923" s="8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8" t="s">
        <v>8316</v>
      </c>
      <c r="R2924" s="8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8" t="s">
        <v>8316</v>
      </c>
      <c r="R2925" s="8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8" t="s">
        <v>8316</v>
      </c>
      <c r="R2926" s="8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8" t="s">
        <v>8316</v>
      </c>
      <c r="R2927" s="8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8" t="s">
        <v>8316</v>
      </c>
      <c r="R2928" s="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8" t="s">
        <v>8316</v>
      </c>
      <c r="R2929" s="8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8" t="s">
        <v>8316</v>
      </c>
      <c r="R2930" s="8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8" t="s">
        <v>8316</v>
      </c>
      <c r="R2931" s="8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8" t="s">
        <v>8316</v>
      </c>
      <c r="R2932" s="8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8" t="s">
        <v>8316</v>
      </c>
      <c r="R2933" s="8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8" t="s">
        <v>8316</v>
      </c>
      <c r="R2934" s="8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8" t="s">
        <v>8316</v>
      </c>
      <c r="R2935" s="8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8" t="s">
        <v>8316</v>
      </c>
      <c r="R2936" s="8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8" t="s">
        <v>8316</v>
      </c>
      <c r="R2937" s="8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8" t="s">
        <v>8316</v>
      </c>
      <c r="R2938" s="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8" t="s">
        <v>8316</v>
      </c>
      <c r="R2939" s="8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8" t="s">
        <v>8316</v>
      </c>
      <c r="R2940" s="8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8" t="s">
        <v>8316</v>
      </c>
      <c r="R2941" s="8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8" t="s">
        <v>8316</v>
      </c>
      <c r="R2942" s="8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8" t="s">
        <v>8316</v>
      </c>
      <c r="R2943" s="8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8" t="s">
        <v>8316</v>
      </c>
      <c r="R2944" s="8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s="8" t="s">
        <v>8316</v>
      </c>
      <c r="R2945" s="8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8" t="s">
        <v>8316</v>
      </c>
      <c r="R2946" s="8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 0)</f>
        <v>0</v>
      </c>
      <c r="Q2947" s="8" t="s">
        <v>8316</v>
      </c>
      <c r="R2947" s="8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8" t="s">
        <v>8316</v>
      </c>
      <c r="R2948" s="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8316</v>
      </c>
      <c r="R2949" s="8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8316</v>
      </c>
      <c r="R2950" s="8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8316</v>
      </c>
      <c r="R2951" s="8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s="8" t="s">
        <v>8316</v>
      </c>
      <c r="R2952" s="8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8316</v>
      </c>
      <c r="R2953" s="8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8316</v>
      </c>
      <c r="R2954" s="8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8316</v>
      </c>
      <c r="R2955" s="8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s="8" t="s">
        <v>8316</v>
      </c>
      <c r="R2956" s="8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8" t="s">
        <v>8316</v>
      </c>
      <c r="R2957" s="8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8316</v>
      </c>
      <c r="R2958" s="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8316</v>
      </c>
      <c r="R2959" s="8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s="8" t="s">
        <v>8316</v>
      </c>
      <c r="R2960" s="8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s="8" t="s">
        <v>8316</v>
      </c>
      <c r="R2961" s="8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s="8" t="s">
        <v>8316</v>
      </c>
      <c r="R2962" s="8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8316</v>
      </c>
      <c r="R2963" s="8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8" t="s">
        <v>8316</v>
      </c>
      <c r="R2964" s="8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8316</v>
      </c>
      <c r="R2965" s="8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8316</v>
      </c>
      <c r="R2966" s="8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8316</v>
      </c>
      <c r="R2967" s="8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8316</v>
      </c>
      <c r="R2968" s="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8316</v>
      </c>
      <c r="R2969" s="8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8316</v>
      </c>
      <c r="R2970" s="8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8316</v>
      </c>
      <c r="R2971" s="8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8316</v>
      </c>
      <c r="R2972" s="8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8316</v>
      </c>
      <c r="R2973" s="8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8316</v>
      </c>
      <c r="R2974" s="8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8316</v>
      </c>
      <c r="R2975" s="8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8316</v>
      </c>
      <c r="R2976" s="8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8316</v>
      </c>
      <c r="R2977" s="8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8316</v>
      </c>
      <c r="R2978" s="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8316</v>
      </c>
      <c r="R2979" s="8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8" t="s">
        <v>8316</v>
      </c>
      <c r="R2980" s="8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8" t="s">
        <v>8316</v>
      </c>
      <c r="R2981" s="8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8" t="s">
        <v>8316</v>
      </c>
      <c r="R2982" s="8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8" t="s">
        <v>8316</v>
      </c>
      <c r="R2983" s="8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8" t="s">
        <v>8316</v>
      </c>
      <c r="R2984" s="8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8" t="s">
        <v>8316</v>
      </c>
      <c r="R2985" s="8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8" t="s">
        <v>8316</v>
      </c>
      <c r="R2986" s="8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8" t="s">
        <v>8316</v>
      </c>
      <c r="R2987" s="8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8" t="s">
        <v>8316</v>
      </c>
      <c r="R2988" s="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8" t="s">
        <v>8316</v>
      </c>
      <c r="R2989" s="8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8" t="s">
        <v>8316</v>
      </c>
      <c r="R2990" s="8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8" t="s">
        <v>8316</v>
      </c>
      <c r="R2991" s="8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8" t="s">
        <v>8316</v>
      </c>
      <c r="R2992" s="8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8" t="s">
        <v>8316</v>
      </c>
      <c r="R2993" s="8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8" t="s">
        <v>8316</v>
      </c>
      <c r="R2994" s="8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8" t="s">
        <v>8316</v>
      </c>
      <c r="R2995" s="8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8" t="s">
        <v>8316</v>
      </c>
      <c r="R2996" s="8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8" t="s">
        <v>8316</v>
      </c>
      <c r="R2997" s="8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8" t="s">
        <v>8316</v>
      </c>
      <c r="R2998" s="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8" t="s">
        <v>8316</v>
      </c>
      <c r="R2999" s="8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8" t="s">
        <v>8316</v>
      </c>
      <c r="R3000" s="8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8" t="s">
        <v>8316</v>
      </c>
      <c r="R3001" s="8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8" t="s">
        <v>8316</v>
      </c>
      <c r="R3002" s="8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8" t="s">
        <v>8316</v>
      </c>
      <c r="R3003" s="8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8" t="s">
        <v>8316</v>
      </c>
      <c r="R3004" s="8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8" t="s">
        <v>8316</v>
      </c>
      <c r="R3005" s="8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8" t="s">
        <v>8316</v>
      </c>
      <c r="R3006" s="8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8" t="s">
        <v>8316</v>
      </c>
      <c r="R3007" s="8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8" t="s">
        <v>8316</v>
      </c>
      <c r="R3008" s="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8" t="s">
        <v>8316</v>
      </c>
      <c r="R3009" s="8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8" t="s">
        <v>8316</v>
      </c>
      <c r="R3010" s="8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 0)</f>
        <v>233.8984375</v>
      </c>
      <c r="Q3011" s="8" t="s">
        <v>8316</v>
      </c>
      <c r="R3011" s="8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8" t="s">
        <v>8316</v>
      </c>
      <c r="R3012" s="8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8316</v>
      </c>
      <c r="R3013" s="8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8316</v>
      </c>
      <c r="R3014" s="8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8316</v>
      </c>
      <c r="R3015" s="8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8316</v>
      </c>
      <c r="R3016" s="8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8316</v>
      </c>
      <c r="R3017" s="8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8316</v>
      </c>
      <c r="R3018" s="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8316</v>
      </c>
      <c r="R3019" s="8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8316</v>
      </c>
      <c r="R3020" s="8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8316</v>
      </c>
      <c r="R3021" s="8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8316</v>
      </c>
      <c r="R3022" s="8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8316</v>
      </c>
      <c r="R3023" s="8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8316</v>
      </c>
      <c r="R3024" s="8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8316</v>
      </c>
      <c r="R3025" s="8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8316</v>
      </c>
      <c r="R3026" s="8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8316</v>
      </c>
      <c r="R3027" s="8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8316</v>
      </c>
      <c r="R3028" s="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8" t="s">
        <v>8316</v>
      </c>
      <c r="R3029" s="8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8316</v>
      </c>
      <c r="R3030" s="8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8316</v>
      </c>
      <c r="R3031" s="8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8316</v>
      </c>
      <c r="R3032" s="8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8" t="s">
        <v>8316</v>
      </c>
      <c r="R3033" s="8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8" t="s">
        <v>8316</v>
      </c>
      <c r="R3034" s="8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8316</v>
      </c>
      <c r="R3035" s="8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8316</v>
      </c>
      <c r="R3036" s="8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8316</v>
      </c>
      <c r="R3037" s="8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8316</v>
      </c>
      <c r="R3038" s="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8316</v>
      </c>
      <c r="R3039" s="8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8316</v>
      </c>
      <c r="R3040" s="8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8316</v>
      </c>
      <c r="R3041" s="8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8316</v>
      </c>
      <c r="R3042" s="8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8316</v>
      </c>
      <c r="R3043" s="8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8" t="s">
        <v>8316</v>
      </c>
      <c r="R3044" s="8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8" t="s">
        <v>8316</v>
      </c>
      <c r="R3045" s="8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8" t="s">
        <v>8316</v>
      </c>
      <c r="R3046" s="8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8" t="s">
        <v>8316</v>
      </c>
      <c r="R3047" s="8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8" t="s">
        <v>8316</v>
      </c>
      <c r="R3048" s="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8" t="s">
        <v>8316</v>
      </c>
      <c r="R3049" s="8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8" t="s">
        <v>8316</v>
      </c>
      <c r="R3050" s="8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8" t="s">
        <v>8316</v>
      </c>
      <c r="R3051" s="8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8" t="s">
        <v>8316</v>
      </c>
      <c r="R3052" s="8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8" t="s">
        <v>8316</v>
      </c>
      <c r="R3053" s="8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8" t="s">
        <v>8316</v>
      </c>
      <c r="R3054" s="8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8" t="s">
        <v>8316</v>
      </c>
      <c r="R3055" s="8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s="8" t="s">
        <v>8316</v>
      </c>
      <c r="R3056" s="8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8" t="s">
        <v>8316</v>
      </c>
      <c r="R3057" s="8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s="8" t="s">
        <v>8316</v>
      </c>
      <c r="R3058" s="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s="8" t="s">
        <v>8316</v>
      </c>
      <c r="R3059" s="8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8" t="s">
        <v>8316</v>
      </c>
      <c r="R3060" s="8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8" t="s">
        <v>8316</v>
      </c>
      <c r="R3061" s="8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8" t="s">
        <v>8316</v>
      </c>
      <c r="R3062" s="8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s="8" t="s">
        <v>8316</v>
      </c>
      <c r="R3063" s="8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8" t="s">
        <v>8316</v>
      </c>
      <c r="R3064" s="8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8" t="s">
        <v>8316</v>
      </c>
      <c r="R3065" s="8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8" t="s">
        <v>8316</v>
      </c>
      <c r="R3066" s="8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8" t="s">
        <v>8316</v>
      </c>
      <c r="R3067" s="8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8" t="s">
        <v>8316</v>
      </c>
      <c r="R3068" s="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8" t="s">
        <v>8316</v>
      </c>
      <c r="R3069" s="8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8" t="s">
        <v>8316</v>
      </c>
      <c r="R3070" s="8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8" t="s">
        <v>8316</v>
      </c>
      <c r="R3071" s="8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8" t="s">
        <v>8316</v>
      </c>
      <c r="R3072" s="8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8" t="s">
        <v>8316</v>
      </c>
      <c r="R3073" s="8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8" t="s">
        <v>8316</v>
      </c>
      <c r="R3074" s="8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 0)</f>
        <v>92.142857142857139</v>
      </c>
      <c r="Q3075" s="8" t="s">
        <v>8316</v>
      </c>
      <c r="R3075" s="8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8316</v>
      </c>
      <c r="R3076" s="8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8316</v>
      </c>
      <c r="R3077" s="8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8316</v>
      </c>
      <c r="R3078" s="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8316</v>
      </c>
      <c r="R3079" s="8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8316</v>
      </c>
      <c r="R3080" s="8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8316</v>
      </c>
      <c r="R3081" s="8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8316</v>
      </c>
      <c r="R3082" s="8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8316</v>
      </c>
      <c r="R3083" s="8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s="8" t="s">
        <v>8316</v>
      </c>
      <c r="R3084" s="8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8316</v>
      </c>
      <c r="R3085" s="8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8316</v>
      </c>
      <c r="R3086" s="8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8316</v>
      </c>
      <c r="R3087" s="8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8316</v>
      </c>
      <c r="R3088" s="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8316</v>
      </c>
      <c r="R3089" s="8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8316</v>
      </c>
      <c r="R3090" s="8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8316</v>
      </c>
      <c r="R3091" s="8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8316</v>
      </c>
      <c r="R3092" s="8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8316</v>
      </c>
      <c r="R3093" s="8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8316</v>
      </c>
      <c r="R3094" s="8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8316</v>
      </c>
      <c r="R3095" s="8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8316</v>
      </c>
      <c r="R3096" s="8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8316</v>
      </c>
      <c r="R3097" s="8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8316</v>
      </c>
      <c r="R3098" s="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8316</v>
      </c>
      <c r="R3099" s="8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8316</v>
      </c>
      <c r="R3100" s="8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8316</v>
      </c>
      <c r="R3101" s="8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8316</v>
      </c>
      <c r="R3102" s="8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8" t="s">
        <v>8316</v>
      </c>
      <c r="R3103" s="8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8316</v>
      </c>
      <c r="R3104" s="8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8316</v>
      </c>
      <c r="R3105" s="8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8316</v>
      </c>
      <c r="R3106" s="8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8316</v>
      </c>
      <c r="R3107" s="8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8" t="s">
        <v>8316</v>
      </c>
      <c r="R3108" s="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8" t="s">
        <v>8316</v>
      </c>
      <c r="R3109" s="8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8" t="s">
        <v>8316</v>
      </c>
      <c r="R3110" s="8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8" t="s">
        <v>8316</v>
      </c>
      <c r="R3111" s="8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8" t="s">
        <v>8316</v>
      </c>
      <c r="R3112" s="8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8" t="s">
        <v>8316</v>
      </c>
      <c r="R3113" s="8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8" t="s">
        <v>8316</v>
      </c>
      <c r="R3114" s="8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8" t="s">
        <v>8316</v>
      </c>
      <c r="R3115" s="8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s="8" t="s">
        <v>8316</v>
      </c>
      <c r="R3116" s="8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8" t="s">
        <v>8316</v>
      </c>
      <c r="R3117" s="8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8" t="s">
        <v>8316</v>
      </c>
      <c r="R3118" s="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8" t="s">
        <v>8316</v>
      </c>
      <c r="R3119" s="8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8" t="s">
        <v>8316</v>
      </c>
      <c r="R3120" s="8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8" t="s">
        <v>8316</v>
      </c>
      <c r="R3121" s="8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8" t="s">
        <v>8316</v>
      </c>
      <c r="R3122" s="8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8" t="s">
        <v>8316</v>
      </c>
      <c r="R3123" s="8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8" t="s">
        <v>8316</v>
      </c>
      <c r="R3124" s="8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8" t="s">
        <v>8316</v>
      </c>
      <c r="R3125" s="8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8" t="s">
        <v>8316</v>
      </c>
      <c r="R3126" s="8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s="8" t="s">
        <v>8316</v>
      </c>
      <c r="R3127" s="8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8" t="s">
        <v>8316</v>
      </c>
      <c r="R3128" s="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s="8" t="s">
        <v>8316</v>
      </c>
      <c r="R3129" s="8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8" t="s">
        <v>8316</v>
      </c>
      <c r="R3130" s="8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8" t="s">
        <v>8316</v>
      </c>
      <c r="R3131" s="8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8" t="s">
        <v>8316</v>
      </c>
      <c r="R3132" s="8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8" t="s">
        <v>8316</v>
      </c>
      <c r="R3133" s="8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8" t="s">
        <v>8316</v>
      </c>
      <c r="R3134" s="8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8" t="s">
        <v>8316</v>
      </c>
      <c r="R3135" s="8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8" t="s">
        <v>8316</v>
      </c>
      <c r="R3136" s="8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8" t="s">
        <v>8316</v>
      </c>
      <c r="R3137" s="8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8" t="s">
        <v>8316</v>
      </c>
      <c r="R3138" s="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 0)</f>
        <v>50</v>
      </c>
      <c r="Q3139" s="8" t="s">
        <v>8316</v>
      </c>
      <c r="R3139" s="8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s="8" t="s">
        <v>8316</v>
      </c>
      <c r="R3140" s="8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8316</v>
      </c>
      <c r="R3141" s="8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8316</v>
      </c>
      <c r="R3142" s="8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8316</v>
      </c>
      <c r="R3143" s="8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8316</v>
      </c>
      <c r="R3144" s="8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s="8" t="s">
        <v>8316</v>
      </c>
      <c r="R3145" s="8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8316</v>
      </c>
      <c r="R3146" s="8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s="8" t="s">
        <v>8316</v>
      </c>
      <c r="R3147" s="8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8" t="s">
        <v>8316</v>
      </c>
      <c r="R3148" s="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8316</v>
      </c>
      <c r="R3149" s="8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8316</v>
      </c>
      <c r="R3150" s="8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8" t="s">
        <v>8316</v>
      </c>
      <c r="R3151" s="8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8316</v>
      </c>
      <c r="R3152" s="8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8316</v>
      </c>
      <c r="R3153" s="8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8316</v>
      </c>
      <c r="R3154" s="8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8316</v>
      </c>
      <c r="R3155" s="8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8316</v>
      </c>
      <c r="R3156" s="8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8316</v>
      </c>
      <c r="R3157" s="8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8316</v>
      </c>
      <c r="R3158" s="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8316</v>
      </c>
      <c r="R3159" s="8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8316</v>
      </c>
      <c r="R3160" s="8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8316</v>
      </c>
      <c r="R3161" s="8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8316</v>
      </c>
      <c r="R3162" s="8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8316</v>
      </c>
      <c r="R3163" s="8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8316</v>
      </c>
      <c r="R3164" s="8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8316</v>
      </c>
      <c r="R3165" s="8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8316</v>
      </c>
      <c r="R3166" s="8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8316</v>
      </c>
      <c r="R3167" s="8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8316</v>
      </c>
      <c r="R3168" s="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8316</v>
      </c>
      <c r="R3169" s="8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8316</v>
      </c>
      <c r="R3170" s="8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8" t="s">
        <v>8316</v>
      </c>
      <c r="R3171" s="8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8" t="s">
        <v>8316</v>
      </c>
      <c r="R3172" s="8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8" t="s">
        <v>8316</v>
      </c>
      <c r="R3173" s="8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8" t="s">
        <v>8316</v>
      </c>
      <c r="R3174" s="8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8" t="s">
        <v>8316</v>
      </c>
      <c r="R3175" s="8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8" t="s">
        <v>8316</v>
      </c>
      <c r="R3176" s="8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8" t="s">
        <v>8316</v>
      </c>
      <c r="R3177" s="8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8" t="s">
        <v>8316</v>
      </c>
      <c r="R3178" s="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8" t="s">
        <v>8316</v>
      </c>
      <c r="R3179" s="8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8" t="s">
        <v>8316</v>
      </c>
      <c r="R3180" s="8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8" t="s">
        <v>8316</v>
      </c>
      <c r="R3181" s="8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8" t="s">
        <v>8316</v>
      </c>
      <c r="R3182" s="8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8" t="s">
        <v>8316</v>
      </c>
      <c r="R3183" s="8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8" t="s">
        <v>8316</v>
      </c>
      <c r="R3184" s="8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8" t="s">
        <v>8316</v>
      </c>
      <c r="R3185" s="8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8" t="s">
        <v>8316</v>
      </c>
      <c r="R3186" s="8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8" t="s">
        <v>8316</v>
      </c>
      <c r="R3187" s="8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8" t="s">
        <v>8316</v>
      </c>
      <c r="R3188" s="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8" t="s">
        <v>8316</v>
      </c>
      <c r="R3189" s="8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8" t="s">
        <v>8316</v>
      </c>
      <c r="R3190" s="8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8" t="s">
        <v>8316</v>
      </c>
      <c r="R3191" s="8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s="8" t="s">
        <v>8316</v>
      </c>
      <c r="R3192" s="8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8" t="s">
        <v>8316</v>
      </c>
      <c r="R3193" s="8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8" t="s">
        <v>8316</v>
      </c>
      <c r="R3194" s="8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8" t="s">
        <v>8316</v>
      </c>
      <c r="R3195" s="8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s="8" t="s">
        <v>8316</v>
      </c>
      <c r="R3196" s="8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8" t="s">
        <v>8316</v>
      </c>
      <c r="R3197" s="8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8" t="s">
        <v>8316</v>
      </c>
      <c r="R3198" s="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8" t="s">
        <v>8316</v>
      </c>
      <c r="R3199" s="8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8" t="s">
        <v>8316</v>
      </c>
      <c r="R3200" s="8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8" t="s">
        <v>8316</v>
      </c>
      <c r="R3201" s="8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8" t="s">
        <v>8316</v>
      </c>
      <c r="R3202" s="8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 0)</f>
        <v>12.5</v>
      </c>
      <c r="Q3203" s="8" t="s">
        <v>8316</v>
      </c>
      <c r="R3203" s="8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8316</v>
      </c>
      <c r="R3204" s="8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8316</v>
      </c>
      <c r="R3205" s="8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s="8" t="s">
        <v>8316</v>
      </c>
      <c r="R3206" s="8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8316</v>
      </c>
      <c r="R3207" s="8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s="8" t="s">
        <v>8316</v>
      </c>
      <c r="R3208" s="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8316</v>
      </c>
      <c r="R3209" s="8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8316</v>
      </c>
      <c r="R3210" s="8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8316</v>
      </c>
      <c r="R3211" s="8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8316</v>
      </c>
      <c r="R3212" s="8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8316</v>
      </c>
      <c r="R3213" s="8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8316</v>
      </c>
      <c r="R3214" s="8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8316</v>
      </c>
      <c r="R3215" s="8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8316</v>
      </c>
      <c r="R3216" s="8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8316</v>
      </c>
      <c r="R3217" s="8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8316</v>
      </c>
      <c r="R3218" s="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8316</v>
      </c>
      <c r="R3219" s="8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8316</v>
      </c>
      <c r="R3220" s="8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8316</v>
      </c>
      <c r="R3221" s="8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8316</v>
      </c>
      <c r="R3222" s="8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8316</v>
      </c>
      <c r="R3223" s="8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8316</v>
      </c>
      <c r="R3224" s="8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8316</v>
      </c>
      <c r="R3225" s="8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8316</v>
      </c>
      <c r="R3226" s="8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8316</v>
      </c>
      <c r="R3227" s="8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8316</v>
      </c>
      <c r="R3228" s="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8" t="s">
        <v>8316</v>
      </c>
      <c r="R3229" s="8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8316</v>
      </c>
      <c r="R3230" s="8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8316</v>
      </c>
      <c r="R3231" s="8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8316</v>
      </c>
      <c r="R3232" s="8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8" t="s">
        <v>8316</v>
      </c>
      <c r="R3233" s="8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8316</v>
      </c>
      <c r="R3234" s="8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8316</v>
      </c>
      <c r="R3235" s="8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8" t="s">
        <v>8316</v>
      </c>
      <c r="R3236" s="8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8" t="s">
        <v>8316</v>
      </c>
      <c r="R3237" s="8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8" t="s">
        <v>8316</v>
      </c>
      <c r="R3238" s="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8" t="s">
        <v>8316</v>
      </c>
      <c r="R3239" s="8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8" t="s">
        <v>8316</v>
      </c>
      <c r="R3240" s="8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8" t="s">
        <v>8316</v>
      </c>
      <c r="R3241" s="8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8" t="s">
        <v>8316</v>
      </c>
      <c r="R3242" s="8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8" t="s">
        <v>8316</v>
      </c>
      <c r="R3243" s="8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8" t="s">
        <v>8316</v>
      </c>
      <c r="R3244" s="8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8" t="s">
        <v>8316</v>
      </c>
      <c r="R3245" s="8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8" t="s">
        <v>8316</v>
      </c>
      <c r="R3246" s="8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8" t="s">
        <v>8316</v>
      </c>
      <c r="R3247" s="8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8" t="s">
        <v>8316</v>
      </c>
      <c r="R3248" s="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8" t="s">
        <v>8316</v>
      </c>
      <c r="R3249" s="8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8" t="s">
        <v>8316</v>
      </c>
      <c r="R3250" s="8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8" t="s">
        <v>8316</v>
      </c>
      <c r="R3251" s="8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8" t="s">
        <v>8316</v>
      </c>
      <c r="R3252" s="8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8" t="s">
        <v>8316</v>
      </c>
      <c r="R3253" s="8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8" t="s">
        <v>8316</v>
      </c>
      <c r="R3254" s="8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8" t="s">
        <v>8316</v>
      </c>
      <c r="R3255" s="8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8" t="s">
        <v>8316</v>
      </c>
      <c r="R3256" s="8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8" t="s">
        <v>8316</v>
      </c>
      <c r="R3257" s="8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8" t="s">
        <v>8316</v>
      </c>
      <c r="R3258" s="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8" t="s">
        <v>8316</v>
      </c>
      <c r="R3259" s="8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8" t="s">
        <v>8316</v>
      </c>
      <c r="R3260" s="8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8" t="s">
        <v>8316</v>
      </c>
      <c r="R3261" s="8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8" t="s">
        <v>8316</v>
      </c>
      <c r="R3262" s="8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8" t="s">
        <v>8316</v>
      </c>
      <c r="R3263" s="8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8" t="s">
        <v>8316</v>
      </c>
      <c r="R3264" s="8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8" t="s">
        <v>8316</v>
      </c>
      <c r="R3265" s="8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8" t="s">
        <v>8316</v>
      </c>
      <c r="R3266" s="8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 0)</f>
        <v>70.285714285714292</v>
      </c>
      <c r="Q3267" s="8" t="s">
        <v>8316</v>
      </c>
      <c r="R3267" s="8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8316</v>
      </c>
      <c r="R3268" s="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8316</v>
      </c>
      <c r="R3269" s="8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8316</v>
      </c>
      <c r="R3270" s="8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8" t="s">
        <v>8316</v>
      </c>
      <c r="R3271" s="8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8" t="s">
        <v>8316</v>
      </c>
      <c r="R3272" s="8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8" t="s">
        <v>8316</v>
      </c>
      <c r="R3273" s="8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8316</v>
      </c>
      <c r="R3274" s="8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8316</v>
      </c>
      <c r="R3275" s="8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8316</v>
      </c>
      <c r="R3276" s="8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8316</v>
      </c>
      <c r="R3277" s="8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8316</v>
      </c>
      <c r="R3278" s="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8316</v>
      </c>
      <c r="R3279" s="8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8316</v>
      </c>
      <c r="R3280" s="8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8316</v>
      </c>
      <c r="R3281" s="8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8316</v>
      </c>
      <c r="R3282" s="8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8316</v>
      </c>
      <c r="R3283" s="8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8316</v>
      </c>
      <c r="R3284" s="8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8316</v>
      </c>
      <c r="R3285" s="8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8" t="s">
        <v>8316</v>
      </c>
      <c r="R3286" s="8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8316</v>
      </c>
      <c r="R3287" s="8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8316</v>
      </c>
      <c r="R3288" s="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8" t="s">
        <v>8316</v>
      </c>
      <c r="R3289" s="8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8316</v>
      </c>
      <c r="R3290" s="8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8316</v>
      </c>
      <c r="R3291" s="8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8316</v>
      </c>
      <c r="R3292" s="8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8316</v>
      </c>
      <c r="R3293" s="8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8316</v>
      </c>
      <c r="R3294" s="8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8316</v>
      </c>
      <c r="R3295" s="8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8316</v>
      </c>
      <c r="R3296" s="8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8316</v>
      </c>
      <c r="R3297" s="8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8316</v>
      </c>
      <c r="R3298" s="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8316</v>
      </c>
      <c r="R3299" s="8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8" t="s">
        <v>8316</v>
      </c>
      <c r="R3300" s="8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8" t="s">
        <v>8316</v>
      </c>
      <c r="R3301" s="8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8" t="s">
        <v>8316</v>
      </c>
      <c r="R3302" s="8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8" t="s">
        <v>8316</v>
      </c>
      <c r="R3303" s="8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8" t="s">
        <v>8316</v>
      </c>
      <c r="R3304" s="8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8" t="s">
        <v>8316</v>
      </c>
      <c r="R3305" s="8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8" t="s">
        <v>8316</v>
      </c>
      <c r="R3306" s="8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8" t="s">
        <v>8316</v>
      </c>
      <c r="R3307" s="8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8" t="s">
        <v>8316</v>
      </c>
      <c r="R3308" s="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8" t="s">
        <v>8316</v>
      </c>
      <c r="R3309" s="8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8" t="s">
        <v>8316</v>
      </c>
      <c r="R3310" s="8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8" t="s">
        <v>8316</v>
      </c>
      <c r="R3311" s="8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8" t="s">
        <v>8316</v>
      </c>
      <c r="R3312" s="8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8" t="s">
        <v>8316</v>
      </c>
      <c r="R3313" s="8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8" t="s">
        <v>8316</v>
      </c>
      <c r="R3314" s="8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8" t="s">
        <v>8316</v>
      </c>
      <c r="R3315" s="8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8" t="s">
        <v>8316</v>
      </c>
      <c r="R3316" s="8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8" t="s">
        <v>8316</v>
      </c>
      <c r="R3317" s="8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8" t="s">
        <v>8316</v>
      </c>
      <c r="R3318" s="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8" t="s">
        <v>8316</v>
      </c>
      <c r="R3319" s="8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8" t="s">
        <v>8316</v>
      </c>
      <c r="R3320" s="8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8" t="s">
        <v>8316</v>
      </c>
      <c r="R3321" s="8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8" t="s">
        <v>8316</v>
      </c>
      <c r="R3322" s="8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8" t="s">
        <v>8316</v>
      </c>
      <c r="R3323" s="8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8" t="s">
        <v>8316</v>
      </c>
      <c r="R3324" s="8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8" t="s">
        <v>8316</v>
      </c>
      <c r="R3325" s="8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8" t="s">
        <v>8316</v>
      </c>
      <c r="R3326" s="8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8" t="s">
        <v>8316</v>
      </c>
      <c r="R3327" s="8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8" t="s">
        <v>8316</v>
      </c>
      <c r="R3328" s="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8" t="s">
        <v>8316</v>
      </c>
      <c r="R3329" s="8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8" t="s">
        <v>8316</v>
      </c>
      <c r="R3330" s="8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 0)</f>
        <v>44.92307692307692</v>
      </c>
      <c r="Q3331" s="8" t="s">
        <v>8316</v>
      </c>
      <c r="R3331" s="8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8316</v>
      </c>
      <c r="R3332" s="8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8316</v>
      </c>
      <c r="R3333" s="8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8" t="s">
        <v>8316</v>
      </c>
      <c r="R3334" s="8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8316</v>
      </c>
      <c r="R3335" s="8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8316</v>
      </c>
      <c r="R3336" s="8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8316</v>
      </c>
      <c r="R3337" s="8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8" t="s">
        <v>8316</v>
      </c>
      <c r="R3338" s="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8316</v>
      </c>
      <c r="R3339" s="8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8316</v>
      </c>
      <c r="R3340" s="8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8316</v>
      </c>
      <c r="R3341" s="8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8316</v>
      </c>
      <c r="R3342" s="8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8" t="s">
        <v>8316</v>
      </c>
      <c r="R3343" s="8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8316</v>
      </c>
      <c r="R3344" s="8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8316</v>
      </c>
      <c r="R3345" s="8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8316</v>
      </c>
      <c r="R3346" s="8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8" t="s">
        <v>8316</v>
      </c>
      <c r="R3347" s="8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8316</v>
      </c>
      <c r="R3348" s="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8316</v>
      </c>
      <c r="R3349" s="8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8316</v>
      </c>
      <c r="R3350" s="8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8316</v>
      </c>
      <c r="R3351" s="8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8316</v>
      </c>
      <c r="R3352" s="8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8316</v>
      </c>
      <c r="R3353" s="8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8316</v>
      </c>
      <c r="R3354" s="8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8316</v>
      </c>
      <c r="R3355" s="8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8316</v>
      </c>
      <c r="R3356" s="8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8316</v>
      </c>
      <c r="R3357" s="8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8316</v>
      </c>
      <c r="R3358" s="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8" t="s">
        <v>8316</v>
      </c>
      <c r="R3359" s="8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8316</v>
      </c>
      <c r="R3360" s="8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8316</v>
      </c>
      <c r="R3361" s="8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8316</v>
      </c>
      <c r="R3362" s="8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8316</v>
      </c>
      <c r="R3363" s="8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8" t="s">
        <v>8316</v>
      </c>
      <c r="R3364" s="8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8" t="s">
        <v>8316</v>
      </c>
      <c r="R3365" s="8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8" t="s">
        <v>8316</v>
      </c>
      <c r="R3366" s="8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8" t="s">
        <v>8316</v>
      </c>
      <c r="R3367" s="8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8" t="s">
        <v>8316</v>
      </c>
      <c r="R3368" s="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8" t="s">
        <v>8316</v>
      </c>
      <c r="R3369" s="8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8" t="s">
        <v>8316</v>
      </c>
      <c r="R3370" s="8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8" t="s">
        <v>8316</v>
      </c>
      <c r="R3371" s="8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8" t="s">
        <v>8316</v>
      </c>
      <c r="R3372" s="8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8" t="s">
        <v>8316</v>
      </c>
      <c r="R3373" s="8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8" t="s">
        <v>8316</v>
      </c>
      <c r="R3374" s="8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8" t="s">
        <v>8316</v>
      </c>
      <c r="R3375" s="8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8" t="s">
        <v>8316</v>
      </c>
      <c r="R3376" s="8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8" t="s">
        <v>8316</v>
      </c>
      <c r="R3377" s="8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8" t="s">
        <v>8316</v>
      </c>
      <c r="R3378" s="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8" t="s">
        <v>8316</v>
      </c>
      <c r="R3379" s="8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8" t="s">
        <v>8316</v>
      </c>
      <c r="R3380" s="8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8" t="s">
        <v>8316</v>
      </c>
      <c r="R3381" s="8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8" t="s">
        <v>8316</v>
      </c>
      <c r="R3382" s="8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8" t="s">
        <v>8316</v>
      </c>
      <c r="R3383" s="8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8" t="s">
        <v>8316</v>
      </c>
      <c r="R3384" s="8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8" t="s">
        <v>8316</v>
      </c>
      <c r="R3385" s="8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8" t="s">
        <v>8316</v>
      </c>
      <c r="R3386" s="8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8" t="s">
        <v>8316</v>
      </c>
      <c r="R3387" s="8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8" t="s">
        <v>8316</v>
      </c>
      <c r="R3388" s="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8" t="s">
        <v>8316</v>
      </c>
      <c r="R3389" s="8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8" t="s">
        <v>8316</v>
      </c>
      <c r="R3390" s="8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8" t="s">
        <v>8316</v>
      </c>
      <c r="R3391" s="8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8" t="s">
        <v>8316</v>
      </c>
      <c r="R3392" s="8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8" t="s">
        <v>8316</v>
      </c>
      <c r="R3393" s="8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8" t="s">
        <v>8316</v>
      </c>
      <c r="R3394" s="8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 0)</f>
        <v>36.06818181818182</v>
      </c>
      <c r="Q3395" s="8" t="s">
        <v>8316</v>
      </c>
      <c r="R3395" s="8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8" t="s">
        <v>8316</v>
      </c>
      <c r="R3396" s="8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8316</v>
      </c>
      <c r="R3397" s="8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8316</v>
      </c>
      <c r="R3398" s="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8316</v>
      </c>
      <c r="R3399" s="8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8316</v>
      </c>
      <c r="R3400" s="8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8316</v>
      </c>
      <c r="R3401" s="8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8316</v>
      </c>
      <c r="R3402" s="8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8316</v>
      </c>
      <c r="R3403" s="8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8316</v>
      </c>
      <c r="R3404" s="8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8" t="s">
        <v>8316</v>
      </c>
      <c r="R3405" s="8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8316</v>
      </c>
      <c r="R3406" s="8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8316</v>
      </c>
      <c r="R3407" s="8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8316</v>
      </c>
      <c r="R3408" s="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8316</v>
      </c>
      <c r="R3409" s="8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8316</v>
      </c>
      <c r="R3410" s="8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8316</v>
      </c>
      <c r="R3411" s="8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8" t="s">
        <v>8316</v>
      </c>
      <c r="R3412" s="8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8316</v>
      </c>
      <c r="R3413" s="8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8" t="s">
        <v>8316</v>
      </c>
      <c r="R3414" s="8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8" t="s">
        <v>8316</v>
      </c>
      <c r="R3415" s="8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8316</v>
      </c>
      <c r="R3416" s="8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8" t="s">
        <v>8316</v>
      </c>
      <c r="R3417" s="8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8316</v>
      </c>
      <c r="R3418" s="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8316</v>
      </c>
      <c r="R3419" s="8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8316</v>
      </c>
      <c r="R3420" s="8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8316</v>
      </c>
      <c r="R3421" s="8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8316</v>
      </c>
      <c r="R3422" s="8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8316</v>
      </c>
      <c r="R3423" s="8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8316</v>
      </c>
      <c r="R3424" s="8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8" t="s">
        <v>8316</v>
      </c>
      <c r="R3425" s="8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8316</v>
      </c>
      <c r="R3426" s="8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8316</v>
      </c>
      <c r="R3427" s="8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8" t="s">
        <v>8316</v>
      </c>
      <c r="R3428" s="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8" t="s">
        <v>8316</v>
      </c>
      <c r="R3429" s="8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8" t="s">
        <v>8316</v>
      </c>
      <c r="R3430" s="8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8" t="s">
        <v>8316</v>
      </c>
      <c r="R3431" s="8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8" t="s">
        <v>8316</v>
      </c>
      <c r="R3432" s="8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8" t="s">
        <v>8316</v>
      </c>
      <c r="R3433" s="8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8" t="s">
        <v>8316</v>
      </c>
      <c r="R3434" s="8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8" t="s">
        <v>8316</v>
      </c>
      <c r="R3435" s="8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8" t="s">
        <v>8316</v>
      </c>
      <c r="R3436" s="8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8" t="s">
        <v>8316</v>
      </c>
      <c r="R3437" s="8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8" t="s">
        <v>8316</v>
      </c>
      <c r="R3438" s="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8" t="s">
        <v>8316</v>
      </c>
      <c r="R3439" s="8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8" t="s">
        <v>8316</v>
      </c>
      <c r="R3440" s="8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8" t="s">
        <v>8316</v>
      </c>
      <c r="R3441" s="8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8" t="s">
        <v>8316</v>
      </c>
      <c r="R3442" s="8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8" t="s">
        <v>8316</v>
      </c>
      <c r="R3443" s="8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8" t="s">
        <v>8316</v>
      </c>
      <c r="R3444" s="8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8" t="s">
        <v>8316</v>
      </c>
      <c r="R3445" s="8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8" t="s">
        <v>8316</v>
      </c>
      <c r="R3446" s="8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8" t="s">
        <v>8316</v>
      </c>
      <c r="R3447" s="8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8" t="s">
        <v>8316</v>
      </c>
      <c r="R3448" s="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8" t="s">
        <v>8316</v>
      </c>
      <c r="R3449" s="8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8" t="s">
        <v>8316</v>
      </c>
      <c r="R3450" s="8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8" t="s">
        <v>8316</v>
      </c>
      <c r="R3451" s="8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8" t="s">
        <v>8316</v>
      </c>
      <c r="R3452" s="8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8" t="s">
        <v>8316</v>
      </c>
      <c r="R3453" s="8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8" t="s">
        <v>8316</v>
      </c>
      <c r="R3454" s="8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8" t="s">
        <v>8316</v>
      </c>
      <c r="R3455" s="8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8" t="s">
        <v>8316</v>
      </c>
      <c r="R3456" s="8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8" t="s">
        <v>8316</v>
      </c>
      <c r="R3457" s="8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8" t="s">
        <v>8316</v>
      </c>
      <c r="R3458" s="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 0)</f>
        <v>50.981818181818184</v>
      </c>
      <c r="Q3459" s="8" t="s">
        <v>8316</v>
      </c>
      <c r="R3459" s="8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8316</v>
      </c>
      <c r="R3460" s="8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8316</v>
      </c>
      <c r="R3461" s="8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8" t="s">
        <v>8316</v>
      </c>
      <c r="R3462" s="8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8316</v>
      </c>
      <c r="R3463" s="8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8316</v>
      </c>
      <c r="R3464" s="8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8316</v>
      </c>
      <c r="R3465" s="8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8316</v>
      </c>
      <c r="R3466" s="8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8316</v>
      </c>
      <c r="R3467" s="8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8316</v>
      </c>
      <c r="R3468" s="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8316</v>
      </c>
      <c r="R3469" s="8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8316</v>
      </c>
      <c r="R3470" s="8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8316</v>
      </c>
      <c r="R3471" s="8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8" t="s">
        <v>8316</v>
      </c>
      <c r="R3472" s="8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8316</v>
      </c>
      <c r="R3473" s="8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8316</v>
      </c>
      <c r="R3474" s="8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8" t="s">
        <v>8316</v>
      </c>
      <c r="R3475" s="8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8316</v>
      </c>
      <c r="R3476" s="8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8" t="s">
        <v>8316</v>
      </c>
      <c r="R3477" s="8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8" t="s">
        <v>8316</v>
      </c>
      <c r="R3478" s="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8316</v>
      </c>
      <c r="R3479" s="8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8316</v>
      </c>
      <c r="R3480" s="8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8316</v>
      </c>
      <c r="R3481" s="8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8316</v>
      </c>
      <c r="R3482" s="8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8316</v>
      </c>
      <c r="R3483" s="8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8316</v>
      </c>
      <c r="R3484" s="8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8316</v>
      </c>
      <c r="R3485" s="8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8316</v>
      </c>
      <c r="R3486" s="8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8316</v>
      </c>
      <c r="R3487" s="8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8316</v>
      </c>
      <c r="R3488" s="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8316</v>
      </c>
      <c r="R3489" s="8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8316</v>
      </c>
      <c r="R3490" s="8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8316</v>
      </c>
      <c r="R3491" s="8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8" t="s">
        <v>8316</v>
      </c>
      <c r="R3492" s="8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8" t="s">
        <v>8316</v>
      </c>
      <c r="R3493" s="8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8" t="s">
        <v>8316</v>
      </c>
      <c r="R3494" s="8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8" t="s">
        <v>8316</v>
      </c>
      <c r="R3495" s="8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8" t="s">
        <v>8316</v>
      </c>
      <c r="R3496" s="8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8" t="s">
        <v>8316</v>
      </c>
      <c r="R3497" s="8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8" t="s">
        <v>8316</v>
      </c>
      <c r="R3498" s="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8" t="s">
        <v>8316</v>
      </c>
      <c r="R3499" s="8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8" t="s">
        <v>8316</v>
      </c>
      <c r="R3500" s="8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8" t="s">
        <v>8316</v>
      </c>
      <c r="R3501" s="8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8" t="s">
        <v>8316</v>
      </c>
      <c r="R3502" s="8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8" t="s">
        <v>8316</v>
      </c>
      <c r="R3503" s="8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8" t="s">
        <v>8316</v>
      </c>
      <c r="R3504" s="8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8" t="s">
        <v>8316</v>
      </c>
      <c r="R3505" s="8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8" t="s">
        <v>8316</v>
      </c>
      <c r="R3506" s="8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8" t="s">
        <v>8316</v>
      </c>
      <c r="R3507" s="8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8" t="s">
        <v>8316</v>
      </c>
      <c r="R3508" s="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8" t="s">
        <v>8316</v>
      </c>
      <c r="R3509" s="8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8" t="s">
        <v>8316</v>
      </c>
      <c r="R3510" s="8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8" t="s">
        <v>8316</v>
      </c>
      <c r="R3511" s="8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8" t="s">
        <v>8316</v>
      </c>
      <c r="R3512" s="8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8" t="s">
        <v>8316</v>
      </c>
      <c r="R3513" s="8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8" t="s">
        <v>8316</v>
      </c>
      <c r="R3514" s="8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8" t="s">
        <v>8316</v>
      </c>
      <c r="R3515" s="8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8" t="s">
        <v>8316</v>
      </c>
      <c r="R3516" s="8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8" t="s">
        <v>8316</v>
      </c>
      <c r="R3517" s="8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8" t="s">
        <v>8316</v>
      </c>
      <c r="R3518" s="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8" t="s">
        <v>8316</v>
      </c>
      <c r="R3519" s="8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8" t="s">
        <v>8316</v>
      </c>
      <c r="R3520" s="8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8" t="s">
        <v>8316</v>
      </c>
      <c r="R3521" s="8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8" t="s">
        <v>8316</v>
      </c>
      <c r="R3522" s="8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 0)</f>
        <v>45.615384615384613</v>
      </c>
      <c r="Q3523" s="8" t="s">
        <v>8316</v>
      </c>
      <c r="R3523" s="8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8" t="s">
        <v>8316</v>
      </c>
      <c r="R3524" s="8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8316</v>
      </c>
      <c r="R3525" s="8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8316</v>
      </c>
      <c r="R3526" s="8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8316</v>
      </c>
      <c r="R3527" s="8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8" t="s">
        <v>8316</v>
      </c>
      <c r="R3528" s="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8316</v>
      </c>
      <c r="R3529" s="8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8316</v>
      </c>
      <c r="R3530" s="8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8316</v>
      </c>
      <c r="R3531" s="8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8" t="s">
        <v>8316</v>
      </c>
      <c r="R3532" s="8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8316</v>
      </c>
      <c r="R3533" s="8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8316</v>
      </c>
      <c r="R3534" s="8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8" t="s">
        <v>8316</v>
      </c>
      <c r="R3535" s="8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8316</v>
      </c>
      <c r="R3536" s="8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8316</v>
      </c>
      <c r="R3537" s="8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8316</v>
      </c>
      <c r="R3538" s="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8316</v>
      </c>
      <c r="R3539" s="8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8316</v>
      </c>
      <c r="R3540" s="8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8316</v>
      </c>
      <c r="R3541" s="8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8" t="s">
        <v>8316</v>
      </c>
      <c r="R3542" s="8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8" t="s">
        <v>8316</v>
      </c>
      <c r="R3543" s="8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8316</v>
      </c>
      <c r="R3544" s="8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8316</v>
      </c>
      <c r="R3545" s="8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8" t="s">
        <v>8316</v>
      </c>
      <c r="R3546" s="8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8" t="s">
        <v>8316</v>
      </c>
      <c r="R3547" s="8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8316</v>
      </c>
      <c r="R3548" s="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8316</v>
      </c>
      <c r="R3549" s="8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8316</v>
      </c>
      <c r="R3550" s="8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8316</v>
      </c>
      <c r="R3551" s="8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8" t="s">
        <v>8316</v>
      </c>
      <c r="R3552" s="8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8316</v>
      </c>
      <c r="R3553" s="8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8" t="s">
        <v>8316</v>
      </c>
      <c r="R3554" s="8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8316</v>
      </c>
      <c r="R3555" s="8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8" t="s">
        <v>8316</v>
      </c>
      <c r="R3556" s="8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8" t="s">
        <v>8316</v>
      </c>
      <c r="R3557" s="8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8" t="s">
        <v>8316</v>
      </c>
      <c r="R3558" s="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8" t="s">
        <v>8316</v>
      </c>
      <c r="R3559" s="8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8" t="s">
        <v>8316</v>
      </c>
      <c r="R3560" s="8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8" t="s">
        <v>8316</v>
      </c>
      <c r="R3561" s="8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8" t="s">
        <v>8316</v>
      </c>
      <c r="R3562" s="8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8" t="s">
        <v>8316</v>
      </c>
      <c r="R3563" s="8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8" t="s">
        <v>8316</v>
      </c>
      <c r="R3564" s="8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8" t="s">
        <v>8316</v>
      </c>
      <c r="R3565" s="8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8" t="s">
        <v>8316</v>
      </c>
      <c r="R3566" s="8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8" t="s">
        <v>8316</v>
      </c>
      <c r="R3567" s="8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8" t="s">
        <v>8316</v>
      </c>
      <c r="R3568" s="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8" t="s">
        <v>8316</v>
      </c>
      <c r="R3569" s="8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8" t="s">
        <v>8316</v>
      </c>
      <c r="R3570" s="8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8" t="s">
        <v>8316</v>
      </c>
      <c r="R3571" s="8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8" t="s">
        <v>8316</v>
      </c>
      <c r="R3572" s="8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8" t="s">
        <v>8316</v>
      </c>
      <c r="R3573" s="8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8" t="s">
        <v>8316</v>
      </c>
      <c r="R3574" s="8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8" t="s">
        <v>8316</v>
      </c>
      <c r="R3575" s="8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8316</v>
      </c>
      <c r="R3576" s="8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8316</v>
      </c>
      <c r="R3577" s="8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8" t="s">
        <v>8316</v>
      </c>
      <c r="R3578" s="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8" t="s">
        <v>8316</v>
      </c>
      <c r="R3579" s="8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8316</v>
      </c>
      <c r="R3580" s="8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8" t="s">
        <v>8316</v>
      </c>
      <c r="R3581" s="8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8316</v>
      </c>
      <c r="R3582" s="8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8" t="s">
        <v>8316</v>
      </c>
      <c r="R3583" s="8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8" t="s">
        <v>8316</v>
      </c>
      <c r="R3584" s="8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8" t="s">
        <v>8316</v>
      </c>
      <c r="R3585" s="8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8" t="s">
        <v>8316</v>
      </c>
      <c r="R3586" s="8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 0)</f>
        <v>176.08695652173913</v>
      </c>
      <c r="Q3587" s="8" t="s">
        <v>8316</v>
      </c>
      <c r="R3587" s="8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8316</v>
      </c>
      <c r="R3588" s="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8316</v>
      </c>
      <c r="R3589" s="8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8316</v>
      </c>
      <c r="R3590" s="8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8316</v>
      </c>
      <c r="R3591" s="8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8316</v>
      </c>
      <c r="R3592" s="8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8316</v>
      </c>
      <c r="R3593" s="8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8316</v>
      </c>
      <c r="R3594" s="8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8316</v>
      </c>
      <c r="R3595" s="8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8316</v>
      </c>
      <c r="R3596" s="8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8316</v>
      </c>
      <c r="R3597" s="8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8" t="s">
        <v>8316</v>
      </c>
      <c r="R3598" s="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8316</v>
      </c>
      <c r="R3599" s="8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8316</v>
      </c>
      <c r="R3600" s="8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8316</v>
      </c>
      <c r="R3601" s="8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8" t="s">
        <v>8316</v>
      </c>
      <c r="R3602" s="8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8316</v>
      </c>
      <c r="R3603" s="8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8316</v>
      </c>
      <c r="R3604" s="8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8316</v>
      </c>
      <c r="R3605" s="8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8316</v>
      </c>
      <c r="R3606" s="8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8316</v>
      </c>
      <c r="R3607" s="8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8316</v>
      </c>
      <c r="R3608" s="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8" t="s">
        <v>8316</v>
      </c>
      <c r="R3609" s="8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8" t="s">
        <v>8316</v>
      </c>
      <c r="R3610" s="8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8316</v>
      </c>
      <c r="R3611" s="8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8316</v>
      </c>
      <c r="R3612" s="8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8316</v>
      </c>
      <c r="R3613" s="8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8316</v>
      </c>
      <c r="R3614" s="8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8" t="s">
        <v>8316</v>
      </c>
      <c r="R3615" s="8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8316</v>
      </c>
      <c r="R3616" s="8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8316</v>
      </c>
      <c r="R3617" s="8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8316</v>
      </c>
      <c r="R3618" s="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8316</v>
      </c>
      <c r="R3619" s="8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8" t="s">
        <v>8316</v>
      </c>
      <c r="R3620" s="8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8" t="s">
        <v>8316</v>
      </c>
      <c r="R3621" s="8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8" t="s">
        <v>8316</v>
      </c>
      <c r="R3622" s="8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8" t="s">
        <v>8316</v>
      </c>
      <c r="R3623" s="8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8" t="s">
        <v>8316</v>
      </c>
      <c r="R3624" s="8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8" t="s">
        <v>8316</v>
      </c>
      <c r="R3625" s="8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8" t="s">
        <v>8316</v>
      </c>
      <c r="R3626" s="8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8" t="s">
        <v>8316</v>
      </c>
      <c r="R3627" s="8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8" t="s">
        <v>8316</v>
      </c>
      <c r="R3628" s="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8" t="s">
        <v>8316</v>
      </c>
      <c r="R3629" s="8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s="8" t="s">
        <v>8316</v>
      </c>
      <c r="R3630" s="8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8" t="s">
        <v>8316</v>
      </c>
      <c r="R3631" s="8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8" t="s">
        <v>8316</v>
      </c>
      <c r="R3632" s="8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8" t="s">
        <v>8316</v>
      </c>
      <c r="R3633" s="8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8" t="s">
        <v>8316</v>
      </c>
      <c r="R3634" s="8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8" t="s">
        <v>8316</v>
      </c>
      <c r="R3635" s="8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8" t="s">
        <v>8316</v>
      </c>
      <c r="R3636" s="8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8" t="s">
        <v>8316</v>
      </c>
      <c r="R3637" s="8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s="8" t="s">
        <v>8316</v>
      </c>
      <c r="R3638" s="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8" t="s">
        <v>8316</v>
      </c>
      <c r="R3639" s="8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8" t="s">
        <v>8316</v>
      </c>
      <c r="R3640" s="8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8" t="s">
        <v>8316</v>
      </c>
      <c r="R3641" s="8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8" t="s">
        <v>8316</v>
      </c>
      <c r="R3642" s="8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s="8" t="s">
        <v>8316</v>
      </c>
      <c r="R3643" s="8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8" t="s">
        <v>8316</v>
      </c>
      <c r="R3644" s="8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s="8" t="s">
        <v>8316</v>
      </c>
      <c r="R3645" s="8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8" t="s">
        <v>8316</v>
      </c>
      <c r="R3646" s="8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8" t="s">
        <v>8316</v>
      </c>
      <c r="R3647" s="8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8" t="s">
        <v>8316</v>
      </c>
      <c r="R3648" s="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8" t="s">
        <v>8316</v>
      </c>
      <c r="R3649" s="8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8" t="s">
        <v>8316</v>
      </c>
      <c r="R3650" s="8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 0)</f>
        <v>97.5</v>
      </c>
      <c r="Q3651" s="8" t="s">
        <v>8316</v>
      </c>
      <c r="R3651" s="8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8" t="s">
        <v>8316</v>
      </c>
      <c r="R3652" s="8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8316</v>
      </c>
      <c r="R3653" s="8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8316</v>
      </c>
      <c r="R3654" s="8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8316</v>
      </c>
      <c r="R3655" s="8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8316</v>
      </c>
      <c r="R3656" s="8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8316</v>
      </c>
      <c r="R3657" s="8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8316</v>
      </c>
      <c r="R3658" s="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8316</v>
      </c>
      <c r="R3659" s="8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8316</v>
      </c>
      <c r="R3660" s="8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8316</v>
      </c>
      <c r="R3661" s="8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8" t="s">
        <v>8316</v>
      </c>
      <c r="R3662" s="8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8316</v>
      </c>
      <c r="R3663" s="8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8316</v>
      </c>
      <c r="R3664" s="8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8" t="s">
        <v>8316</v>
      </c>
      <c r="R3665" s="8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8316</v>
      </c>
      <c r="R3666" s="8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8" t="s">
        <v>8316</v>
      </c>
      <c r="R3667" s="8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8" t="s">
        <v>8316</v>
      </c>
      <c r="R3668" s="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8316</v>
      </c>
      <c r="R3669" s="8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8316</v>
      </c>
      <c r="R3670" s="8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8316</v>
      </c>
      <c r="R3671" s="8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8316</v>
      </c>
      <c r="R3672" s="8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8316</v>
      </c>
      <c r="R3673" s="8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8316</v>
      </c>
      <c r="R3674" s="8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8316</v>
      </c>
      <c r="R3675" s="8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8" t="s">
        <v>8316</v>
      </c>
      <c r="R3676" s="8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8" t="s">
        <v>8316</v>
      </c>
      <c r="R3677" s="8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8316</v>
      </c>
      <c r="R3678" s="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8316</v>
      </c>
      <c r="R3679" s="8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8316</v>
      </c>
      <c r="R3680" s="8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8316</v>
      </c>
      <c r="R3681" s="8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8316</v>
      </c>
      <c r="R3682" s="8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8316</v>
      </c>
      <c r="R3683" s="8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8" t="s">
        <v>8316</v>
      </c>
      <c r="R3684" s="8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8" t="s">
        <v>8316</v>
      </c>
      <c r="R3685" s="8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8" t="s">
        <v>8316</v>
      </c>
      <c r="R3686" s="8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8" t="s">
        <v>8316</v>
      </c>
      <c r="R3687" s="8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8" t="s">
        <v>8316</v>
      </c>
      <c r="R3688" s="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8" t="s">
        <v>8316</v>
      </c>
      <c r="R3689" s="8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8" t="s">
        <v>8316</v>
      </c>
      <c r="R3690" s="8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8" t="s">
        <v>8316</v>
      </c>
      <c r="R3691" s="8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8" t="s">
        <v>8316</v>
      </c>
      <c r="R3692" s="8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8" t="s">
        <v>8316</v>
      </c>
      <c r="R3693" s="8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8" t="s">
        <v>8316</v>
      </c>
      <c r="R3694" s="8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8" t="s">
        <v>8316</v>
      </c>
      <c r="R3695" s="8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8" t="s">
        <v>8316</v>
      </c>
      <c r="R3696" s="8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8" t="s">
        <v>8316</v>
      </c>
      <c r="R3697" s="8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8" t="s">
        <v>8316</v>
      </c>
      <c r="R3698" s="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8" t="s">
        <v>8316</v>
      </c>
      <c r="R3699" s="8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8" t="s">
        <v>8316</v>
      </c>
      <c r="R3700" s="8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8" t="s">
        <v>8316</v>
      </c>
      <c r="R3701" s="8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8" t="s">
        <v>8316</v>
      </c>
      <c r="R3702" s="8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8" t="s">
        <v>8316</v>
      </c>
      <c r="R3703" s="8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8" t="s">
        <v>8316</v>
      </c>
      <c r="R3704" s="8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8" t="s">
        <v>8316</v>
      </c>
      <c r="R3705" s="8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8" t="s">
        <v>8316</v>
      </c>
      <c r="R3706" s="8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8" t="s">
        <v>8316</v>
      </c>
      <c r="R3707" s="8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8" t="s">
        <v>8316</v>
      </c>
      <c r="R3708" s="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8" t="s">
        <v>8316</v>
      </c>
      <c r="R3709" s="8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8" t="s">
        <v>8316</v>
      </c>
      <c r="R3710" s="8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8" t="s">
        <v>8316</v>
      </c>
      <c r="R3711" s="8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8" t="s">
        <v>8316</v>
      </c>
      <c r="R3712" s="8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8" t="s">
        <v>8316</v>
      </c>
      <c r="R3713" s="8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8" t="s">
        <v>8316</v>
      </c>
      <c r="R3714" s="8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 0)</f>
        <v>106.84210526315789</v>
      </c>
      <c r="Q3715" s="8" t="s">
        <v>8316</v>
      </c>
      <c r="R3715" s="8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8316</v>
      </c>
      <c r="R3716" s="8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8316</v>
      </c>
      <c r="R3717" s="8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8316</v>
      </c>
      <c r="R3718" s="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8" t="s">
        <v>8316</v>
      </c>
      <c r="R3719" s="8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8316</v>
      </c>
      <c r="R3720" s="8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8" t="s">
        <v>8316</v>
      </c>
      <c r="R3721" s="8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8316</v>
      </c>
      <c r="R3722" s="8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8316</v>
      </c>
      <c r="R3723" s="8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8316</v>
      </c>
      <c r="R3724" s="8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8316</v>
      </c>
      <c r="R3725" s="8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8316</v>
      </c>
      <c r="R3726" s="8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8" t="s">
        <v>8316</v>
      </c>
      <c r="R3727" s="8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8316</v>
      </c>
      <c r="R3728" s="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8316</v>
      </c>
      <c r="R3729" s="8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8316</v>
      </c>
      <c r="R3730" s="8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8316</v>
      </c>
      <c r="R3731" s="8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8" t="s">
        <v>8316</v>
      </c>
      <c r="R3732" s="8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8316</v>
      </c>
      <c r="R3733" s="8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8316</v>
      </c>
      <c r="R3734" s="8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s="8" t="s">
        <v>8316</v>
      </c>
      <c r="R3735" s="8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8" t="s">
        <v>8316</v>
      </c>
      <c r="R3736" s="8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8" t="s">
        <v>8316</v>
      </c>
      <c r="R3737" s="8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8316</v>
      </c>
      <c r="R3738" s="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8316</v>
      </c>
      <c r="R3739" s="8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8" t="s">
        <v>8316</v>
      </c>
      <c r="R3740" s="8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8316</v>
      </c>
      <c r="R3741" s="8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8316</v>
      </c>
      <c r="R3742" s="8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s="8" t="s">
        <v>8316</v>
      </c>
      <c r="R3743" s="8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8" t="s">
        <v>8316</v>
      </c>
      <c r="R3744" s="8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s="8" t="s">
        <v>8316</v>
      </c>
      <c r="R3745" s="8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s="8" t="s">
        <v>8316</v>
      </c>
      <c r="R3746" s="8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8" t="s">
        <v>8316</v>
      </c>
      <c r="R3747" s="8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8" t="s">
        <v>8316</v>
      </c>
      <c r="R3748" s="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8" t="s">
        <v>8316</v>
      </c>
      <c r="R3749" s="8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8" t="s">
        <v>8316</v>
      </c>
      <c r="R3750" s="8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8" t="s">
        <v>8316</v>
      </c>
      <c r="R3751" s="8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8" t="s">
        <v>8316</v>
      </c>
      <c r="R3752" s="8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8" t="s">
        <v>8316</v>
      </c>
      <c r="R3753" s="8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8" t="s">
        <v>8316</v>
      </c>
      <c r="R3754" s="8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8" t="s">
        <v>8316</v>
      </c>
      <c r="R3755" s="8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8" t="s">
        <v>8316</v>
      </c>
      <c r="R3756" s="8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8" t="s">
        <v>8316</v>
      </c>
      <c r="R3757" s="8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8" t="s">
        <v>8316</v>
      </c>
      <c r="R3758" s="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8" t="s">
        <v>8316</v>
      </c>
      <c r="R3759" s="8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8" t="s">
        <v>8316</v>
      </c>
      <c r="R3760" s="8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8" t="s">
        <v>8316</v>
      </c>
      <c r="R3761" s="8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8" t="s">
        <v>8316</v>
      </c>
      <c r="R3762" s="8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8" t="s">
        <v>8316</v>
      </c>
      <c r="R3763" s="8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8" t="s">
        <v>8316</v>
      </c>
      <c r="R3764" s="8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8" t="s">
        <v>8316</v>
      </c>
      <c r="R3765" s="8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8" t="s">
        <v>8316</v>
      </c>
      <c r="R3766" s="8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8" t="s">
        <v>8316</v>
      </c>
      <c r="R3767" s="8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8" t="s">
        <v>8316</v>
      </c>
      <c r="R3768" s="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8" t="s">
        <v>8316</v>
      </c>
      <c r="R3769" s="8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8" t="s">
        <v>8316</v>
      </c>
      <c r="R3770" s="8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8" t="s">
        <v>8316</v>
      </c>
      <c r="R3771" s="8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8" t="s">
        <v>8316</v>
      </c>
      <c r="R3772" s="8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8" t="s">
        <v>8316</v>
      </c>
      <c r="R3773" s="8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8" t="s">
        <v>8316</v>
      </c>
      <c r="R3774" s="8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8" t="s">
        <v>8316</v>
      </c>
      <c r="R3775" s="8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8" t="s">
        <v>8316</v>
      </c>
      <c r="R3776" s="8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8" t="s">
        <v>8316</v>
      </c>
      <c r="R3777" s="8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8" t="s">
        <v>8316</v>
      </c>
      <c r="R3778" s="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 0)</f>
        <v>48.542372881355931</v>
      </c>
      <c r="Q3779" s="8" t="s">
        <v>8316</v>
      </c>
      <c r="R3779" s="8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8316</v>
      </c>
      <c r="R3780" s="8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8316</v>
      </c>
      <c r="R3781" s="8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8" t="s">
        <v>8316</v>
      </c>
      <c r="R3782" s="8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8316</v>
      </c>
      <c r="R3783" s="8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8316</v>
      </c>
      <c r="R3784" s="8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8316</v>
      </c>
      <c r="R3785" s="8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8" t="s">
        <v>8316</v>
      </c>
      <c r="R3786" s="8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8316</v>
      </c>
      <c r="R3787" s="8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8316</v>
      </c>
      <c r="R3788" s="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8316</v>
      </c>
      <c r="R3789" s="8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8316</v>
      </c>
      <c r="R3790" s="8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8316</v>
      </c>
      <c r="R3791" s="8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s="8" t="s">
        <v>8316</v>
      </c>
      <c r="R3792" s="8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s="8" t="s">
        <v>8316</v>
      </c>
      <c r="R3793" s="8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8" t="s">
        <v>8316</v>
      </c>
      <c r="R3794" s="8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8316</v>
      </c>
      <c r="R3795" s="8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8" t="s">
        <v>8316</v>
      </c>
      <c r="R3796" s="8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8316</v>
      </c>
      <c r="R3797" s="8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8316</v>
      </c>
      <c r="R3798" s="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8316</v>
      </c>
      <c r="R3799" s="8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8316</v>
      </c>
      <c r="R3800" s="8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8" t="s">
        <v>8316</v>
      </c>
      <c r="R3801" s="8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8316</v>
      </c>
      <c r="R3802" s="8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8316</v>
      </c>
      <c r="R3803" s="8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s="8" t="s">
        <v>8316</v>
      </c>
      <c r="R3804" s="8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8316</v>
      </c>
      <c r="R3805" s="8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s="8" t="s">
        <v>8316</v>
      </c>
      <c r="R3806" s="8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8316</v>
      </c>
      <c r="R3807" s="8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8316</v>
      </c>
      <c r="R3808" s="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8316</v>
      </c>
      <c r="R3809" s="8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8" t="s">
        <v>8316</v>
      </c>
      <c r="R3810" s="8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8316</v>
      </c>
      <c r="R3811" s="8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8" t="s">
        <v>8316</v>
      </c>
      <c r="R3812" s="8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8" t="s">
        <v>8316</v>
      </c>
      <c r="R3813" s="8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8" t="s">
        <v>8316</v>
      </c>
      <c r="R3814" s="8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8" t="s">
        <v>8316</v>
      </c>
      <c r="R3815" s="8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8" t="s">
        <v>8316</v>
      </c>
      <c r="R3816" s="8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8" t="s">
        <v>8316</v>
      </c>
      <c r="R3817" s="8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8" t="s">
        <v>8316</v>
      </c>
      <c r="R3818" s="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8" t="s">
        <v>8316</v>
      </c>
      <c r="R3819" s="8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8" t="s">
        <v>8316</v>
      </c>
      <c r="R3820" s="8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8" t="s">
        <v>8316</v>
      </c>
      <c r="R3821" s="8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8" t="s">
        <v>8316</v>
      </c>
      <c r="R3822" s="8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8" t="s">
        <v>8316</v>
      </c>
      <c r="R3823" s="8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8" t="s">
        <v>8316</v>
      </c>
      <c r="R3824" s="8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8" t="s">
        <v>8316</v>
      </c>
      <c r="R3825" s="8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8" t="s">
        <v>8316</v>
      </c>
      <c r="R3826" s="8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8" t="s">
        <v>8316</v>
      </c>
      <c r="R3827" s="8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8" t="s">
        <v>8316</v>
      </c>
      <c r="R3828" s="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8" t="s">
        <v>8316</v>
      </c>
      <c r="R3829" s="8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8" t="s">
        <v>8316</v>
      </c>
      <c r="R3830" s="8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8" t="s">
        <v>8316</v>
      </c>
      <c r="R3831" s="8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8" t="s">
        <v>8316</v>
      </c>
      <c r="R3832" s="8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8" t="s">
        <v>8316</v>
      </c>
      <c r="R3833" s="8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8" t="s">
        <v>8316</v>
      </c>
      <c r="R3834" s="8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8" t="s">
        <v>8316</v>
      </c>
      <c r="R3835" s="8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8" t="s">
        <v>8316</v>
      </c>
      <c r="R3836" s="8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8" t="s">
        <v>8316</v>
      </c>
      <c r="R3837" s="8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8" t="s">
        <v>8316</v>
      </c>
      <c r="R3838" s="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8" t="s">
        <v>8316</v>
      </c>
      <c r="R3839" s="8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8" t="s">
        <v>8316</v>
      </c>
      <c r="R3840" s="8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8" t="s">
        <v>8316</v>
      </c>
      <c r="R3841" s="8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8" t="s">
        <v>8316</v>
      </c>
      <c r="R3842" s="8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 0)</f>
        <v>25.647058823529413</v>
      </c>
      <c r="Q3843" s="8" t="s">
        <v>8316</v>
      </c>
      <c r="R3843" s="8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8316</v>
      </c>
      <c r="R3844" s="8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8316</v>
      </c>
      <c r="R3845" s="8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8316</v>
      </c>
      <c r="R3846" s="8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8316</v>
      </c>
      <c r="R3847" s="8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8" t="s">
        <v>8316</v>
      </c>
      <c r="R3848" s="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8316</v>
      </c>
      <c r="R3849" s="8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8316</v>
      </c>
      <c r="R3850" s="8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8316</v>
      </c>
      <c r="R3851" s="8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8316</v>
      </c>
      <c r="R3852" s="8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8316</v>
      </c>
      <c r="R3853" s="8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8" t="s">
        <v>8316</v>
      </c>
      <c r="R3854" s="8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8316</v>
      </c>
      <c r="R3855" s="8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8316</v>
      </c>
      <c r="R3856" s="8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8316</v>
      </c>
      <c r="R3857" s="8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8316</v>
      </c>
      <c r="R3858" s="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8316</v>
      </c>
      <c r="R3859" s="8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8" t="s">
        <v>8316</v>
      </c>
      <c r="R3860" s="8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8316</v>
      </c>
      <c r="R3861" s="8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8316</v>
      </c>
      <c r="R3862" s="8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8" t="s">
        <v>8316</v>
      </c>
      <c r="R3863" s="8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8316</v>
      </c>
      <c r="R3864" s="8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s="8" t="s">
        <v>8316</v>
      </c>
      <c r="R3865" s="8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8" t="s">
        <v>8316</v>
      </c>
      <c r="R3866" s="8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8316</v>
      </c>
      <c r="R3867" s="8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8316</v>
      </c>
      <c r="R3868" s="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8" t="s">
        <v>8316</v>
      </c>
      <c r="R3869" s="8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8" t="s">
        <v>8316</v>
      </c>
      <c r="R3870" s="8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8316</v>
      </c>
      <c r="R3871" s="8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8" t="s">
        <v>8316</v>
      </c>
      <c r="R3872" s="8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8316</v>
      </c>
      <c r="R3873" s="8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s="8" t="s">
        <v>8316</v>
      </c>
      <c r="R3874" s="8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s="8" t="s">
        <v>8316</v>
      </c>
      <c r="R3875" s="8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s="8" t="s">
        <v>8316</v>
      </c>
      <c r="R3876" s="8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s="8" t="s">
        <v>8316</v>
      </c>
      <c r="R3877" s="8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8" t="s">
        <v>8316</v>
      </c>
      <c r="R3878" s="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8" t="s">
        <v>8316</v>
      </c>
      <c r="R3879" s="8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8" t="s">
        <v>8316</v>
      </c>
      <c r="R3880" s="8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s="8" t="s">
        <v>8316</v>
      </c>
      <c r="R3881" s="8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8" t="s">
        <v>8316</v>
      </c>
      <c r="R3882" s="8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8" t="s">
        <v>8316</v>
      </c>
      <c r="R3883" s="8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s="8" t="s">
        <v>8316</v>
      </c>
      <c r="R3884" s="8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s="8" t="s">
        <v>8316</v>
      </c>
      <c r="R3885" s="8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s="8" t="s">
        <v>8316</v>
      </c>
      <c r="R3886" s="8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s="8" t="s">
        <v>8316</v>
      </c>
      <c r="R3887" s="8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s="8" t="s">
        <v>8316</v>
      </c>
      <c r="R3888" s="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8" t="s">
        <v>8316</v>
      </c>
      <c r="R3889" s="8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8" t="s">
        <v>8316</v>
      </c>
      <c r="R3890" s="8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8" t="s">
        <v>8316</v>
      </c>
      <c r="R3891" s="8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8" t="s">
        <v>8316</v>
      </c>
      <c r="R3892" s="8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8" t="s">
        <v>8316</v>
      </c>
      <c r="R3893" s="8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s="8" t="s">
        <v>8316</v>
      </c>
      <c r="R3894" s="8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8" t="s">
        <v>8316</v>
      </c>
      <c r="R3895" s="8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8" t="s">
        <v>8316</v>
      </c>
      <c r="R3896" s="8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8" t="s">
        <v>8316</v>
      </c>
      <c r="R3897" s="8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8" t="s">
        <v>8316</v>
      </c>
      <c r="R3898" s="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8" t="s">
        <v>8316</v>
      </c>
      <c r="R3899" s="8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8" t="s">
        <v>8316</v>
      </c>
      <c r="R3900" s="8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8" t="s">
        <v>8316</v>
      </c>
      <c r="R3901" s="8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8" t="s">
        <v>8316</v>
      </c>
      <c r="R3902" s="8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8" t="s">
        <v>8316</v>
      </c>
      <c r="R3903" s="8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8" t="s">
        <v>8316</v>
      </c>
      <c r="R3904" s="8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s="8" t="s">
        <v>8316</v>
      </c>
      <c r="R3905" s="8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8" t="s">
        <v>8316</v>
      </c>
      <c r="R3906" s="8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 0)</f>
        <v>24.714285714285715</v>
      </c>
      <c r="Q3907" s="8" t="s">
        <v>8316</v>
      </c>
      <c r="R3907" s="8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8316</v>
      </c>
      <c r="R3908" s="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8" t="s">
        <v>8316</v>
      </c>
      <c r="R3909" s="8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8316</v>
      </c>
      <c r="R3910" s="8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8316</v>
      </c>
      <c r="R3911" s="8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8316</v>
      </c>
      <c r="R3912" s="8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8316</v>
      </c>
      <c r="R3913" s="8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8" t="s">
        <v>8316</v>
      </c>
      <c r="R3914" s="8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8" t="s">
        <v>8316</v>
      </c>
      <c r="R3915" s="8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8316</v>
      </c>
      <c r="R3916" s="8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8316</v>
      </c>
      <c r="R3917" s="8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s="8" t="s">
        <v>8316</v>
      </c>
      <c r="R3918" s="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8316</v>
      </c>
      <c r="R3919" s="8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8" t="s">
        <v>8316</v>
      </c>
      <c r="R3920" s="8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8316</v>
      </c>
      <c r="R3921" s="8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8316</v>
      </c>
      <c r="R3922" s="8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s="8" t="s">
        <v>8316</v>
      </c>
      <c r="R3923" s="8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8316</v>
      </c>
      <c r="R3924" s="8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8316</v>
      </c>
      <c r="R3925" s="8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8316</v>
      </c>
      <c r="R3926" s="8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8" t="s">
        <v>8316</v>
      </c>
      <c r="R3927" s="8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8316</v>
      </c>
      <c r="R3928" s="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8" t="s">
        <v>8316</v>
      </c>
      <c r="R3929" s="8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8" t="s">
        <v>8316</v>
      </c>
      <c r="R3930" s="8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8316</v>
      </c>
      <c r="R3931" s="8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s="8" t="s">
        <v>8316</v>
      </c>
      <c r="R3932" s="8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s="8" t="s">
        <v>8316</v>
      </c>
      <c r="R3933" s="8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8316</v>
      </c>
      <c r="R3934" s="8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8316</v>
      </c>
      <c r="R3935" s="8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8316</v>
      </c>
      <c r="R3936" s="8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8316</v>
      </c>
      <c r="R3937" s="8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s="8" t="s">
        <v>8316</v>
      </c>
      <c r="R3938" s="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8316</v>
      </c>
      <c r="R3939" s="8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8" t="s">
        <v>8316</v>
      </c>
      <c r="R3940" s="8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8" t="s">
        <v>8316</v>
      </c>
      <c r="R3941" s="8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8" t="s">
        <v>8316</v>
      </c>
      <c r="R3942" s="8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8" t="s">
        <v>8316</v>
      </c>
      <c r="R3943" s="8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s="8" t="s">
        <v>8316</v>
      </c>
      <c r="R3944" s="8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8" t="s">
        <v>8316</v>
      </c>
      <c r="R3945" s="8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s="8" t="s">
        <v>8316</v>
      </c>
      <c r="R3946" s="8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8" t="s">
        <v>8316</v>
      </c>
      <c r="R3947" s="8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8" t="s">
        <v>8316</v>
      </c>
      <c r="R3948" s="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8" t="s">
        <v>8316</v>
      </c>
      <c r="R3949" s="8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s="8" t="s">
        <v>8316</v>
      </c>
      <c r="R3950" s="8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8" t="s">
        <v>8316</v>
      </c>
      <c r="R3951" s="8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8" t="s">
        <v>8316</v>
      </c>
      <c r="R3952" s="8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8" t="s">
        <v>8316</v>
      </c>
      <c r="R3953" s="8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8" t="s">
        <v>8316</v>
      </c>
      <c r="R3954" s="8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s="8" t="s">
        <v>8316</v>
      </c>
      <c r="R3955" s="8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s="8" t="s">
        <v>8316</v>
      </c>
      <c r="R3956" s="8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8" t="s">
        <v>8316</v>
      </c>
      <c r="R3957" s="8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s="8" t="s">
        <v>8316</v>
      </c>
      <c r="R3958" s="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8" t="s">
        <v>8316</v>
      </c>
      <c r="R3959" s="8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8" t="s">
        <v>8316</v>
      </c>
      <c r="R3960" s="8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8" t="s">
        <v>8316</v>
      </c>
      <c r="R3961" s="8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8" t="s">
        <v>8316</v>
      </c>
      <c r="R3962" s="8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8" t="s">
        <v>8316</v>
      </c>
      <c r="R3963" s="8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8" t="s">
        <v>8316</v>
      </c>
      <c r="R3964" s="8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s="8" t="s">
        <v>8316</v>
      </c>
      <c r="R3965" s="8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8" t="s">
        <v>8316</v>
      </c>
      <c r="R3966" s="8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8" t="s">
        <v>8316</v>
      </c>
      <c r="R3967" s="8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8" t="s">
        <v>8316</v>
      </c>
      <c r="R3968" s="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8" t="s">
        <v>8316</v>
      </c>
      <c r="R3969" s="8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8" t="s">
        <v>8316</v>
      </c>
      <c r="R3970" s="8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 0)</f>
        <v>35.166666666666664</v>
      </c>
      <c r="Q3971" s="8" t="s">
        <v>8316</v>
      </c>
      <c r="R3971" s="8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8316</v>
      </c>
      <c r="R3972" s="8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8316</v>
      </c>
      <c r="R3973" s="8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8316</v>
      </c>
      <c r="R3974" s="8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8316</v>
      </c>
      <c r="R3975" s="8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8" t="s">
        <v>8316</v>
      </c>
      <c r="R3976" s="8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s="8" t="s">
        <v>8316</v>
      </c>
      <c r="R3977" s="8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8316</v>
      </c>
      <c r="R3978" s="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8316</v>
      </c>
      <c r="R3979" s="8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8" t="s">
        <v>8316</v>
      </c>
      <c r="R3980" s="8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8316</v>
      </c>
      <c r="R3981" s="8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8316</v>
      </c>
      <c r="R3982" s="8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8316</v>
      </c>
      <c r="R3983" s="8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8" t="s">
        <v>8316</v>
      </c>
      <c r="R3984" s="8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8316</v>
      </c>
      <c r="R3985" s="8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8316</v>
      </c>
      <c r="R3986" s="8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8316</v>
      </c>
      <c r="R3987" s="8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8316</v>
      </c>
      <c r="R3988" s="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8316</v>
      </c>
      <c r="R3989" s="8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8316</v>
      </c>
      <c r="R3990" s="8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s="8" t="s">
        <v>8316</v>
      </c>
      <c r="R3991" s="8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8316</v>
      </c>
      <c r="R3992" s="8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8" t="s">
        <v>8316</v>
      </c>
      <c r="R3993" s="8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8316</v>
      </c>
      <c r="R3994" s="8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8316</v>
      </c>
      <c r="R3995" s="8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8316</v>
      </c>
      <c r="R3996" s="8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8" t="s">
        <v>8316</v>
      </c>
      <c r="R3997" s="8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8316</v>
      </c>
      <c r="R3998" s="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s="8" t="s">
        <v>8316</v>
      </c>
      <c r="R3999" s="8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8316</v>
      </c>
      <c r="R4000" s="8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8316</v>
      </c>
      <c r="R4001" s="8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8" t="s">
        <v>8316</v>
      </c>
      <c r="R4002" s="8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8316</v>
      </c>
      <c r="R4003" s="8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8" t="s">
        <v>8316</v>
      </c>
      <c r="R4004" s="8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8" t="s">
        <v>8316</v>
      </c>
      <c r="R4005" s="8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8" t="s">
        <v>8316</v>
      </c>
      <c r="R4006" s="8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8" t="s">
        <v>8316</v>
      </c>
      <c r="R4007" s="8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8" t="s">
        <v>8316</v>
      </c>
      <c r="R4008" s="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8" t="s">
        <v>8316</v>
      </c>
      <c r="R4009" s="8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8" t="s">
        <v>8316</v>
      </c>
      <c r="R4010" s="8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8" t="s">
        <v>8316</v>
      </c>
      <c r="R4011" s="8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8" t="s">
        <v>8316</v>
      </c>
      <c r="R4012" s="8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8" t="s">
        <v>8316</v>
      </c>
      <c r="R4013" s="8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s="8" t="s">
        <v>8316</v>
      </c>
      <c r="R4014" s="8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8" t="s">
        <v>8316</v>
      </c>
      <c r="R4015" s="8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s="8" t="s">
        <v>8316</v>
      </c>
      <c r="R4016" s="8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8" t="s">
        <v>8316</v>
      </c>
      <c r="R4017" s="8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8" t="s">
        <v>8316</v>
      </c>
      <c r="R4018" s="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8" t="s">
        <v>8316</v>
      </c>
      <c r="R4019" s="8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8" t="s">
        <v>8316</v>
      </c>
      <c r="R4020" s="8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8" t="s">
        <v>8316</v>
      </c>
      <c r="R4021" s="8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8" t="s">
        <v>8316</v>
      </c>
      <c r="R4022" s="8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8" t="s">
        <v>8316</v>
      </c>
      <c r="R4023" s="8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8" t="s">
        <v>8316</v>
      </c>
      <c r="R4024" s="8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s="8" t="s">
        <v>8316</v>
      </c>
      <c r="R4025" s="8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8" t="s">
        <v>8316</v>
      </c>
      <c r="R4026" s="8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8" t="s">
        <v>8316</v>
      </c>
      <c r="R4027" s="8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s="8" t="s">
        <v>8316</v>
      </c>
      <c r="R4028" s="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8" t="s">
        <v>8316</v>
      </c>
      <c r="R4029" s="8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8" t="s">
        <v>8316</v>
      </c>
      <c r="R4030" s="8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s="8" t="s">
        <v>8316</v>
      </c>
      <c r="R4031" s="8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8" t="s">
        <v>8316</v>
      </c>
      <c r="R4032" s="8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s="8" t="s">
        <v>8316</v>
      </c>
      <c r="R4033" s="8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8" t="s">
        <v>8316</v>
      </c>
      <c r="R4034" s="8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 0)</f>
        <v>65.340319148936175</v>
      </c>
      <c r="Q4035" s="8" t="s">
        <v>8316</v>
      </c>
      <c r="R4035" s="8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8316</v>
      </c>
      <c r="R4036" s="8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8316</v>
      </c>
      <c r="R4037" s="8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8316</v>
      </c>
      <c r="R4038" s="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8" t="s">
        <v>8316</v>
      </c>
      <c r="R4039" s="8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8316</v>
      </c>
      <c r="R4040" s="8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8" t="s">
        <v>8316</v>
      </c>
      <c r="R4041" s="8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8" t="s">
        <v>8316</v>
      </c>
      <c r="R4042" s="8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8316</v>
      </c>
      <c r="R4043" s="8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8316</v>
      </c>
      <c r="R4044" s="8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s="8" t="s">
        <v>8316</v>
      </c>
      <c r="R4045" s="8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8" t="s">
        <v>8316</v>
      </c>
      <c r="R4046" s="8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8316</v>
      </c>
      <c r="R4047" s="8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8316</v>
      </c>
      <c r="R4048" s="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8316</v>
      </c>
      <c r="R4049" s="8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8316</v>
      </c>
      <c r="R4050" s="8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8316</v>
      </c>
      <c r="R4051" s="8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8316</v>
      </c>
      <c r="R4052" s="8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s="8" t="s">
        <v>8316</v>
      </c>
      <c r="R4053" s="8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8316</v>
      </c>
      <c r="R4054" s="8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8" t="s">
        <v>8316</v>
      </c>
      <c r="R4055" s="8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s="8" t="s">
        <v>8316</v>
      </c>
      <c r="R4056" s="8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8316</v>
      </c>
      <c r="R4057" s="8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8316</v>
      </c>
      <c r="R4058" s="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8316</v>
      </c>
      <c r="R4059" s="8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8316</v>
      </c>
      <c r="R4060" s="8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8316</v>
      </c>
      <c r="R4061" s="8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8316</v>
      </c>
      <c r="R4062" s="8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s="8" t="s">
        <v>8316</v>
      </c>
      <c r="R4063" s="8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8316</v>
      </c>
      <c r="R4064" s="8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8316</v>
      </c>
      <c r="R4065" s="8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8316</v>
      </c>
      <c r="R4066" s="8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8316</v>
      </c>
      <c r="R4067" s="8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8" t="s">
        <v>8316</v>
      </c>
      <c r="R4068" s="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8" t="s">
        <v>8316</v>
      </c>
      <c r="R4069" s="8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8" t="s">
        <v>8316</v>
      </c>
      <c r="R4070" s="8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8" t="s">
        <v>8316</v>
      </c>
      <c r="R4071" s="8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8" t="s">
        <v>8316</v>
      </c>
      <c r="R4072" s="8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s="8" t="s">
        <v>8316</v>
      </c>
      <c r="R4073" s="8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8" t="s">
        <v>8316</v>
      </c>
      <c r="R4074" s="8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8" t="s">
        <v>8316</v>
      </c>
      <c r="R4075" s="8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8" t="s">
        <v>8316</v>
      </c>
      <c r="R4076" s="8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8" t="s">
        <v>8316</v>
      </c>
      <c r="R4077" s="8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s="8" t="s">
        <v>8316</v>
      </c>
      <c r="R4078" s="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8" t="s">
        <v>8316</v>
      </c>
      <c r="R4079" s="8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s="8" t="s">
        <v>8316</v>
      </c>
      <c r="R4080" s="8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8" t="s">
        <v>8316</v>
      </c>
      <c r="R4081" s="8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s="8" t="s">
        <v>8316</v>
      </c>
      <c r="R4082" s="8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8" t="s">
        <v>8316</v>
      </c>
      <c r="R4083" s="8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8" t="s">
        <v>8316</v>
      </c>
      <c r="R4084" s="8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8" t="s">
        <v>8316</v>
      </c>
      <c r="R4085" s="8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8" t="s">
        <v>8316</v>
      </c>
      <c r="R4086" s="8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8" t="s">
        <v>8316</v>
      </c>
      <c r="R4087" s="8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8" t="s">
        <v>8316</v>
      </c>
      <c r="R4088" s="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s="8" t="s">
        <v>8316</v>
      </c>
      <c r="R4089" s="8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8" t="s">
        <v>8316</v>
      </c>
      <c r="R4090" s="8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8" t="s">
        <v>8316</v>
      </c>
      <c r="R4091" s="8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8" t="s">
        <v>8316</v>
      </c>
      <c r="R4092" s="8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8" t="s">
        <v>8316</v>
      </c>
      <c r="R4093" s="8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8" t="s">
        <v>8316</v>
      </c>
      <c r="R4094" s="8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8" t="s">
        <v>8316</v>
      </c>
      <c r="R4095" s="8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8" t="s">
        <v>8316</v>
      </c>
      <c r="R4096" s="8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8" t="s">
        <v>8316</v>
      </c>
      <c r="R4097" s="8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8" t="s">
        <v>8316</v>
      </c>
      <c r="R4098" s="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 0)</f>
        <v>0</v>
      </c>
      <c r="Q4099" s="8" t="s">
        <v>8316</v>
      </c>
      <c r="R4099" s="8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s="8" t="s">
        <v>8316</v>
      </c>
      <c r="R4100" s="8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8316</v>
      </c>
      <c r="R4101" s="8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s="8" t="s">
        <v>8316</v>
      </c>
      <c r="R4102" s="8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s="8" t="s">
        <v>8316</v>
      </c>
      <c r="R4103" s="8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8316</v>
      </c>
      <c r="R4104" s="8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8" t="s">
        <v>8316</v>
      </c>
      <c r="R4105" s="8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8316</v>
      </c>
      <c r="R4106" s="8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8316</v>
      </c>
      <c r="R4107" s="8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8316</v>
      </c>
      <c r="R4108" s="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8316</v>
      </c>
      <c r="R4109" s="8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8316</v>
      </c>
      <c r="R4110" s="8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s="8" t="s">
        <v>8316</v>
      </c>
      <c r="R4111" s="8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8" t="s">
        <v>8316</v>
      </c>
      <c r="R4112" s="8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8316</v>
      </c>
      <c r="R4113" s="8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8316</v>
      </c>
      <c r="R4114" s="8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8" t="s">
        <v>8316</v>
      </c>
      <c r="R4115" s="8" t="s">
        <v>8317</v>
      </c>
      <c r="S4115" s="12">
        <f t="shared" si="258"/>
        <v>42358.573182870372</v>
      </c>
      <c r="T4115" s="12">
        <f t="shared" si="259"/>
        <v>42377.273611111115</v>
      </c>
    </row>
  </sheetData>
  <autoFilter ref="A1:T1" xr:uid="{C43DA94B-60DD-4BD4-804B-8E5961045B5A}"/>
  <conditionalFormatting sqref="F1:F1048576">
    <cfRule type="cellIs" dxfId="3" priority="8" operator="equal">
      <formula>"live"</formula>
    </cfRule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O1048576">
    <cfRule type="colorScale" priority="7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P1">
    <cfRule type="colorScale" priority="6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Q1">
    <cfRule type="colorScale" priority="4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R1">
    <cfRule type="colorScale" priority="3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S1">
    <cfRule type="colorScale" priority="2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T1">
    <cfRule type="colorScale" priority="1">
      <colorScale>
        <cfvo type="min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8879-D1B9-46A5-8F14-D4E247E22A1C}">
  <sheetPr codeName="Sheet1"/>
  <dimension ref="A1:F14"/>
  <sheetViews>
    <sheetView workbookViewId="0">
      <selection activeCell="G31" sqref="G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8362</v>
      </c>
      <c r="B3" s="9" t="s">
        <v>8363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A9948-18D5-4D0B-B1EA-9A6AD23794D8}">
  <sheetPr codeName="Sheet3"/>
  <dimension ref="A1:G48"/>
  <sheetViews>
    <sheetView workbookViewId="0">
      <selection activeCell="E4" sqref="E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8223</v>
      </c>
      <c r="B1" t="s">
        <v>8364</v>
      </c>
    </row>
    <row r="2" spans="1:7" x14ac:dyDescent="0.25">
      <c r="A2" s="9" t="s">
        <v>8308</v>
      </c>
      <c r="B2" t="s">
        <v>8364</v>
      </c>
    </row>
    <row r="4" spans="1:7" x14ac:dyDescent="0.25">
      <c r="A4" s="9" t="s">
        <v>8362</v>
      </c>
      <c r="B4" s="9" t="s">
        <v>8363</v>
      </c>
    </row>
    <row r="5" spans="1:7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 x14ac:dyDescent="0.25">
      <c r="A6" s="10" t="s">
        <v>8315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0" t="s">
        <v>8343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0" t="s">
        <v>8331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8357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0" t="s">
        <v>8353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0" t="s">
        <v>8314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0" t="s">
        <v>8313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0" t="s">
        <v>8329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0" t="s">
        <v>8346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0" t="s">
        <v>8323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0" t="s">
        <v>8336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0" t="s">
        <v>8347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0" t="s">
        <v>8348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0" t="s">
        <v>8328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0" t="s">
        <v>8327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0" t="s">
        <v>8355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0" t="s">
        <v>8326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0" t="s">
        <v>8334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0" t="s">
        <v>8358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0" t="s">
        <v>8342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0" t="s">
        <v>8322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0" t="s">
        <v>8349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0" t="s">
        <v>8338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0" t="s">
        <v>8344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0" t="s">
        <v>8317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0" t="s">
        <v>8345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0" t="s">
        <v>8341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0" t="s">
        <v>8352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0" t="s">
        <v>8325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0" t="s">
        <v>8312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0" t="s">
        <v>8311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0" t="s">
        <v>8351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0" t="s">
        <v>8354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0" t="s">
        <v>8350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0" t="s">
        <v>8310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0" t="s">
        <v>8340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0" t="s">
        <v>8333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0" t="s">
        <v>8320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5">
      <c r="A45" s="10" t="s">
        <v>8319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0" t="s">
        <v>8339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5">
      <c r="A47" s="10" t="s">
        <v>8365</v>
      </c>
      <c r="B47" s="11"/>
      <c r="C47" s="11"/>
      <c r="D47" s="11"/>
      <c r="E47" s="11"/>
      <c r="F47" s="11"/>
      <c r="G47" s="11"/>
    </row>
    <row r="48" spans="1:7" x14ac:dyDescent="0.25">
      <c r="A48" s="10" t="s">
        <v>8361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56696-A3AD-416C-A3B4-96DD5D92AF06}">
  <sheetPr codeName="Sheet4"/>
  <dimension ref="A1:G19"/>
  <sheetViews>
    <sheetView workbookViewId="0">
      <selection activeCell="V27" sqref="V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8380</v>
      </c>
      <c r="B1" t="s">
        <v>8364</v>
      </c>
    </row>
    <row r="2" spans="1:7" x14ac:dyDescent="0.25">
      <c r="A2" s="9" t="s">
        <v>8308</v>
      </c>
      <c r="B2" t="s">
        <v>8364</v>
      </c>
    </row>
    <row r="4" spans="1:7" x14ac:dyDescent="0.25">
      <c r="A4" s="9" t="s">
        <v>8362</v>
      </c>
      <c r="B4" s="9" t="s">
        <v>8363</v>
      </c>
    </row>
    <row r="5" spans="1:7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 x14ac:dyDescent="0.25">
      <c r="A6" s="10" t="s">
        <v>8365</v>
      </c>
      <c r="B6" s="11"/>
      <c r="C6" s="11"/>
      <c r="D6" s="11"/>
      <c r="E6" s="11"/>
      <c r="F6" s="11"/>
      <c r="G6" s="11"/>
    </row>
    <row r="7" spans="1:7" x14ac:dyDescent="0.25">
      <c r="A7" s="10" t="s">
        <v>8373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25">
      <c r="A8" s="10" t="s">
        <v>8374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5">
      <c r="A9" s="10" t="s">
        <v>8375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25">
      <c r="A10" s="10" t="s">
        <v>8376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25">
      <c r="A11" s="10" t="s">
        <v>8377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25">
      <c r="A12" s="10" t="s">
        <v>8378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25">
      <c r="A13" s="10" t="s">
        <v>8379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25">
      <c r="A14" s="10" t="s">
        <v>8368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25">
      <c r="A15" s="10" t="s">
        <v>8369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25">
      <c r="A16" s="10" t="s">
        <v>8370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25">
      <c r="A17" s="10" t="s">
        <v>8371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25">
      <c r="A18" s="10" t="s">
        <v>8372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25">
      <c r="A19" s="10" t="s">
        <v>8361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529B-22F6-46A4-99D3-109FB0DB77FB}">
  <sheetPr codeName="Sheet5"/>
  <dimension ref="A1:I13"/>
  <sheetViews>
    <sheetView workbookViewId="0">
      <selection activeCell="M15" sqref="M15"/>
    </sheetView>
  </sheetViews>
  <sheetFormatPr defaultRowHeight="15" x14ac:dyDescent="0.25"/>
  <cols>
    <col min="1" max="1" width="13.85546875" bestFit="1" customWidth="1"/>
    <col min="2" max="2" width="11.5703125" bestFit="1" customWidth="1"/>
    <col min="3" max="3" width="8.42578125" bestFit="1" customWidth="1"/>
    <col min="4" max="4" width="11.140625" bestFit="1" customWidth="1"/>
    <col min="5" max="5" width="11.140625" customWidth="1"/>
    <col min="6" max="6" width="13.140625" bestFit="1" customWidth="1"/>
    <col min="7" max="7" width="12.140625" bestFit="1" customWidth="1"/>
    <col min="8" max="8" width="8.42578125" bestFit="1" customWidth="1"/>
    <col min="9" max="9" width="11.7109375" bestFit="1" customWidth="1"/>
  </cols>
  <sheetData>
    <row r="1" spans="1:9" x14ac:dyDescent="0.25">
      <c r="A1" t="s">
        <v>8381</v>
      </c>
      <c r="B1" t="s">
        <v>8383</v>
      </c>
      <c r="C1" t="s">
        <v>8382</v>
      </c>
      <c r="D1" t="s">
        <v>8399</v>
      </c>
      <c r="E1" t="s">
        <v>8401</v>
      </c>
      <c r="F1" t="s">
        <v>8384</v>
      </c>
      <c r="G1" t="s">
        <v>8385</v>
      </c>
      <c r="H1" t="s">
        <v>8386</v>
      </c>
      <c r="I1" t="s">
        <v>8400</v>
      </c>
    </row>
    <row r="2" spans="1:9" x14ac:dyDescent="0.25">
      <c r="A2" t="s">
        <v>8387</v>
      </c>
      <c r="B2">
        <f>COUNTIFS('Full data'!$F2:F4115,"successful",'Full data'!$D2:$D4115,"&lt;1000")</f>
        <v>322</v>
      </c>
      <c r="C2">
        <f>COUNTIFS('Full data'!$F2:F4115,"failed",'Full data'!$D2:$D4115,"&lt;1000")</f>
        <v>113</v>
      </c>
      <c r="D2">
        <f>COUNTIFS('Full data'!$F2:F4115,"canceled",'Full data'!$D2:$D4115,"&lt;1000")</f>
        <v>18</v>
      </c>
      <c r="E2">
        <f>COUNTIFS('Full data'!$F2:F4115,"live",'Full data'!$D2:$D4115,"&lt;1000")</f>
        <v>8</v>
      </c>
      <c r="F2">
        <f>COUNTIFS('Full data'!$D2:$D4115,"&lt;1000")</f>
        <v>461</v>
      </c>
      <c r="G2" s="5">
        <f>B2/SUM(B2:D2)</f>
        <v>0.71081677704194257</v>
      </c>
      <c r="H2" s="5">
        <f>C2/SUM(B2:D2)</f>
        <v>0.24944812362030905</v>
      </c>
      <c r="I2" s="5">
        <f>D2/SUM(B2:D2)</f>
        <v>3.9735099337748346E-2</v>
      </c>
    </row>
    <row r="3" spans="1:9" x14ac:dyDescent="0.25">
      <c r="A3" t="s">
        <v>8388</v>
      </c>
      <c r="B3">
        <f>COUNTIFS('Full data'!$F2:F4115,"successful",'Full data'!$D2:$D4115,"&gt;=1000",'Full data'!$D2:$D4115,"&lt;=4999")</f>
        <v>932</v>
      </c>
      <c r="C3">
        <f>COUNTIFS('Full data'!$F2:F4115,"failed",'Full data'!$D2:$D4115,"&gt;=1000",'Full data'!$D2:$D4115,"&lt;=4999")</f>
        <v>420</v>
      </c>
      <c r="D3">
        <f>COUNTIFS('Full data'!$F2:F4115,"canceled",'Full data'!$D2:$D4115,"&gt;=1000",'Full data'!$D2:$D4115,"&lt;=4999")</f>
        <v>60</v>
      </c>
      <c r="E3">
        <f>COUNTIFS('Full data'!$F2:F4115,"live",'Full data'!$D2:$D4115,"&gt;=1000",'Full data'!$D2:$D4115,"&lt;=4999")</f>
        <v>13</v>
      </c>
      <c r="F3">
        <f>COUNTIFS('Full data'!$D2:$D4115,"&gt;=1000",'Full data'!$D2:$D4115,"&lt;=4999")</f>
        <v>1425</v>
      </c>
      <c r="G3" s="5">
        <f t="shared" ref="G3:G13" si="0">B3/SUM(B3:D3)</f>
        <v>0.66005665722379603</v>
      </c>
      <c r="H3" s="5">
        <f t="shared" ref="H3:H13" si="1">C3/SUM(B3:D3)</f>
        <v>0.29745042492917845</v>
      </c>
      <c r="I3" s="5">
        <f t="shared" ref="I3:I13" si="2">D3/SUM(B3:D3)</f>
        <v>4.2492917847025496E-2</v>
      </c>
    </row>
    <row r="4" spans="1:9" x14ac:dyDescent="0.25">
      <c r="A4" t="s">
        <v>8389</v>
      </c>
      <c r="B4">
        <f>COUNTIFS('Full data'!$F2:F4115,"successful",'Full data'!$D2:$D4115,"&gt;=5000",'Full data'!$D2:$D4115,"&lt;=9999")</f>
        <v>381</v>
      </c>
      <c r="C4">
        <f>COUNTIFS('Full data'!$F2:F4115,"failed",'Full data'!$D2:$D4115,"&gt;=5000",'Full data'!$D2:$D4115,"&lt;=9999")</f>
        <v>283</v>
      </c>
      <c r="D4">
        <f>COUNTIFS('Full data'!$F2:F4115,"canceled",'Full data'!$D2:$D4115,"&gt;=5000",'Full data'!$D2:$D4115,"&lt;=9999")</f>
        <v>52</v>
      </c>
      <c r="E4">
        <f>COUNTIFS('Full data'!$F2:F4115,"live",'Full data'!$D2:$D4115,"&gt;=5000",'Full data'!$D2:$D4115,"&lt;=9999")</f>
        <v>6</v>
      </c>
      <c r="F4">
        <f>COUNTIFS('Full data'!$D2:$D4115,"&gt;=5000",'Full data'!$D2:$D4115,"&lt;=9999")</f>
        <v>722</v>
      </c>
      <c r="G4" s="5">
        <f t="shared" si="0"/>
        <v>0.53212290502793291</v>
      </c>
      <c r="H4" s="5">
        <f t="shared" si="1"/>
        <v>0.39525139664804471</v>
      </c>
      <c r="I4" s="5">
        <f t="shared" si="2"/>
        <v>7.2625698324022353E-2</v>
      </c>
    </row>
    <row r="5" spans="1:9" x14ac:dyDescent="0.25">
      <c r="A5" t="s">
        <v>8390</v>
      </c>
      <c r="B5">
        <f>COUNTIFS('Full data'!$F2:F4115,"successful",'Full data'!$D2:$D4115,"&gt;=10000",'Full data'!$D2:$D4115,"&lt;=14999")</f>
        <v>168</v>
      </c>
      <c r="C5">
        <f>COUNTIFS('Full data'!$F2:F4115,"failed",'Full data'!$D2:$D4115,"&gt;=10000",'Full data'!$D2:$D4115,"&lt;=14999")</f>
        <v>144</v>
      </c>
      <c r="D5">
        <f>COUNTIFS('Full data'!$F2:F4115,"canceled",'Full data'!$D2:$D4115,"&gt;=10000",'Full data'!$D2:$D4115,"&lt;=14999")</f>
        <v>40</v>
      </c>
      <c r="E5">
        <f>COUNTIFS('Full data'!$F2:F4115,"live",'Full data'!$D2:$D4115,"&gt;=10000",'Full data'!$D2:$D4115,"&lt;=14999")</f>
        <v>9</v>
      </c>
      <c r="F5">
        <f>COUNTIFS('Full data'!$D2:$D4115,"&gt;=10000",'Full data'!$D2:$D4115,"&lt;=14999")</f>
        <v>361</v>
      </c>
      <c r="G5" s="5">
        <f t="shared" si="0"/>
        <v>0.47727272727272729</v>
      </c>
      <c r="H5" s="5">
        <f t="shared" si="1"/>
        <v>0.40909090909090912</v>
      </c>
      <c r="I5" s="5">
        <f t="shared" si="2"/>
        <v>0.11363636363636363</v>
      </c>
    </row>
    <row r="6" spans="1:9" x14ac:dyDescent="0.25">
      <c r="A6" t="s">
        <v>8391</v>
      </c>
      <c r="B6">
        <f>COUNTIFS('Full data'!$F2:F4115,"successful",'Full data'!$D2:$D4115,"&gt;=15000",'Full data'!$D2:$D4115,"&lt;=19999")</f>
        <v>94</v>
      </c>
      <c r="C6">
        <f>COUNTIFS('Full data'!$F2:F4115,"failed",'Full data'!$D2:$D4115,"&gt;=15000",'Full data'!$D2:$D4115,"&lt;=19999")</f>
        <v>90</v>
      </c>
      <c r="D6">
        <f>COUNTIFS('Full data'!$F2:F4115,"canceled",'Full data'!$D2:$D4115,"&gt;=15000",'Full data'!$D2:$D4115,"&lt;=19999")</f>
        <v>17</v>
      </c>
      <c r="E6">
        <f>COUNTIFS('Full data'!$F2:F4115,"live",'Full data'!$D2:$D4115,"&gt;=15000",'Full data'!$D2:$D4115,"&lt;=19999")</f>
        <v>4</v>
      </c>
      <c r="F6">
        <f>COUNTIFS('Full data'!$D2:$D4115,"&gt;=15000",'Full data'!$D2:$D4115,"&lt;=19999")</f>
        <v>205</v>
      </c>
      <c r="G6" s="5">
        <f t="shared" si="0"/>
        <v>0.46766169154228854</v>
      </c>
      <c r="H6" s="5">
        <f t="shared" si="1"/>
        <v>0.44776119402985076</v>
      </c>
      <c r="I6" s="5">
        <f t="shared" si="2"/>
        <v>8.45771144278607E-2</v>
      </c>
    </row>
    <row r="7" spans="1:9" x14ac:dyDescent="0.25">
      <c r="A7" t="s">
        <v>8392</v>
      </c>
      <c r="B7">
        <f>COUNTIFS('Full data'!$F2:F4115,"successful",'Full data'!$D2:$D4115,"&gt;=20000",'Full data'!$D2:$D4115,"&lt;=24999")</f>
        <v>62</v>
      </c>
      <c r="C7">
        <f>COUNTIFS('Full data'!$F2:F4115,"failed",'Full data'!$D2:$D4115,"&gt;=20000",'Full data'!$D2:$D4115,"&lt;=24999")</f>
        <v>72</v>
      </c>
      <c r="D7">
        <f>COUNTIFS('Full data'!$F2:F4115,"canceled",'Full data'!$D2:$D4115,"&gt;=20000",'Full data'!$D2:$D4115,"&lt;=24999")</f>
        <v>14</v>
      </c>
      <c r="E7">
        <f>COUNTIFS('Full data'!$F2:F4115,"live",'Full data'!$D2:$D4115,"&gt;=20000",'Full data'!$D2:$D4115,"&lt;=24999")</f>
        <v>1</v>
      </c>
      <c r="F7">
        <f>COUNTIFS('Full data'!$D2:$D4115,"&gt;=20000",'Full data'!$D2:$D4115,"&lt;=24999")</f>
        <v>149</v>
      </c>
      <c r="G7" s="5">
        <f t="shared" si="0"/>
        <v>0.41891891891891891</v>
      </c>
      <c r="H7" s="5">
        <f t="shared" si="1"/>
        <v>0.48648648648648651</v>
      </c>
      <c r="I7" s="5">
        <f t="shared" si="2"/>
        <v>9.45945945945946E-2</v>
      </c>
    </row>
    <row r="8" spans="1:9" x14ac:dyDescent="0.25">
      <c r="A8" t="s">
        <v>8393</v>
      </c>
      <c r="B8">
        <f>COUNTIFS('Full data'!$F2:F4115,"successful",'Full data'!$D2:$D4115,"&gt;=25000",'Full data'!$D2:$D4115,"&lt;=29999")</f>
        <v>55</v>
      </c>
      <c r="C8">
        <f>COUNTIFS('Full data'!$F2:F4115,"failed",'Full data'!$D2:$D4115,"&gt;=25000",'Full data'!$D2:$D4115,"&lt;=29999")</f>
        <v>64</v>
      </c>
      <c r="D8">
        <f>COUNTIFS('Full data'!$F2:F4115,"canceled",'Full data'!$D2:$D4115,"&gt;=25000",'Full data'!$D2:$D4115,"&lt;=29999")</f>
        <v>18</v>
      </c>
      <c r="E8">
        <f>COUNTIFS('Full data'!$F2:F4115,"live",'Full data'!$D2:$D4115,"&gt;=25000",'Full data'!$D2:$D4115,"&lt;=29999")</f>
        <v>1</v>
      </c>
      <c r="F8">
        <f>COUNTIFS('Full data'!$D2:$D4115,"&gt;=25000",'Full data'!$D2:$D4115,"&lt;=29999")</f>
        <v>138</v>
      </c>
      <c r="G8" s="5">
        <f t="shared" si="0"/>
        <v>0.40145985401459855</v>
      </c>
      <c r="H8" s="5">
        <f t="shared" si="1"/>
        <v>0.46715328467153283</v>
      </c>
      <c r="I8" s="5">
        <f t="shared" si="2"/>
        <v>0.13138686131386862</v>
      </c>
    </row>
    <row r="9" spans="1:9" x14ac:dyDescent="0.25">
      <c r="A9" t="s">
        <v>8394</v>
      </c>
      <c r="B9">
        <f>COUNTIFS('Full data'!$F2:F4115,"successful",'Full data'!$D2:$D4115,"&gt;=30000",'Full data'!$D2:$D4115,"&lt;=34999")</f>
        <v>32</v>
      </c>
      <c r="C9">
        <f>COUNTIFS('Full data'!$F2:F4115,"failed",'Full data'!$D2:$D4115,"&gt;=30000",'Full data'!$D2:$D4115,"&lt;=34999")</f>
        <v>37</v>
      </c>
      <c r="D9">
        <f>COUNTIFS('Full data'!$F2:F4115,"canceled",'Full data'!$D2:$D4115,"&gt;=30000",'Full data'!$D2:$D4115,"&lt;=34999")</f>
        <v>13</v>
      </c>
      <c r="E9">
        <f>COUNTIFS('Full data'!$F2:F4115,"live",'Full data'!$D2:$D4115,"&gt;=30000",'Full data'!$D2:$D4115,"&lt;=34999")</f>
        <v>2</v>
      </c>
      <c r="F9">
        <f>COUNTIFS('Full data'!$D2:$D4115,"&gt;=30000",'Full data'!$D2:$D4115,"&lt;=34999")</f>
        <v>84</v>
      </c>
      <c r="G9" s="5">
        <f t="shared" si="0"/>
        <v>0.3902439024390244</v>
      </c>
      <c r="H9" s="5">
        <f t="shared" si="1"/>
        <v>0.45121951219512196</v>
      </c>
      <c r="I9" s="5">
        <f t="shared" si="2"/>
        <v>0.15853658536585366</v>
      </c>
    </row>
    <row r="10" spans="1:9" x14ac:dyDescent="0.25">
      <c r="A10" t="s">
        <v>8395</v>
      </c>
      <c r="B10">
        <f>COUNTIFS('Full data'!$F2:F4115,"successful",'Full data'!$D2:$D4115,"&gt;=35000",'Full data'!$D2:$D4115,"&lt;=39999")</f>
        <v>26</v>
      </c>
      <c r="C10">
        <f>COUNTIFS('Full data'!$F2:F4115,"failed",'Full data'!$D2:$D4115,"&gt;=35000",'Full data'!$D2:$D4115,"&lt;=39999")</f>
        <v>22</v>
      </c>
      <c r="D10">
        <f>COUNTIFS('Full data'!$F2:F4115,"canceled",'Full data'!$D2:$D4115,"&gt;=35000",'Full data'!$D2:$D4115,"&lt;=39999")</f>
        <v>7</v>
      </c>
      <c r="E10">
        <f>COUNTIFS('Full data'!$F2:F4115,"live",'Full data'!$D2:$D4115,"&gt;=35000",'Full data'!$D2:$D4115,"&lt;=39999")</f>
        <v>0</v>
      </c>
      <c r="F10">
        <f>COUNTIFS('Full data'!$D2:$D4115,"&gt;=35000",'Full data'!$D2:$D4115,"&lt;=39999")</f>
        <v>55</v>
      </c>
      <c r="G10" s="5">
        <f t="shared" si="0"/>
        <v>0.47272727272727272</v>
      </c>
      <c r="H10" s="5">
        <f t="shared" si="1"/>
        <v>0.4</v>
      </c>
      <c r="I10" s="5">
        <f t="shared" si="2"/>
        <v>0.12727272727272726</v>
      </c>
    </row>
    <row r="11" spans="1:9" x14ac:dyDescent="0.25">
      <c r="A11" t="s">
        <v>8396</v>
      </c>
      <c r="B11">
        <f>COUNTIFS('Full data'!$F2:F4115,"successful",'Full data'!$D2:$D4115,"&gt;=40000",'Full data'!$D2:$D4115,"&lt;=44999")</f>
        <v>21</v>
      </c>
      <c r="C11">
        <f>COUNTIFS('Full data'!$F2:F4115,"failed",'Full data'!$D2:$D4115,"&gt;=40000",'Full data'!$D2:$D4115,"&lt;=44999")</f>
        <v>16</v>
      </c>
      <c r="D11">
        <f>COUNTIFS('Full data'!$F2:F4115,"canceled",'Full data'!$D2:$D4115,"&gt;=40000",'Full data'!$D2:$D4115,"&lt;=44999")</f>
        <v>6</v>
      </c>
      <c r="E11">
        <f>COUNTIFS('Full data'!$F2:F4115,"live",'Full data'!$D2:$D4115,"&gt;=40000",'Full data'!$D2:$D4115,"&lt;=44999")</f>
        <v>1</v>
      </c>
      <c r="F11">
        <f>COUNTIFS('Full data'!$D2:$D4115,"&gt;=40000",'Full data'!$D2:$D4115,"&lt;=44999")</f>
        <v>44</v>
      </c>
      <c r="G11" s="5">
        <f t="shared" si="0"/>
        <v>0.48837209302325579</v>
      </c>
      <c r="H11" s="5">
        <f t="shared" si="1"/>
        <v>0.37209302325581395</v>
      </c>
      <c r="I11" s="5">
        <f t="shared" si="2"/>
        <v>0.13953488372093023</v>
      </c>
    </row>
    <row r="12" spans="1:9" x14ac:dyDescent="0.25">
      <c r="A12" t="s">
        <v>8397</v>
      </c>
      <c r="B12">
        <f>COUNTIFS('Full data'!$F2:F4115,"successful",'Full data'!$D2:$D4115,"&gt;=45000",'Full data'!$D2:$D4115,"&lt;=49999")</f>
        <v>6</v>
      </c>
      <c r="C12">
        <f>COUNTIFS('Full data'!$F2:F4115,"failed",'Full data'!$D2:$D4115,"&gt;=45000",'Full data'!$D2:$D4115,"&lt;=49999")</f>
        <v>11</v>
      </c>
      <c r="D12">
        <f>COUNTIFS('Full data'!$F2:F4115,"canceled",'Full data'!$D2:$D4115,"&gt;=45000",'Full data'!$D2:$D4115,"&lt;=49999")</f>
        <v>4</v>
      </c>
      <c r="E12">
        <f>COUNTIFS('Full data'!$F2:F4115,"live",'Full data'!$D2:$D4115,"&gt;=45000",'Full data'!$D2:$D4115,"&lt;=49999")</f>
        <v>0</v>
      </c>
      <c r="F12">
        <f>COUNTIFS('Full data'!$D2:$D4115,"&gt;=45000",'Full data'!$D2:$D4115,"&lt;=49999")</f>
        <v>21</v>
      </c>
      <c r="G12" s="5">
        <f t="shared" si="0"/>
        <v>0.2857142857142857</v>
      </c>
      <c r="H12" s="5">
        <f t="shared" si="1"/>
        <v>0.52380952380952384</v>
      </c>
      <c r="I12" s="5">
        <f t="shared" si="2"/>
        <v>0.19047619047619047</v>
      </c>
    </row>
    <row r="13" spans="1:9" x14ac:dyDescent="0.25">
      <c r="A13" t="s">
        <v>8398</v>
      </c>
      <c r="B13">
        <f>COUNTIFS('Full data'!$F2:F4115,"successful",'Full data'!$D2:$D4115,"&gt;=50000")</f>
        <v>86</v>
      </c>
      <c r="C13">
        <f>COUNTIFS('Full data'!$F2:F4115,"failed",'Full data'!$D2:$D4115,"&gt;=50000")</f>
        <v>258</v>
      </c>
      <c r="D13">
        <f>COUNTIFS('Full data'!$F2:F4115,"canceled",'Full data'!$D2:$D4115,"&gt;=50000")</f>
        <v>100</v>
      </c>
      <c r="E13">
        <f>COUNTIFS('Full data'!$F2:F4115,"live",'Full data'!$D2:$D4115,"&gt;=50000")</f>
        <v>5</v>
      </c>
      <c r="F13">
        <f>COUNTIFS('Full data'!$D2:$D4115,"&gt;=50000")</f>
        <v>449</v>
      </c>
      <c r="G13" s="5">
        <f t="shared" si="0"/>
        <v>0.19369369369369369</v>
      </c>
      <c r="H13" s="5">
        <f t="shared" si="1"/>
        <v>0.58108108108108103</v>
      </c>
      <c r="I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0A793-3B65-43A7-82F6-573C8D338CA3}">
  <sheetPr codeName="Sheet8"/>
  <dimension ref="A1:G25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8362</v>
      </c>
      <c r="B1" s="9" t="s">
        <v>8363</v>
      </c>
    </row>
    <row r="2" spans="1:7" x14ac:dyDescent="0.25">
      <c r="A2" s="9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8365</v>
      </c>
      <c r="G2" t="s">
        <v>8361</v>
      </c>
    </row>
    <row r="3" spans="1:7" x14ac:dyDescent="0.25">
      <c r="A3" s="10" t="s">
        <v>8239</v>
      </c>
      <c r="B3" s="11"/>
      <c r="C3" s="11">
        <v>2</v>
      </c>
      <c r="D3" s="11">
        <v>1</v>
      </c>
      <c r="E3" s="11">
        <v>3</v>
      </c>
      <c r="F3" s="11"/>
      <c r="G3" s="11">
        <v>6</v>
      </c>
    </row>
    <row r="4" spans="1:7" x14ac:dyDescent="0.25">
      <c r="A4" s="10" t="s">
        <v>8226</v>
      </c>
      <c r="B4" s="11">
        <v>14</v>
      </c>
      <c r="C4" s="11">
        <v>41</v>
      </c>
      <c r="D4" s="11"/>
      <c r="E4" s="11">
        <v>19</v>
      </c>
      <c r="F4" s="11"/>
      <c r="G4" s="11">
        <v>74</v>
      </c>
    </row>
    <row r="5" spans="1:7" x14ac:dyDescent="0.25">
      <c r="A5" s="10" t="s">
        <v>8242</v>
      </c>
      <c r="B5" s="11"/>
      <c r="C5" s="11">
        <v>1</v>
      </c>
      <c r="D5" s="11"/>
      <c r="E5" s="11">
        <v>1</v>
      </c>
      <c r="F5" s="11"/>
      <c r="G5" s="11">
        <v>2</v>
      </c>
    </row>
    <row r="6" spans="1:7" x14ac:dyDescent="0.25">
      <c r="A6" s="10" t="s">
        <v>8229</v>
      </c>
      <c r="B6" s="11">
        <v>17</v>
      </c>
      <c r="C6" s="11">
        <v>64</v>
      </c>
      <c r="D6" s="11">
        <v>1</v>
      </c>
      <c r="E6" s="11">
        <v>64</v>
      </c>
      <c r="F6" s="11"/>
      <c r="G6" s="11">
        <v>146</v>
      </c>
    </row>
    <row r="7" spans="1:7" x14ac:dyDescent="0.25">
      <c r="A7" s="10" t="s">
        <v>8240</v>
      </c>
      <c r="B7" s="11">
        <v>3</v>
      </c>
      <c r="C7" s="11">
        <v>2</v>
      </c>
      <c r="D7" s="11"/>
      <c r="E7" s="11">
        <v>1</v>
      </c>
      <c r="F7" s="11"/>
      <c r="G7" s="11">
        <v>6</v>
      </c>
    </row>
    <row r="8" spans="1:7" x14ac:dyDescent="0.25">
      <c r="A8" s="10" t="s">
        <v>8236</v>
      </c>
      <c r="B8" s="11">
        <v>3</v>
      </c>
      <c r="C8" s="11">
        <v>27</v>
      </c>
      <c r="D8" s="11"/>
      <c r="E8" s="11">
        <v>23</v>
      </c>
      <c r="F8" s="11"/>
      <c r="G8" s="11">
        <v>53</v>
      </c>
    </row>
    <row r="9" spans="1:7" x14ac:dyDescent="0.25">
      <c r="A9" s="10" t="s">
        <v>8232</v>
      </c>
      <c r="B9" s="11">
        <v>4</v>
      </c>
      <c r="C9" s="11">
        <v>6</v>
      </c>
      <c r="D9" s="11"/>
      <c r="E9" s="11">
        <v>4</v>
      </c>
      <c r="F9" s="11"/>
      <c r="G9" s="11">
        <v>14</v>
      </c>
    </row>
    <row r="10" spans="1:7" x14ac:dyDescent="0.25">
      <c r="A10" s="10" t="s">
        <v>8227</v>
      </c>
      <c r="B10" s="11">
        <v>1</v>
      </c>
      <c r="C10" s="11">
        <v>9</v>
      </c>
      <c r="D10" s="11"/>
      <c r="E10" s="11">
        <v>11</v>
      </c>
      <c r="F10" s="11"/>
      <c r="G10" s="11">
        <v>21</v>
      </c>
    </row>
    <row r="11" spans="1:7" x14ac:dyDescent="0.25">
      <c r="A11" s="10" t="s">
        <v>8230</v>
      </c>
      <c r="B11" s="11">
        <v>5</v>
      </c>
      <c r="C11" s="11">
        <v>10</v>
      </c>
      <c r="D11" s="11">
        <v>2</v>
      </c>
      <c r="E11" s="11">
        <v>10</v>
      </c>
      <c r="F11" s="11"/>
      <c r="G11" s="11">
        <v>27</v>
      </c>
    </row>
    <row r="12" spans="1:7" x14ac:dyDescent="0.25">
      <c r="A12" s="10" t="s">
        <v>8225</v>
      </c>
      <c r="B12" s="11">
        <v>25</v>
      </c>
      <c r="C12" s="11">
        <v>205</v>
      </c>
      <c r="D12" s="11">
        <v>8</v>
      </c>
      <c r="E12" s="11">
        <v>366</v>
      </c>
      <c r="F12" s="11"/>
      <c r="G12" s="11">
        <v>604</v>
      </c>
    </row>
    <row r="13" spans="1:7" x14ac:dyDescent="0.25">
      <c r="A13" s="10" t="s">
        <v>8231</v>
      </c>
      <c r="B13" s="11">
        <v>1</v>
      </c>
      <c r="C13" s="11">
        <v>2</v>
      </c>
      <c r="D13" s="11"/>
      <c r="E13" s="11"/>
      <c r="F13" s="11"/>
      <c r="G13" s="11">
        <v>3</v>
      </c>
    </row>
    <row r="14" spans="1:7" x14ac:dyDescent="0.25">
      <c r="A14" s="10" t="s">
        <v>8241</v>
      </c>
      <c r="B14" s="11">
        <v>2</v>
      </c>
      <c r="C14" s="11">
        <v>4</v>
      </c>
      <c r="D14" s="11">
        <v>1</v>
      </c>
      <c r="E14" s="11">
        <v>8</v>
      </c>
      <c r="F14" s="11"/>
      <c r="G14" s="11">
        <v>15</v>
      </c>
    </row>
    <row r="15" spans="1:7" x14ac:dyDescent="0.25">
      <c r="A15" s="10" t="s">
        <v>8237</v>
      </c>
      <c r="B15" s="11">
        <v>3</v>
      </c>
      <c r="C15" s="11">
        <v>19</v>
      </c>
      <c r="D15" s="11"/>
      <c r="E15" s="11">
        <v>7</v>
      </c>
      <c r="F15" s="11"/>
      <c r="G15" s="11">
        <v>29</v>
      </c>
    </row>
    <row r="16" spans="1:7" x14ac:dyDescent="0.25">
      <c r="A16" s="10" t="s">
        <v>8243</v>
      </c>
      <c r="B16" s="11"/>
      <c r="C16" s="11"/>
      <c r="D16" s="11"/>
      <c r="E16" s="11">
        <v>2</v>
      </c>
      <c r="F16" s="11"/>
      <c r="G16" s="11">
        <v>2</v>
      </c>
    </row>
    <row r="17" spans="1:7" x14ac:dyDescent="0.25">
      <c r="A17" s="10" t="s">
        <v>8238</v>
      </c>
      <c r="B17" s="11">
        <v>1</v>
      </c>
      <c r="C17" s="11">
        <v>8</v>
      </c>
      <c r="D17" s="11">
        <v>3</v>
      </c>
      <c r="E17" s="11"/>
      <c r="F17" s="11"/>
      <c r="G17" s="11">
        <v>12</v>
      </c>
    </row>
    <row r="18" spans="1:7" x14ac:dyDescent="0.25">
      <c r="A18" s="10" t="s">
        <v>8233</v>
      </c>
      <c r="B18" s="11">
        <v>4</v>
      </c>
      <c r="C18" s="11">
        <v>14</v>
      </c>
      <c r="D18" s="11">
        <v>1</v>
      </c>
      <c r="E18" s="11">
        <v>2</v>
      </c>
      <c r="F18" s="11"/>
      <c r="G18" s="11">
        <v>21</v>
      </c>
    </row>
    <row r="19" spans="1:7" x14ac:dyDescent="0.25">
      <c r="A19" s="10" t="s">
        <v>8234</v>
      </c>
      <c r="B19" s="11"/>
      <c r="C19" s="11">
        <v>5</v>
      </c>
      <c r="D19" s="11"/>
      <c r="E19" s="11">
        <v>2</v>
      </c>
      <c r="F19" s="11"/>
      <c r="G19" s="11">
        <v>7</v>
      </c>
    </row>
    <row r="20" spans="1:7" x14ac:dyDescent="0.25">
      <c r="A20" s="10" t="s">
        <v>8228</v>
      </c>
      <c r="B20" s="11">
        <v>4</v>
      </c>
      <c r="C20" s="11">
        <v>5</v>
      </c>
      <c r="D20" s="11"/>
      <c r="E20" s="11">
        <v>3</v>
      </c>
      <c r="F20" s="11"/>
      <c r="G20" s="11">
        <v>12</v>
      </c>
    </row>
    <row r="21" spans="1:7" x14ac:dyDescent="0.25">
      <c r="A21" s="10" t="s">
        <v>8235</v>
      </c>
      <c r="B21" s="11">
        <v>5</v>
      </c>
      <c r="C21" s="11">
        <v>9</v>
      </c>
      <c r="D21" s="11"/>
      <c r="E21" s="11">
        <v>7</v>
      </c>
      <c r="F21" s="11"/>
      <c r="G21" s="11">
        <v>21</v>
      </c>
    </row>
    <row r="22" spans="1:7" x14ac:dyDescent="0.25">
      <c r="A22" s="10" t="s">
        <v>8244</v>
      </c>
      <c r="B22" s="11"/>
      <c r="C22" s="11"/>
      <c r="D22" s="11"/>
      <c r="E22" s="11">
        <v>1</v>
      </c>
      <c r="F22" s="11"/>
      <c r="G22" s="11">
        <v>1</v>
      </c>
    </row>
    <row r="23" spans="1:7" x14ac:dyDescent="0.25">
      <c r="A23" s="10" t="s">
        <v>8224</v>
      </c>
      <c r="B23" s="11">
        <v>257</v>
      </c>
      <c r="C23" s="11">
        <v>1097</v>
      </c>
      <c r="D23" s="11">
        <v>33</v>
      </c>
      <c r="E23" s="11">
        <v>1651</v>
      </c>
      <c r="F23" s="11"/>
      <c r="G23" s="11">
        <v>3038</v>
      </c>
    </row>
    <row r="24" spans="1:7" x14ac:dyDescent="0.25">
      <c r="A24" s="10" t="s">
        <v>8365</v>
      </c>
      <c r="B24" s="11"/>
      <c r="C24" s="11"/>
      <c r="D24" s="11"/>
      <c r="E24" s="11"/>
      <c r="F24" s="11"/>
      <c r="G24" s="11"/>
    </row>
    <row r="25" spans="1:7" x14ac:dyDescent="0.25">
      <c r="A25" s="10" t="s">
        <v>8361</v>
      </c>
      <c r="B25" s="11">
        <v>349</v>
      </c>
      <c r="C25" s="11">
        <v>1530</v>
      </c>
      <c r="D25" s="11">
        <v>50</v>
      </c>
      <c r="E25" s="11">
        <v>2185</v>
      </c>
      <c r="F25" s="11"/>
      <c r="G25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1B37A-8BD5-452E-8509-1A4AC13B904A}">
  <sheetPr codeName="Sheet6"/>
  <dimension ref="A1:F2186"/>
  <sheetViews>
    <sheetView tabSelected="1" workbookViewId="0">
      <selection activeCell="J15" sqref="J15"/>
    </sheetView>
  </sheetViews>
  <sheetFormatPr defaultRowHeight="15" x14ac:dyDescent="0.25"/>
  <cols>
    <col min="1" max="1" width="22.140625" bestFit="1" customWidth="1"/>
    <col min="2" max="2" width="18.140625" bestFit="1" customWidth="1"/>
    <col min="4" max="4" width="13" customWidth="1"/>
    <col min="5" max="5" width="20.5703125" customWidth="1"/>
    <col min="6" max="6" width="22.5703125" bestFit="1" customWidth="1"/>
  </cols>
  <sheetData>
    <row r="1" spans="1:6" x14ac:dyDescent="0.25">
      <c r="A1" t="s">
        <v>8402</v>
      </c>
      <c r="B1" t="s">
        <v>8403</v>
      </c>
      <c r="D1" s="13" t="s">
        <v>8412</v>
      </c>
      <c r="E1" t="s">
        <v>8404</v>
      </c>
      <c r="F1" t="s">
        <v>8405</v>
      </c>
    </row>
    <row r="2" spans="1:6" x14ac:dyDescent="0.25">
      <c r="A2">
        <v>182</v>
      </c>
      <c r="B2">
        <v>1</v>
      </c>
      <c r="D2" t="s">
        <v>8406</v>
      </c>
      <c r="E2" s="14">
        <f>AVERAGE(A2:A2186)</f>
        <v>194.42517162471395</v>
      </c>
      <c r="F2" s="14">
        <f>AVERAGE(B2:B1880)</f>
        <v>19.492283129324107</v>
      </c>
    </row>
    <row r="3" spans="1:6" x14ac:dyDescent="0.25">
      <c r="A3">
        <v>79</v>
      </c>
      <c r="B3">
        <v>1</v>
      </c>
      <c r="D3" t="s">
        <v>8407</v>
      </c>
      <c r="E3">
        <f>MEDIAN(A2:A2186)</f>
        <v>62</v>
      </c>
      <c r="F3">
        <f>MEDIAN(B2:B1880)</f>
        <v>3</v>
      </c>
    </row>
    <row r="4" spans="1:6" x14ac:dyDescent="0.25">
      <c r="A4">
        <v>35</v>
      </c>
      <c r="B4">
        <v>0</v>
      </c>
      <c r="D4" t="s">
        <v>8408</v>
      </c>
      <c r="E4">
        <f>MIN(A2:A2186)</f>
        <v>1</v>
      </c>
      <c r="F4">
        <f>MIN(B2:B1880)</f>
        <v>0</v>
      </c>
    </row>
    <row r="5" spans="1:6" x14ac:dyDescent="0.25">
      <c r="A5">
        <v>150</v>
      </c>
      <c r="B5">
        <v>6</v>
      </c>
      <c r="D5" t="s">
        <v>8409</v>
      </c>
      <c r="E5">
        <f>MAX(A2:A2186)</f>
        <v>26457</v>
      </c>
      <c r="F5">
        <f>MAX(B2:B1880)</f>
        <v>1501</v>
      </c>
    </row>
    <row r="6" spans="1:6" x14ac:dyDescent="0.25">
      <c r="A6">
        <v>284</v>
      </c>
      <c r="B6">
        <v>0</v>
      </c>
      <c r="D6" t="s">
        <v>8410</v>
      </c>
      <c r="E6" s="14">
        <f>_xlfn.VAR.P(A2:A2186)</f>
        <v>712840.9867348104</v>
      </c>
      <c r="F6" s="14">
        <f>_xlfn.VAR.P(B2:B1880)</f>
        <v>5243.674102238092</v>
      </c>
    </row>
    <row r="7" spans="1:6" x14ac:dyDescent="0.25">
      <c r="A7">
        <v>47</v>
      </c>
      <c r="B7">
        <v>6</v>
      </c>
      <c r="D7" t="s">
        <v>8411</v>
      </c>
      <c r="E7" s="14">
        <f>_xlfn.STDEV.P(A2:A2186)</f>
        <v>844.29910975602149</v>
      </c>
      <c r="F7" s="14">
        <f>_xlfn.STDEV.P(B2:B1880)</f>
        <v>72.413217731558461</v>
      </c>
    </row>
    <row r="8" spans="1:6" x14ac:dyDescent="0.25">
      <c r="A8">
        <v>58</v>
      </c>
      <c r="B8">
        <v>13</v>
      </c>
      <c r="D8" t="s">
        <v>8413</v>
      </c>
      <c r="E8">
        <f>COUNT(A2:A2186)</f>
        <v>2185</v>
      </c>
      <c r="F8">
        <f>COUNT(B2:B1880)</f>
        <v>1879</v>
      </c>
    </row>
    <row r="9" spans="1:6" x14ac:dyDescent="0.25">
      <c r="A9">
        <v>57</v>
      </c>
      <c r="B9">
        <v>4</v>
      </c>
      <c r="D9" t="s">
        <v>8414</v>
      </c>
      <c r="E9">
        <f>SUM(A2:A2186)</f>
        <v>424819</v>
      </c>
      <c r="F9">
        <f>SUM(B2:B1880)</f>
        <v>36626</v>
      </c>
    </row>
    <row r="10" spans="1:6" x14ac:dyDescent="0.25">
      <c r="A10">
        <v>12</v>
      </c>
      <c r="B10">
        <v>6</v>
      </c>
    </row>
    <row r="11" spans="1:6" x14ac:dyDescent="0.25">
      <c r="A11">
        <v>20</v>
      </c>
      <c r="B11">
        <v>0</v>
      </c>
    </row>
    <row r="12" spans="1:6" x14ac:dyDescent="0.25">
      <c r="A12">
        <v>19</v>
      </c>
      <c r="B12">
        <v>0</v>
      </c>
    </row>
    <row r="13" spans="1:6" x14ac:dyDescent="0.25">
      <c r="A13">
        <v>75</v>
      </c>
      <c r="B13">
        <v>0</v>
      </c>
    </row>
    <row r="14" spans="1:6" x14ac:dyDescent="0.25">
      <c r="A14">
        <v>827</v>
      </c>
      <c r="B14">
        <v>81</v>
      </c>
    </row>
    <row r="15" spans="1:6" x14ac:dyDescent="0.25">
      <c r="A15">
        <v>51</v>
      </c>
      <c r="B15">
        <v>0</v>
      </c>
    </row>
    <row r="16" spans="1:6" x14ac:dyDescent="0.25">
      <c r="A16">
        <v>41</v>
      </c>
      <c r="B16">
        <v>0</v>
      </c>
    </row>
    <row r="17" spans="1:2" x14ac:dyDescent="0.25">
      <c r="A17">
        <v>98</v>
      </c>
      <c r="B17">
        <v>5</v>
      </c>
    </row>
    <row r="18" spans="1:2" x14ac:dyDescent="0.25">
      <c r="A18">
        <v>70</v>
      </c>
      <c r="B18">
        <v>0</v>
      </c>
    </row>
    <row r="19" spans="1:2" x14ac:dyDescent="0.25">
      <c r="A19">
        <v>36</v>
      </c>
      <c r="B19">
        <v>0</v>
      </c>
    </row>
    <row r="20" spans="1:2" x14ac:dyDescent="0.25">
      <c r="A20">
        <v>342</v>
      </c>
      <c r="B20">
        <v>58</v>
      </c>
    </row>
    <row r="21" spans="1:2" x14ac:dyDescent="0.25">
      <c r="A21">
        <v>22</v>
      </c>
      <c r="B21">
        <v>1</v>
      </c>
    </row>
    <row r="22" spans="1:2" x14ac:dyDescent="0.25">
      <c r="A22">
        <v>25</v>
      </c>
      <c r="B22">
        <v>0</v>
      </c>
    </row>
    <row r="23" spans="1:2" x14ac:dyDescent="0.25">
      <c r="A23">
        <v>101</v>
      </c>
      <c r="B23">
        <v>28</v>
      </c>
    </row>
    <row r="24" spans="1:2" x14ac:dyDescent="0.25">
      <c r="A24">
        <v>8</v>
      </c>
      <c r="B24">
        <v>1</v>
      </c>
    </row>
    <row r="25" spans="1:2" x14ac:dyDescent="0.25">
      <c r="A25">
        <v>23</v>
      </c>
      <c r="B25">
        <v>0</v>
      </c>
    </row>
    <row r="26" spans="1:2" x14ac:dyDescent="0.25">
      <c r="A26">
        <v>574</v>
      </c>
      <c r="B26">
        <v>37</v>
      </c>
    </row>
    <row r="27" spans="1:2" x14ac:dyDescent="0.25">
      <c r="A27">
        <v>14</v>
      </c>
      <c r="B27">
        <v>9</v>
      </c>
    </row>
    <row r="28" spans="1:2" x14ac:dyDescent="0.25">
      <c r="A28">
        <v>19</v>
      </c>
      <c r="B28">
        <v>3</v>
      </c>
    </row>
    <row r="29" spans="1:2" x14ac:dyDescent="0.25">
      <c r="A29">
        <v>150</v>
      </c>
      <c r="B29">
        <v>0</v>
      </c>
    </row>
    <row r="30" spans="1:2" x14ac:dyDescent="0.25">
      <c r="A30">
        <v>71</v>
      </c>
      <c r="B30">
        <v>2</v>
      </c>
    </row>
    <row r="31" spans="1:2" x14ac:dyDescent="0.25">
      <c r="A31">
        <v>117</v>
      </c>
      <c r="B31">
        <v>6</v>
      </c>
    </row>
    <row r="32" spans="1:2" x14ac:dyDescent="0.25">
      <c r="A32">
        <v>53</v>
      </c>
      <c r="B32">
        <v>67</v>
      </c>
    </row>
    <row r="33" spans="1:2" x14ac:dyDescent="0.25">
      <c r="A33">
        <v>1</v>
      </c>
      <c r="B33">
        <v>5</v>
      </c>
    </row>
    <row r="34" spans="1:2" x14ac:dyDescent="0.25">
      <c r="A34">
        <v>89</v>
      </c>
      <c r="B34">
        <v>2</v>
      </c>
    </row>
    <row r="35" spans="1:2" x14ac:dyDescent="0.25">
      <c r="A35">
        <v>64</v>
      </c>
      <c r="B35">
        <v>10</v>
      </c>
    </row>
    <row r="36" spans="1:2" x14ac:dyDescent="0.25">
      <c r="A36">
        <v>68</v>
      </c>
      <c r="B36">
        <v>3</v>
      </c>
    </row>
    <row r="37" spans="1:2" x14ac:dyDescent="0.25">
      <c r="A37">
        <v>28</v>
      </c>
      <c r="B37">
        <v>4</v>
      </c>
    </row>
    <row r="38" spans="1:2" x14ac:dyDescent="0.25">
      <c r="A38">
        <v>44</v>
      </c>
      <c r="B38">
        <v>15</v>
      </c>
    </row>
    <row r="39" spans="1:2" x14ac:dyDescent="0.25">
      <c r="A39">
        <v>253</v>
      </c>
      <c r="B39">
        <v>2</v>
      </c>
    </row>
    <row r="40" spans="1:2" x14ac:dyDescent="0.25">
      <c r="A40">
        <v>66</v>
      </c>
      <c r="B40">
        <v>0</v>
      </c>
    </row>
    <row r="41" spans="1:2" x14ac:dyDescent="0.25">
      <c r="A41">
        <v>217</v>
      </c>
      <c r="B41">
        <v>1</v>
      </c>
    </row>
    <row r="42" spans="1:2" x14ac:dyDescent="0.25">
      <c r="A42">
        <v>16</v>
      </c>
      <c r="B42">
        <v>0</v>
      </c>
    </row>
    <row r="43" spans="1:2" x14ac:dyDescent="0.25">
      <c r="A43">
        <v>19</v>
      </c>
      <c r="B43">
        <v>1</v>
      </c>
    </row>
    <row r="44" spans="1:2" x14ac:dyDescent="0.25">
      <c r="A44">
        <v>169</v>
      </c>
      <c r="B44">
        <v>10</v>
      </c>
    </row>
    <row r="45" spans="1:2" x14ac:dyDescent="0.25">
      <c r="A45">
        <v>263</v>
      </c>
      <c r="B45">
        <v>0</v>
      </c>
    </row>
    <row r="46" spans="1:2" x14ac:dyDescent="0.25">
      <c r="A46">
        <v>15</v>
      </c>
      <c r="B46">
        <v>7</v>
      </c>
    </row>
    <row r="47" spans="1:2" x14ac:dyDescent="0.25">
      <c r="A47">
        <v>61</v>
      </c>
      <c r="B47">
        <v>0</v>
      </c>
    </row>
    <row r="48" spans="1:2" x14ac:dyDescent="0.25">
      <c r="A48">
        <v>45</v>
      </c>
      <c r="B48">
        <v>1</v>
      </c>
    </row>
    <row r="49" spans="1:2" x14ac:dyDescent="0.25">
      <c r="A49">
        <v>70</v>
      </c>
      <c r="B49">
        <v>2</v>
      </c>
    </row>
    <row r="50" spans="1:2" x14ac:dyDescent="0.25">
      <c r="A50">
        <v>38</v>
      </c>
      <c r="B50">
        <v>3</v>
      </c>
    </row>
    <row r="51" spans="1:2" x14ac:dyDescent="0.25">
      <c r="A51">
        <v>87</v>
      </c>
      <c r="B51">
        <v>10</v>
      </c>
    </row>
    <row r="52" spans="1:2" x14ac:dyDescent="0.25">
      <c r="A52">
        <v>22</v>
      </c>
      <c r="B52">
        <v>10</v>
      </c>
    </row>
    <row r="53" spans="1:2" x14ac:dyDescent="0.25">
      <c r="A53">
        <v>119</v>
      </c>
      <c r="B53">
        <v>1</v>
      </c>
    </row>
    <row r="54" spans="1:2" x14ac:dyDescent="0.25">
      <c r="A54">
        <v>52</v>
      </c>
      <c r="B54">
        <v>0</v>
      </c>
    </row>
    <row r="55" spans="1:2" x14ac:dyDescent="0.25">
      <c r="A55">
        <v>117</v>
      </c>
      <c r="B55">
        <v>0</v>
      </c>
    </row>
    <row r="56" spans="1:2" x14ac:dyDescent="0.25">
      <c r="A56">
        <v>52</v>
      </c>
      <c r="B56">
        <v>0</v>
      </c>
    </row>
    <row r="57" spans="1:2" x14ac:dyDescent="0.25">
      <c r="A57">
        <v>86</v>
      </c>
      <c r="B57">
        <v>26</v>
      </c>
    </row>
    <row r="58" spans="1:2" x14ac:dyDescent="0.25">
      <c r="A58">
        <v>174</v>
      </c>
      <c r="B58">
        <v>0</v>
      </c>
    </row>
    <row r="59" spans="1:2" x14ac:dyDescent="0.25">
      <c r="A59">
        <v>69</v>
      </c>
      <c r="B59">
        <v>7</v>
      </c>
    </row>
    <row r="60" spans="1:2" x14ac:dyDescent="0.25">
      <c r="A60">
        <v>75</v>
      </c>
      <c r="B60">
        <v>0</v>
      </c>
    </row>
    <row r="61" spans="1:2" x14ac:dyDescent="0.25">
      <c r="A61">
        <v>33</v>
      </c>
      <c r="B61">
        <v>2</v>
      </c>
    </row>
    <row r="62" spans="1:2" x14ac:dyDescent="0.25">
      <c r="A62">
        <v>108</v>
      </c>
      <c r="B62">
        <v>13</v>
      </c>
    </row>
    <row r="63" spans="1:2" x14ac:dyDescent="0.25">
      <c r="A63">
        <v>23</v>
      </c>
      <c r="B63">
        <v>4</v>
      </c>
    </row>
    <row r="64" spans="1:2" x14ac:dyDescent="0.25">
      <c r="A64">
        <v>48</v>
      </c>
      <c r="B64">
        <v>0</v>
      </c>
    </row>
    <row r="65" spans="1:2" x14ac:dyDescent="0.25">
      <c r="A65">
        <v>64</v>
      </c>
      <c r="B65">
        <v>12</v>
      </c>
    </row>
    <row r="66" spans="1:2" x14ac:dyDescent="0.25">
      <c r="A66">
        <v>24</v>
      </c>
      <c r="B66">
        <v>2</v>
      </c>
    </row>
    <row r="67" spans="1:2" x14ac:dyDescent="0.25">
      <c r="A67">
        <v>57</v>
      </c>
      <c r="B67">
        <v>10</v>
      </c>
    </row>
    <row r="68" spans="1:2" x14ac:dyDescent="0.25">
      <c r="A68">
        <v>26</v>
      </c>
      <c r="B68">
        <v>0</v>
      </c>
    </row>
    <row r="69" spans="1:2" x14ac:dyDescent="0.25">
      <c r="A69">
        <v>20</v>
      </c>
      <c r="B69">
        <v>5</v>
      </c>
    </row>
    <row r="70" spans="1:2" x14ac:dyDescent="0.25">
      <c r="A70">
        <v>36</v>
      </c>
      <c r="B70">
        <v>0</v>
      </c>
    </row>
    <row r="71" spans="1:2" x14ac:dyDescent="0.25">
      <c r="A71">
        <v>178</v>
      </c>
      <c r="B71">
        <v>5</v>
      </c>
    </row>
    <row r="72" spans="1:2" x14ac:dyDescent="0.25">
      <c r="A72">
        <v>17</v>
      </c>
      <c r="B72">
        <v>1</v>
      </c>
    </row>
    <row r="73" spans="1:2" x14ac:dyDescent="0.25">
      <c r="A73">
        <v>32</v>
      </c>
      <c r="B73">
        <v>3</v>
      </c>
    </row>
    <row r="74" spans="1:2" x14ac:dyDescent="0.25">
      <c r="A74">
        <v>41</v>
      </c>
      <c r="B74">
        <v>3</v>
      </c>
    </row>
    <row r="75" spans="1:2" x14ac:dyDescent="0.25">
      <c r="A75">
        <v>18</v>
      </c>
      <c r="B75">
        <v>0</v>
      </c>
    </row>
    <row r="76" spans="1:2" x14ac:dyDescent="0.25">
      <c r="A76">
        <v>29</v>
      </c>
      <c r="B76">
        <v>3</v>
      </c>
    </row>
    <row r="77" spans="1:2" x14ac:dyDescent="0.25">
      <c r="A77">
        <v>47</v>
      </c>
      <c r="B77">
        <v>0</v>
      </c>
    </row>
    <row r="78" spans="1:2" x14ac:dyDescent="0.25">
      <c r="A78">
        <v>15</v>
      </c>
      <c r="B78">
        <v>19</v>
      </c>
    </row>
    <row r="79" spans="1:2" x14ac:dyDescent="0.25">
      <c r="A79">
        <v>26</v>
      </c>
      <c r="B79">
        <v>8</v>
      </c>
    </row>
    <row r="80" spans="1:2" x14ac:dyDescent="0.25">
      <c r="A80">
        <v>35</v>
      </c>
      <c r="B80">
        <v>6</v>
      </c>
    </row>
    <row r="81" spans="1:2" x14ac:dyDescent="0.25">
      <c r="A81">
        <v>41</v>
      </c>
      <c r="B81">
        <v>0</v>
      </c>
    </row>
    <row r="82" spans="1:2" x14ac:dyDescent="0.25">
      <c r="A82">
        <v>47</v>
      </c>
      <c r="B82">
        <v>18</v>
      </c>
    </row>
    <row r="83" spans="1:2" x14ac:dyDescent="0.25">
      <c r="A83">
        <v>28</v>
      </c>
      <c r="B83">
        <v>7</v>
      </c>
    </row>
    <row r="84" spans="1:2" x14ac:dyDescent="0.25">
      <c r="A84">
        <v>100</v>
      </c>
      <c r="B84">
        <v>0</v>
      </c>
    </row>
    <row r="85" spans="1:2" x14ac:dyDescent="0.25">
      <c r="A85">
        <v>13</v>
      </c>
      <c r="B85">
        <v>8</v>
      </c>
    </row>
    <row r="86" spans="1:2" x14ac:dyDescent="0.25">
      <c r="A86">
        <v>7</v>
      </c>
      <c r="B86">
        <v>1293</v>
      </c>
    </row>
    <row r="87" spans="1:2" x14ac:dyDescent="0.25">
      <c r="A87">
        <v>21</v>
      </c>
      <c r="B87">
        <v>17</v>
      </c>
    </row>
    <row r="88" spans="1:2" x14ac:dyDescent="0.25">
      <c r="A88">
        <v>17</v>
      </c>
      <c r="B88">
        <v>0</v>
      </c>
    </row>
    <row r="89" spans="1:2" x14ac:dyDescent="0.25">
      <c r="A89">
        <v>25</v>
      </c>
      <c r="B89">
        <v>13</v>
      </c>
    </row>
    <row r="90" spans="1:2" x14ac:dyDescent="0.25">
      <c r="A90">
        <v>60</v>
      </c>
      <c r="B90">
        <v>0</v>
      </c>
    </row>
    <row r="91" spans="1:2" x14ac:dyDescent="0.25">
      <c r="A91">
        <v>56</v>
      </c>
      <c r="B91">
        <v>0</v>
      </c>
    </row>
    <row r="92" spans="1:2" x14ac:dyDescent="0.25">
      <c r="A92">
        <v>16</v>
      </c>
      <c r="B92">
        <v>33</v>
      </c>
    </row>
    <row r="93" spans="1:2" x14ac:dyDescent="0.25">
      <c r="A93">
        <v>46</v>
      </c>
      <c r="B93">
        <v>12</v>
      </c>
    </row>
    <row r="94" spans="1:2" x14ac:dyDescent="0.25">
      <c r="A94">
        <v>43</v>
      </c>
      <c r="B94">
        <v>1</v>
      </c>
    </row>
    <row r="95" spans="1:2" x14ac:dyDescent="0.25">
      <c r="A95">
        <v>15</v>
      </c>
      <c r="B95">
        <v>1</v>
      </c>
    </row>
    <row r="96" spans="1:2" x14ac:dyDescent="0.25">
      <c r="A96">
        <v>12</v>
      </c>
      <c r="B96">
        <v>1</v>
      </c>
    </row>
    <row r="97" spans="1:2" x14ac:dyDescent="0.25">
      <c r="A97">
        <v>21</v>
      </c>
      <c r="B97">
        <v>1</v>
      </c>
    </row>
    <row r="98" spans="1:2" x14ac:dyDescent="0.25">
      <c r="A98">
        <v>34</v>
      </c>
      <c r="B98">
        <v>84</v>
      </c>
    </row>
    <row r="99" spans="1:2" x14ac:dyDescent="0.25">
      <c r="A99">
        <v>8</v>
      </c>
      <c r="B99">
        <v>38</v>
      </c>
    </row>
    <row r="100" spans="1:2" x14ac:dyDescent="0.25">
      <c r="A100">
        <v>60</v>
      </c>
      <c r="B100">
        <v>1</v>
      </c>
    </row>
    <row r="101" spans="1:2" x14ac:dyDescent="0.25">
      <c r="A101">
        <v>39</v>
      </c>
      <c r="B101">
        <v>76</v>
      </c>
    </row>
    <row r="102" spans="1:2" x14ac:dyDescent="0.25">
      <c r="A102">
        <v>26</v>
      </c>
      <c r="B102">
        <v>3</v>
      </c>
    </row>
    <row r="103" spans="1:2" x14ac:dyDescent="0.25">
      <c r="A103">
        <v>35</v>
      </c>
      <c r="B103">
        <v>0</v>
      </c>
    </row>
    <row r="104" spans="1:2" x14ac:dyDescent="0.25">
      <c r="A104">
        <v>65</v>
      </c>
      <c r="B104">
        <v>2</v>
      </c>
    </row>
    <row r="105" spans="1:2" x14ac:dyDescent="0.25">
      <c r="A105">
        <v>49</v>
      </c>
      <c r="B105">
        <v>0</v>
      </c>
    </row>
    <row r="106" spans="1:2" x14ac:dyDescent="0.25">
      <c r="A106">
        <v>10</v>
      </c>
      <c r="B106">
        <v>0</v>
      </c>
    </row>
    <row r="107" spans="1:2" x14ac:dyDescent="0.25">
      <c r="A107">
        <v>60</v>
      </c>
      <c r="B107">
        <v>0</v>
      </c>
    </row>
    <row r="108" spans="1:2" x14ac:dyDescent="0.25">
      <c r="A108">
        <v>27</v>
      </c>
      <c r="B108">
        <v>2</v>
      </c>
    </row>
    <row r="109" spans="1:2" x14ac:dyDescent="0.25">
      <c r="A109">
        <v>69</v>
      </c>
      <c r="B109">
        <v>0</v>
      </c>
    </row>
    <row r="110" spans="1:2" x14ac:dyDescent="0.25">
      <c r="A110">
        <v>47</v>
      </c>
      <c r="B110">
        <v>0</v>
      </c>
    </row>
    <row r="111" spans="1:2" x14ac:dyDescent="0.25">
      <c r="A111">
        <v>47</v>
      </c>
      <c r="B111">
        <v>0</v>
      </c>
    </row>
    <row r="112" spans="1:2" x14ac:dyDescent="0.25">
      <c r="A112">
        <v>26</v>
      </c>
      <c r="B112">
        <v>2</v>
      </c>
    </row>
    <row r="113" spans="1:2" x14ac:dyDescent="0.25">
      <c r="A113">
        <v>53</v>
      </c>
      <c r="B113">
        <v>0</v>
      </c>
    </row>
    <row r="114" spans="1:2" x14ac:dyDescent="0.25">
      <c r="A114">
        <v>81</v>
      </c>
      <c r="B114">
        <v>7</v>
      </c>
    </row>
    <row r="115" spans="1:2" x14ac:dyDescent="0.25">
      <c r="A115">
        <v>78</v>
      </c>
      <c r="B115">
        <v>0</v>
      </c>
    </row>
    <row r="116" spans="1:2" x14ac:dyDescent="0.25">
      <c r="A116">
        <v>35</v>
      </c>
      <c r="B116">
        <v>5</v>
      </c>
    </row>
    <row r="117" spans="1:2" x14ac:dyDescent="0.25">
      <c r="A117">
        <v>22</v>
      </c>
      <c r="B117">
        <v>0</v>
      </c>
    </row>
    <row r="118" spans="1:2" x14ac:dyDescent="0.25">
      <c r="A118">
        <v>57</v>
      </c>
      <c r="B118">
        <v>0</v>
      </c>
    </row>
    <row r="119" spans="1:2" x14ac:dyDescent="0.25">
      <c r="A119">
        <v>27</v>
      </c>
      <c r="B119">
        <v>1</v>
      </c>
    </row>
    <row r="120" spans="1:2" x14ac:dyDescent="0.25">
      <c r="A120">
        <v>39</v>
      </c>
      <c r="B120">
        <v>0</v>
      </c>
    </row>
    <row r="121" spans="1:2" x14ac:dyDescent="0.25">
      <c r="A121">
        <v>37</v>
      </c>
      <c r="B121">
        <v>5</v>
      </c>
    </row>
    <row r="122" spans="1:2" x14ac:dyDescent="0.25">
      <c r="A122">
        <v>137</v>
      </c>
      <c r="B122">
        <v>3</v>
      </c>
    </row>
    <row r="123" spans="1:2" x14ac:dyDescent="0.25">
      <c r="A123">
        <v>376</v>
      </c>
      <c r="B123">
        <v>6</v>
      </c>
    </row>
    <row r="124" spans="1:2" x14ac:dyDescent="0.25">
      <c r="A124">
        <v>202</v>
      </c>
      <c r="B124">
        <v>12</v>
      </c>
    </row>
    <row r="125" spans="1:2" x14ac:dyDescent="0.25">
      <c r="A125">
        <v>328</v>
      </c>
      <c r="B125">
        <v>13</v>
      </c>
    </row>
    <row r="126" spans="1:2" x14ac:dyDescent="0.25">
      <c r="A126">
        <v>84</v>
      </c>
      <c r="B126">
        <v>5</v>
      </c>
    </row>
    <row r="127" spans="1:2" x14ac:dyDescent="0.25">
      <c r="A127">
        <v>96</v>
      </c>
      <c r="B127">
        <v>2</v>
      </c>
    </row>
    <row r="128" spans="1:2" x14ac:dyDescent="0.25">
      <c r="A128">
        <v>223</v>
      </c>
      <c r="B128">
        <v>8</v>
      </c>
    </row>
    <row r="129" spans="1:2" x14ac:dyDescent="0.25">
      <c r="A129">
        <v>62</v>
      </c>
      <c r="B129">
        <v>0</v>
      </c>
    </row>
    <row r="130" spans="1:2" x14ac:dyDescent="0.25">
      <c r="A130">
        <v>146</v>
      </c>
      <c r="B130">
        <v>13</v>
      </c>
    </row>
    <row r="131" spans="1:2" x14ac:dyDescent="0.25">
      <c r="A131">
        <v>235</v>
      </c>
      <c r="B131">
        <v>0</v>
      </c>
    </row>
    <row r="132" spans="1:2" x14ac:dyDescent="0.25">
      <c r="A132">
        <v>437</v>
      </c>
      <c r="B132">
        <v>5</v>
      </c>
    </row>
    <row r="133" spans="1:2" x14ac:dyDescent="0.25">
      <c r="A133">
        <v>77</v>
      </c>
      <c r="B133">
        <v>8</v>
      </c>
    </row>
    <row r="134" spans="1:2" x14ac:dyDescent="0.25">
      <c r="A134">
        <v>108</v>
      </c>
      <c r="B134">
        <v>8</v>
      </c>
    </row>
    <row r="135" spans="1:2" x14ac:dyDescent="0.25">
      <c r="A135">
        <v>7</v>
      </c>
      <c r="B135">
        <v>0</v>
      </c>
    </row>
    <row r="136" spans="1:2" x14ac:dyDescent="0.25">
      <c r="A136">
        <v>314</v>
      </c>
      <c r="B136">
        <v>2</v>
      </c>
    </row>
    <row r="137" spans="1:2" x14ac:dyDescent="0.25">
      <c r="A137">
        <v>188</v>
      </c>
      <c r="B137">
        <v>3</v>
      </c>
    </row>
    <row r="138" spans="1:2" x14ac:dyDescent="0.25">
      <c r="A138">
        <v>275</v>
      </c>
      <c r="B138">
        <v>0</v>
      </c>
    </row>
    <row r="139" spans="1:2" x14ac:dyDescent="0.25">
      <c r="A139">
        <v>560</v>
      </c>
      <c r="B139">
        <v>0</v>
      </c>
    </row>
    <row r="140" spans="1:2" x14ac:dyDescent="0.25">
      <c r="A140">
        <v>688</v>
      </c>
      <c r="B140">
        <v>11</v>
      </c>
    </row>
    <row r="141" spans="1:2" x14ac:dyDescent="0.25">
      <c r="A141">
        <v>942</v>
      </c>
      <c r="B141">
        <v>0</v>
      </c>
    </row>
    <row r="142" spans="1:2" x14ac:dyDescent="0.25">
      <c r="A142">
        <v>88</v>
      </c>
      <c r="B142">
        <v>1</v>
      </c>
    </row>
    <row r="143" spans="1:2" x14ac:dyDescent="0.25">
      <c r="A143">
        <v>220</v>
      </c>
      <c r="B143">
        <v>0</v>
      </c>
    </row>
    <row r="144" spans="1:2" x14ac:dyDescent="0.25">
      <c r="A144">
        <v>145</v>
      </c>
      <c r="B144">
        <v>17</v>
      </c>
    </row>
    <row r="145" spans="1:2" x14ac:dyDescent="0.25">
      <c r="A145">
        <v>963</v>
      </c>
      <c r="B145">
        <v>2</v>
      </c>
    </row>
    <row r="146" spans="1:2" x14ac:dyDescent="0.25">
      <c r="A146">
        <v>91</v>
      </c>
      <c r="B146">
        <v>1</v>
      </c>
    </row>
    <row r="147" spans="1:2" x14ac:dyDescent="0.25">
      <c r="A147">
        <v>58</v>
      </c>
      <c r="B147">
        <v>2</v>
      </c>
    </row>
    <row r="148" spans="1:2" x14ac:dyDescent="0.25">
      <c r="A148">
        <v>36</v>
      </c>
      <c r="B148">
        <v>16</v>
      </c>
    </row>
    <row r="149" spans="1:2" x14ac:dyDescent="0.25">
      <c r="A149">
        <v>165</v>
      </c>
      <c r="B149">
        <v>1</v>
      </c>
    </row>
    <row r="150" spans="1:2" x14ac:dyDescent="0.25">
      <c r="A150">
        <v>111</v>
      </c>
      <c r="B150">
        <v>4</v>
      </c>
    </row>
    <row r="151" spans="1:2" x14ac:dyDescent="0.25">
      <c r="A151">
        <v>1596</v>
      </c>
      <c r="B151">
        <v>5</v>
      </c>
    </row>
    <row r="152" spans="1:2" x14ac:dyDescent="0.25">
      <c r="A152">
        <v>61</v>
      </c>
      <c r="B152">
        <v>7</v>
      </c>
    </row>
    <row r="153" spans="1:2" x14ac:dyDescent="0.25">
      <c r="A153">
        <v>287</v>
      </c>
      <c r="B153">
        <v>0</v>
      </c>
    </row>
    <row r="154" spans="1:2" x14ac:dyDescent="0.25">
      <c r="A154">
        <v>65</v>
      </c>
      <c r="B154">
        <v>12</v>
      </c>
    </row>
    <row r="155" spans="1:2" x14ac:dyDescent="0.25">
      <c r="A155">
        <v>118</v>
      </c>
      <c r="B155">
        <v>2</v>
      </c>
    </row>
    <row r="156" spans="1:2" x14ac:dyDescent="0.25">
      <c r="A156">
        <v>113</v>
      </c>
      <c r="B156">
        <v>5</v>
      </c>
    </row>
    <row r="157" spans="1:2" x14ac:dyDescent="0.25">
      <c r="A157">
        <v>332</v>
      </c>
      <c r="B157">
        <v>2</v>
      </c>
    </row>
    <row r="158" spans="1:2" x14ac:dyDescent="0.25">
      <c r="A158">
        <v>62</v>
      </c>
      <c r="B158">
        <v>3</v>
      </c>
    </row>
    <row r="159" spans="1:2" x14ac:dyDescent="0.25">
      <c r="A159">
        <v>951</v>
      </c>
      <c r="B159">
        <v>0</v>
      </c>
    </row>
    <row r="160" spans="1:2" x14ac:dyDescent="0.25">
      <c r="A160">
        <v>415</v>
      </c>
      <c r="B160">
        <v>49</v>
      </c>
    </row>
    <row r="161" spans="1:2" x14ac:dyDescent="0.25">
      <c r="A161">
        <v>305</v>
      </c>
      <c r="B161">
        <v>1</v>
      </c>
    </row>
    <row r="162" spans="1:2" x14ac:dyDescent="0.25">
      <c r="A162">
        <v>2139</v>
      </c>
      <c r="B162">
        <v>2</v>
      </c>
    </row>
    <row r="163" spans="1:2" x14ac:dyDescent="0.25">
      <c r="A163">
        <v>79</v>
      </c>
      <c r="B163">
        <v>0</v>
      </c>
    </row>
    <row r="164" spans="1:2" x14ac:dyDescent="0.25">
      <c r="A164">
        <v>179</v>
      </c>
      <c r="B164">
        <v>0</v>
      </c>
    </row>
    <row r="165" spans="1:2" x14ac:dyDescent="0.25">
      <c r="A165">
        <v>202</v>
      </c>
      <c r="B165">
        <v>11</v>
      </c>
    </row>
    <row r="166" spans="1:2" x14ac:dyDescent="0.25">
      <c r="A166">
        <v>760</v>
      </c>
      <c r="B166">
        <v>1</v>
      </c>
    </row>
    <row r="167" spans="1:2" x14ac:dyDescent="0.25">
      <c r="A167">
        <v>563</v>
      </c>
      <c r="B167">
        <v>8</v>
      </c>
    </row>
    <row r="168" spans="1:2" x14ac:dyDescent="0.25">
      <c r="A168">
        <v>135</v>
      </c>
      <c r="B168">
        <v>5</v>
      </c>
    </row>
    <row r="169" spans="1:2" x14ac:dyDescent="0.25">
      <c r="A169">
        <v>290</v>
      </c>
      <c r="B169">
        <v>39</v>
      </c>
    </row>
    <row r="170" spans="1:2" x14ac:dyDescent="0.25">
      <c r="A170">
        <v>447</v>
      </c>
      <c r="B170">
        <v>0</v>
      </c>
    </row>
    <row r="171" spans="1:2" x14ac:dyDescent="0.25">
      <c r="A171">
        <v>232</v>
      </c>
      <c r="B171">
        <v>0</v>
      </c>
    </row>
    <row r="172" spans="1:2" x14ac:dyDescent="0.25">
      <c r="A172">
        <v>168</v>
      </c>
      <c r="B172">
        <v>2</v>
      </c>
    </row>
    <row r="173" spans="1:2" x14ac:dyDescent="0.25">
      <c r="A173">
        <v>128</v>
      </c>
      <c r="B173">
        <v>170</v>
      </c>
    </row>
    <row r="174" spans="1:2" x14ac:dyDescent="0.25">
      <c r="A174">
        <v>493</v>
      </c>
      <c r="B174">
        <v>5</v>
      </c>
    </row>
    <row r="175" spans="1:2" x14ac:dyDescent="0.25">
      <c r="A175">
        <v>131</v>
      </c>
      <c r="B175">
        <v>14</v>
      </c>
    </row>
    <row r="176" spans="1:2" x14ac:dyDescent="0.25">
      <c r="A176">
        <v>50</v>
      </c>
      <c r="B176">
        <v>1</v>
      </c>
    </row>
    <row r="177" spans="1:2" x14ac:dyDescent="0.25">
      <c r="A177">
        <v>665</v>
      </c>
      <c r="B177">
        <v>0</v>
      </c>
    </row>
    <row r="178" spans="1:2" x14ac:dyDescent="0.25">
      <c r="A178">
        <v>129</v>
      </c>
      <c r="B178">
        <v>124</v>
      </c>
    </row>
    <row r="179" spans="1:2" x14ac:dyDescent="0.25">
      <c r="A179">
        <v>142</v>
      </c>
      <c r="B179">
        <v>0</v>
      </c>
    </row>
    <row r="180" spans="1:2" x14ac:dyDescent="0.25">
      <c r="A180">
        <v>2436</v>
      </c>
      <c r="B180">
        <v>0</v>
      </c>
    </row>
    <row r="181" spans="1:2" x14ac:dyDescent="0.25">
      <c r="A181">
        <v>244</v>
      </c>
      <c r="B181">
        <v>55</v>
      </c>
    </row>
    <row r="182" spans="1:2" x14ac:dyDescent="0.25">
      <c r="A182">
        <v>298</v>
      </c>
      <c r="B182">
        <v>140</v>
      </c>
    </row>
    <row r="183" spans="1:2" x14ac:dyDescent="0.25">
      <c r="A183">
        <v>251</v>
      </c>
      <c r="B183">
        <v>21</v>
      </c>
    </row>
    <row r="184" spans="1:2" x14ac:dyDescent="0.25">
      <c r="A184">
        <v>108</v>
      </c>
      <c r="B184">
        <v>1</v>
      </c>
    </row>
    <row r="185" spans="1:2" x14ac:dyDescent="0.25">
      <c r="A185">
        <v>82</v>
      </c>
      <c r="B185">
        <v>147</v>
      </c>
    </row>
    <row r="186" spans="1:2" x14ac:dyDescent="0.25">
      <c r="A186">
        <v>74</v>
      </c>
      <c r="B186">
        <v>11</v>
      </c>
    </row>
    <row r="187" spans="1:2" x14ac:dyDescent="0.25">
      <c r="A187">
        <v>189</v>
      </c>
      <c r="B187">
        <v>125</v>
      </c>
    </row>
    <row r="188" spans="1:2" x14ac:dyDescent="0.25">
      <c r="A188">
        <v>80</v>
      </c>
      <c r="B188">
        <v>1</v>
      </c>
    </row>
    <row r="189" spans="1:2" x14ac:dyDescent="0.25">
      <c r="A189">
        <v>576</v>
      </c>
      <c r="B189">
        <v>0</v>
      </c>
    </row>
    <row r="190" spans="1:2" x14ac:dyDescent="0.25">
      <c r="A190">
        <v>202</v>
      </c>
      <c r="B190">
        <v>0</v>
      </c>
    </row>
    <row r="191" spans="1:2" x14ac:dyDescent="0.25">
      <c r="A191">
        <v>238</v>
      </c>
      <c r="B191">
        <v>3</v>
      </c>
    </row>
    <row r="192" spans="1:2" x14ac:dyDescent="0.25">
      <c r="A192">
        <v>36</v>
      </c>
      <c r="B192">
        <v>0</v>
      </c>
    </row>
    <row r="193" spans="1:2" x14ac:dyDescent="0.25">
      <c r="A193">
        <v>150</v>
      </c>
      <c r="B193">
        <v>0</v>
      </c>
    </row>
    <row r="194" spans="1:2" x14ac:dyDescent="0.25">
      <c r="A194">
        <v>146</v>
      </c>
      <c r="B194">
        <v>0</v>
      </c>
    </row>
    <row r="195" spans="1:2" x14ac:dyDescent="0.25">
      <c r="A195">
        <v>222</v>
      </c>
      <c r="B195">
        <v>0</v>
      </c>
    </row>
    <row r="196" spans="1:2" x14ac:dyDescent="0.25">
      <c r="A196">
        <v>120</v>
      </c>
      <c r="B196">
        <v>3</v>
      </c>
    </row>
    <row r="197" spans="1:2" x14ac:dyDescent="0.25">
      <c r="A197">
        <v>126</v>
      </c>
      <c r="B197">
        <v>0</v>
      </c>
    </row>
    <row r="198" spans="1:2" x14ac:dyDescent="0.25">
      <c r="A198">
        <v>158</v>
      </c>
      <c r="B198">
        <v>1</v>
      </c>
    </row>
    <row r="199" spans="1:2" x14ac:dyDescent="0.25">
      <c r="A199">
        <v>316</v>
      </c>
      <c r="B199">
        <v>3</v>
      </c>
    </row>
    <row r="200" spans="1:2" x14ac:dyDescent="0.25">
      <c r="A200">
        <v>284</v>
      </c>
      <c r="B200">
        <v>22</v>
      </c>
    </row>
    <row r="201" spans="1:2" x14ac:dyDescent="0.25">
      <c r="A201">
        <v>51</v>
      </c>
      <c r="B201">
        <v>26</v>
      </c>
    </row>
    <row r="202" spans="1:2" x14ac:dyDescent="0.25">
      <c r="A202">
        <v>158</v>
      </c>
      <c r="B202">
        <v>4</v>
      </c>
    </row>
    <row r="203" spans="1:2" x14ac:dyDescent="0.25">
      <c r="A203">
        <v>337</v>
      </c>
      <c r="B203">
        <v>0</v>
      </c>
    </row>
    <row r="204" spans="1:2" x14ac:dyDescent="0.25">
      <c r="A204">
        <v>186</v>
      </c>
      <c r="B204">
        <v>4</v>
      </c>
    </row>
    <row r="205" spans="1:2" x14ac:dyDescent="0.25">
      <c r="A205">
        <v>58</v>
      </c>
      <c r="B205">
        <v>9</v>
      </c>
    </row>
    <row r="206" spans="1:2" x14ac:dyDescent="0.25">
      <c r="A206">
        <v>82</v>
      </c>
      <c r="B206">
        <v>5</v>
      </c>
    </row>
    <row r="207" spans="1:2" x14ac:dyDescent="0.25">
      <c r="A207">
        <v>736</v>
      </c>
      <c r="B207">
        <v>14</v>
      </c>
    </row>
    <row r="208" spans="1:2" x14ac:dyDescent="0.25">
      <c r="A208">
        <v>1151</v>
      </c>
      <c r="B208">
        <v>1</v>
      </c>
    </row>
    <row r="209" spans="1:2" x14ac:dyDescent="0.25">
      <c r="A209">
        <v>34</v>
      </c>
      <c r="B209">
        <v>10</v>
      </c>
    </row>
    <row r="210" spans="1:2" x14ac:dyDescent="0.25">
      <c r="A210">
        <v>498</v>
      </c>
      <c r="B210">
        <v>3</v>
      </c>
    </row>
    <row r="211" spans="1:2" x14ac:dyDescent="0.25">
      <c r="A211">
        <v>167</v>
      </c>
      <c r="B211">
        <v>1</v>
      </c>
    </row>
    <row r="212" spans="1:2" x14ac:dyDescent="0.25">
      <c r="A212">
        <v>340</v>
      </c>
      <c r="B212">
        <v>0</v>
      </c>
    </row>
    <row r="213" spans="1:2" x14ac:dyDescent="0.25">
      <c r="A213">
        <v>438</v>
      </c>
      <c r="B213">
        <v>5</v>
      </c>
    </row>
    <row r="214" spans="1:2" x14ac:dyDescent="0.25">
      <c r="A214">
        <v>555</v>
      </c>
      <c r="B214">
        <v>2</v>
      </c>
    </row>
    <row r="215" spans="1:2" x14ac:dyDescent="0.25">
      <c r="A215">
        <v>266</v>
      </c>
      <c r="B215">
        <v>68</v>
      </c>
    </row>
    <row r="216" spans="1:2" x14ac:dyDescent="0.25">
      <c r="A216">
        <v>69</v>
      </c>
      <c r="B216">
        <v>3</v>
      </c>
    </row>
    <row r="217" spans="1:2" x14ac:dyDescent="0.25">
      <c r="A217">
        <v>80</v>
      </c>
      <c r="B217">
        <v>34</v>
      </c>
    </row>
    <row r="218" spans="1:2" x14ac:dyDescent="0.25">
      <c r="A218">
        <v>493</v>
      </c>
      <c r="B218">
        <v>0</v>
      </c>
    </row>
    <row r="219" spans="1:2" x14ac:dyDescent="0.25">
      <c r="A219">
        <v>31</v>
      </c>
      <c r="B219">
        <v>3</v>
      </c>
    </row>
    <row r="220" spans="1:2" x14ac:dyDescent="0.25">
      <c r="A220">
        <v>236</v>
      </c>
      <c r="B220">
        <v>0</v>
      </c>
    </row>
    <row r="221" spans="1:2" x14ac:dyDescent="0.25">
      <c r="A221">
        <v>89</v>
      </c>
      <c r="B221">
        <v>70</v>
      </c>
    </row>
    <row r="222" spans="1:2" x14ac:dyDescent="0.25">
      <c r="A222">
        <v>299</v>
      </c>
      <c r="B222">
        <v>1</v>
      </c>
    </row>
    <row r="223" spans="1:2" x14ac:dyDescent="0.25">
      <c r="A223">
        <v>55</v>
      </c>
      <c r="B223">
        <v>1</v>
      </c>
    </row>
    <row r="224" spans="1:2" x14ac:dyDescent="0.25">
      <c r="A224">
        <v>325</v>
      </c>
      <c r="B224">
        <v>1</v>
      </c>
    </row>
    <row r="225" spans="1:2" x14ac:dyDescent="0.25">
      <c r="A225">
        <v>524</v>
      </c>
      <c r="B225">
        <v>2</v>
      </c>
    </row>
    <row r="226" spans="1:2" x14ac:dyDescent="0.25">
      <c r="A226">
        <v>285</v>
      </c>
      <c r="B226">
        <v>2</v>
      </c>
    </row>
    <row r="227" spans="1:2" x14ac:dyDescent="0.25">
      <c r="A227">
        <v>179</v>
      </c>
      <c r="B227">
        <v>34</v>
      </c>
    </row>
    <row r="228" spans="1:2" x14ac:dyDescent="0.25">
      <c r="A228">
        <v>188</v>
      </c>
      <c r="B228">
        <v>2</v>
      </c>
    </row>
    <row r="229" spans="1:2" x14ac:dyDescent="0.25">
      <c r="A229">
        <v>379</v>
      </c>
      <c r="B229">
        <v>0</v>
      </c>
    </row>
    <row r="230" spans="1:2" x14ac:dyDescent="0.25">
      <c r="A230">
        <v>119</v>
      </c>
      <c r="B230">
        <v>1</v>
      </c>
    </row>
    <row r="231" spans="1:2" x14ac:dyDescent="0.25">
      <c r="A231">
        <v>167</v>
      </c>
      <c r="B231">
        <v>8</v>
      </c>
    </row>
    <row r="232" spans="1:2" x14ac:dyDescent="0.25">
      <c r="A232">
        <v>221</v>
      </c>
      <c r="B232">
        <v>4</v>
      </c>
    </row>
    <row r="233" spans="1:2" x14ac:dyDescent="0.25">
      <c r="A233">
        <v>964</v>
      </c>
      <c r="B233">
        <v>28</v>
      </c>
    </row>
    <row r="234" spans="1:2" x14ac:dyDescent="0.25">
      <c r="A234">
        <v>286</v>
      </c>
      <c r="B234">
        <v>0</v>
      </c>
    </row>
    <row r="235" spans="1:2" x14ac:dyDescent="0.25">
      <c r="A235">
        <v>613</v>
      </c>
      <c r="B235">
        <v>6</v>
      </c>
    </row>
    <row r="236" spans="1:2" x14ac:dyDescent="0.25">
      <c r="A236">
        <v>29</v>
      </c>
      <c r="B236">
        <v>22</v>
      </c>
    </row>
    <row r="237" spans="1:2" x14ac:dyDescent="0.25">
      <c r="A237">
        <v>165</v>
      </c>
      <c r="B237">
        <v>0</v>
      </c>
    </row>
    <row r="238" spans="1:2" x14ac:dyDescent="0.25">
      <c r="A238">
        <v>97</v>
      </c>
      <c r="B238">
        <v>1</v>
      </c>
    </row>
    <row r="239" spans="1:2" x14ac:dyDescent="0.25">
      <c r="A239">
        <v>303</v>
      </c>
      <c r="B239">
        <v>20</v>
      </c>
    </row>
    <row r="240" spans="1:2" x14ac:dyDescent="0.25">
      <c r="A240">
        <v>267</v>
      </c>
      <c r="B240">
        <v>0</v>
      </c>
    </row>
    <row r="241" spans="1:2" x14ac:dyDescent="0.25">
      <c r="A241">
        <v>302</v>
      </c>
      <c r="B241">
        <v>1</v>
      </c>
    </row>
    <row r="242" spans="1:2" x14ac:dyDescent="0.25">
      <c r="A242">
        <v>87</v>
      </c>
      <c r="B242">
        <v>3</v>
      </c>
    </row>
    <row r="243" spans="1:2" x14ac:dyDescent="0.25">
      <c r="A243">
        <v>354</v>
      </c>
      <c r="B243">
        <v>2</v>
      </c>
    </row>
    <row r="244" spans="1:2" x14ac:dyDescent="0.25">
      <c r="A244">
        <v>86</v>
      </c>
      <c r="B244">
        <v>0</v>
      </c>
    </row>
    <row r="245" spans="1:2" x14ac:dyDescent="0.25">
      <c r="A245">
        <v>26</v>
      </c>
      <c r="B245">
        <v>2</v>
      </c>
    </row>
    <row r="246" spans="1:2" x14ac:dyDescent="0.25">
      <c r="A246">
        <v>113</v>
      </c>
      <c r="B246">
        <v>1</v>
      </c>
    </row>
    <row r="247" spans="1:2" x14ac:dyDescent="0.25">
      <c r="A247">
        <v>65</v>
      </c>
      <c r="B247">
        <v>0</v>
      </c>
    </row>
    <row r="248" spans="1:2" x14ac:dyDescent="0.25">
      <c r="A248">
        <v>134</v>
      </c>
      <c r="B248">
        <v>1</v>
      </c>
    </row>
    <row r="249" spans="1:2" x14ac:dyDescent="0.25">
      <c r="A249">
        <v>119</v>
      </c>
      <c r="B249">
        <v>0</v>
      </c>
    </row>
    <row r="250" spans="1:2" x14ac:dyDescent="0.25">
      <c r="A250">
        <v>159</v>
      </c>
      <c r="B250">
        <v>5</v>
      </c>
    </row>
    <row r="251" spans="1:2" x14ac:dyDescent="0.25">
      <c r="A251">
        <v>167</v>
      </c>
      <c r="B251">
        <v>1</v>
      </c>
    </row>
    <row r="252" spans="1:2" x14ac:dyDescent="0.25">
      <c r="A252">
        <v>43</v>
      </c>
      <c r="B252">
        <v>1</v>
      </c>
    </row>
    <row r="253" spans="1:2" x14ac:dyDescent="0.25">
      <c r="A253">
        <v>1062</v>
      </c>
      <c r="B253">
        <v>2</v>
      </c>
    </row>
    <row r="254" spans="1:2" x14ac:dyDescent="0.25">
      <c r="A254">
        <v>9</v>
      </c>
      <c r="B254">
        <v>0</v>
      </c>
    </row>
    <row r="255" spans="1:2" x14ac:dyDescent="0.25">
      <c r="A255">
        <v>89</v>
      </c>
      <c r="B255">
        <v>9</v>
      </c>
    </row>
    <row r="256" spans="1:2" x14ac:dyDescent="0.25">
      <c r="A256">
        <v>174</v>
      </c>
      <c r="B256">
        <v>4</v>
      </c>
    </row>
    <row r="257" spans="1:2" x14ac:dyDescent="0.25">
      <c r="A257">
        <v>14</v>
      </c>
      <c r="B257">
        <v>4</v>
      </c>
    </row>
    <row r="258" spans="1:2" x14ac:dyDescent="0.25">
      <c r="A258">
        <v>48</v>
      </c>
      <c r="B258">
        <v>1</v>
      </c>
    </row>
    <row r="259" spans="1:2" x14ac:dyDescent="0.25">
      <c r="A259">
        <v>133</v>
      </c>
      <c r="B259">
        <v>1</v>
      </c>
    </row>
    <row r="260" spans="1:2" x14ac:dyDescent="0.25">
      <c r="A260">
        <v>83</v>
      </c>
      <c r="B260">
        <v>7</v>
      </c>
    </row>
    <row r="261" spans="1:2" x14ac:dyDescent="0.25">
      <c r="A261">
        <v>149</v>
      </c>
      <c r="B261">
        <v>5</v>
      </c>
    </row>
    <row r="262" spans="1:2" x14ac:dyDescent="0.25">
      <c r="A262">
        <v>49</v>
      </c>
      <c r="B262">
        <v>1</v>
      </c>
    </row>
    <row r="263" spans="1:2" x14ac:dyDescent="0.25">
      <c r="A263">
        <v>251</v>
      </c>
      <c r="B263">
        <v>0</v>
      </c>
    </row>
    <row r="264" spans="1:2" x14ac:dyDescent="0.25">
      <c r="A264">
        <v>22</v>
      </c>
      <c r="B264">
        <v>0</v>
      </c>
    </row>
    <row r="265" spans="1:2" x14ac:dyDescent="0.25">
      <c r="A265">
        <v>48</v>
      </c>
      <c r="B265">
        <v>1</v>
      </c>
    </row>
    <row r="266" spans="1:2" x14ac:dyDescent="0.25">
      <c r="A266">
        <v>383</v>
      </c>
      <c r="B266">
        <v>2</v>
      </c>
    </row>
    <row r="267" spans="1:2" x14ac:dyDescent="0.25">
      <c r="A267">
        <v>237</v>
      </c>
      <c r="B267">
        <v>0</v>
      </c>
    </row>
    <row r="268" spans="1:2" x14ac:dyDescent="0.25">
      <c r="A268">
        <v>13</v>
      </c>
      <c r="B268">
        <v>4</v>
      </c>
    </row>
    <row r="269" spans="1:2" x14ac:dyDescent="0.25">
      <c r="A269">
        <v>562</v>
      </c>
      <c r="B269">
        <v>7</v>
      </c>
    </row>
    <row r="270" spans="1:2" x14ac:dyDescent="0.25">
      <c r="A270">
        <v>71</v>
      </c>
      <c r="B270">
        <v>2</v>
      </c>
    </row>
    <row r="271" spans="1:2" x14ac:dyDescent="0.25">
      <c r="A271">
        <v>1510</v>
      </c>
      <c r="B271">
        <v>1</v>
      </c>
    </row>
    <row r="272" spans="1:2" x14ac:dyDescent="0.25">
      <c r="A272">
        <v>14</v>
      </c>
      <c r="B272">
        <v>9</v>
      </c>
    </row>
    <row r="273" spans="1:2" x14ac:dyDescent="0.25">
      <c r="A273">
        <v>193</v>
      </c>
      <c r="B273">
        <v>2</v>
      </c>
    </row>
    <row r="274" spans="1:2" x14ac:dyDescent="0.25">
      <c r="A274">
        <v>206</v>
      </c>
      <c r="B274">
        <v>1</v>
      </c>
    </row>
    <row r="275" spans="1:2" x14ac:dyDescent="0.25">
      <c r="A275">
        <v>351</v>
      </c>
      <c r="B275">
        <v>7</v>
      </c>
    </row>
    <row r="276" spans="1:2" x14ac:dyDescent="0.25">
      <c r="A276">
        <v>50</v>
      </c>
      <c r="B276">
        <v>2</v>
      </c>
    </row>
    <row r="277" spans="1:2" x14ac:dyDescent="0.25">
      <c r="A277">
        <v>184</v>
      </c>
      <c r="B277">
        <v>8</v>
      </c>
    </row>
    <row r="278" spans="1:2" x14ac:dyDescent="0.25">
      <c r="A278">
        <v>196</v>
      </c>
      <c r="B278">
        <v>2</v>
      </c>
    </row>
    <row r="279" spans="1:2" x14ac:dyDescent="0.25">
      <c r="A279">
        <v>229</v>
      </c>
      <c r="B279">
        <v>2</v>
      </c>
    </row>
    <row r="280" spans="1:2" x14ac:dyDescent="0.25">
      <c r="A280">
        <v>67</v>
      </c>
      <c r="B280">
        <v>7</v>
      </c>
    </row>
    <row r="281" spans="1:2" x14ac:dyDescent="0.25">
      <c r="A281">
        <v>95</v>
      </c>
      <c r="B281">
        <v>2</v>
      </c>
    </row>
    <row r="282" spans="1:2" x14ac:dyDescent="0.25">
      <c r="A282">
        <v>62</v>
      </c>
      <c r="B282">
        <v>1</v>
      </c>
    </row>
    <row r="283" spans="1:2" x14ac:dyDescent="0.25">
      <c r="A283">
        <v>73</v>
      </c>
      <c r="B283">
        <v>6</v>
      </c>
    </row>
    <row r="284" spans="1:2" x14ac:dyDescent="0.25">
      <c r="A284">
        <v>43</v>
      </c>
      <c r="B284">
        <v>0</v>
      </c>
    </row>
    <row r="285" spans="1:2" x14ac:dyDescent="0.25">
      <c r="A285">
        <v>70</v>
      </c>
      <c r="B285">
        <v>13</v>
      </c>
    </row>
    <row r="286" spans="1:2" x14ac:dyDescent="0.25">
      <c r="A286">
        <v>271</v>
      </c>
      <c r="B286">
        <v>0</v>
      </c>
    </row>
    <row r="287" spans="1:2" x14ac:dyDescent="0.25">
      <c r="A287">
        <v>55</v>
      </c>
      <c r="B287">
        <v>8</v>
      </c>
    </row>
    <row r="288" spans="1:2" x14ac:dyDescent="0.25">
      <c r="A288">
        <v>35</v>
      </c>
      <c r="B288">
        <v>1</v>
      </c>
    </row>
    <row r="289" spans="1:2" x14ac:dyDescent="0.25">
      <c r="A289">
        <v>22</v>
      </c>
      <c r="B289">
        <v>0</v>
      </c>
    </row>
    <row r="290" spans="1:2" x14ac:dyDescent="0.25">
      <c r="A290">
        <v>38</v>
      </c>
      <c r="B290">
        <v>5</v>
      </c>
    </row>
    <row r="291" spans="1:2" x14ac:dyDescent="0.25">
      <c r="A291">
        <v>15</v>
      </c>
      <c r="B291">
        <v>1</v>
      </c>
    </row>
    <row r="292" spans="1:2" x14ac:dyDescent="0.25">
      <c r="A292">
        <v>7</v>
      </c>
      <c r="B292">
        <v>0</v>
      </c>
    </row>
    <row r="293" spans="1:2" x14ac:dyDescent="0.25">
      <c r="A293">
        <v>241</v>
      </c>
      <c r="B293">
        <v>0</v>
      </c>
    </row>
    <row r="294" spans="1:2" x14ac:dyDescent="0.25">
      <c r="A294">
        <v>55</v>
      </c>
      <c r="B294">
        <v>0</v>
      </c>
    </row>
    <row r="295" spans="1:2" x14ac:dyDescent="0.25">
      <c r="A295">
        <v>171</v>
      </c>
      <c r="B295">
        <v>121</v>
      </c>
    </row>
    <row r="296" spans="1:2" x14ac:dyDescent="0.25">
      <c r="A296">
        <v>208</v>
      </c>
      <c r="B296">
        <v>0</v>
      </c>
    </row>
    <row r="297" spans="1:2" x14ac:dyDescent="0.25">
      <c r="A297">
        <v>21</v>
      </c>
      <c r="B297">
        <v>0</v>
      </c>
    </row>
    <row r="298" spans="1:2" x14ac:dyDescent="0.25">
      <c r="A298">
        <v>25</v>
      </c>
      <c r="B298">
        <v>0</v>
      </c>
    </row>
    <row r="299" spans="1:2" x14ac:dyDescent="0.25">
      <c r="A299">
        <v>52</v>
      </c>
      <c r="B299">
        <v>3</v>
      </c>
    </row>
    <row r="300" spans="1:2" x14ac:dyDescent="0.25">
      <c r="A300">
        <v>104</v>
      </c>
      <c r="B300">
        <v>0</v>
      </c>
    </row>
    <row r="301" spans="1:2" x14ac:dyDescent="0.25">
      <c r="A301">
        <v>73</v>
      </c>
      <c r="B301">
        <v>1</v>
      </c>
    </row>
    <row r="302" spans="1:2" x14ac:dyDescent="0.25">
      <c r="A302">
        <v>34</v>
      </c>
      <c r="B302">
        <v>1</v>
      </c>
    </row>
    <row r="303" spans="1:2" x14ac:dyDescent="0.25">
      <c r="A303">
        <v>56</v>
      </c>
      <c r="B303">
        <v>3</v>
      </c>
    </row>
    <row r="304" spans="1:2" x14ac:dyDescent="0.25">
      <c r="A304">
        <v>31</v>
      </c>
      <c r="B304">
        <v>9</v>
      </c>
    </row>
    <row r="305" spans="1:2" x14ac:dyDescent="0.25">
      <c r="A305">
        <v>84</v>
      </c>
      <c r="B305">
        <v>0</v>
      </c>
    </row>
    <row r="306" spans="1:2" x14ac:dyDescent="0.25">
      <c r="A306">
        <v>130</v>
      </c>
      <c r="B306">
        <v>0</v>
      </c>
    </row>
    <row r="307" spans="1:2" x14ac:dyDescent="0.25">
      <c r="A307">
        <v>12</v>
      </c>
      <c r="B307">
        <v>0</v>
      </c>
    </row>
    <row r="308" spans="1:2" x14ac:dyDescent="0.25">
      <c r="A308">
        <v>23</v>
      </c>
      <c r="B308">
        <v>39</v>
      </c>
    </row>
    <row r="309" spans="1:2" x14ac:dyDescent="0.25">
      <c r="A309">
        <v>158</v>
      </c>
      <c r="B309">
        <v>1</v>
      </c>
    </row>
    <row r="310" spans="1:2" x14ac:dyDescent="0.25">
      <c r="A310">
        <v>30</v>
      </c>
      <c r="B310">
        <v>0</v>
      </c>
    </row>
    <row r="311" spans="1:2" x14ac:dyDescent="0.25">
      <c r="A311">
        <v>18</v>
      </c>
      <c r="B311">
        <v>3</v>
      </c>
    </row>
    <row r="312" spans="1:2" x14ac:dyDescent="0.25">
      <c r="A312">
        <v>29</v>
      </c>
      <c r="B312">
        <v>1</v>
      </c>
    </row>
    <row r="313" spans="1:2" x14ac:dyDescent="0.25">
      <c r="A313">
        <v>31</v>
      </c>
      <c r="B313">
        <v>9</v>
      </c>
    </row>
    <row r="314" spans="1:2" x14ac:dyDescent="0.25">
      <c r="A314">
        <v>173</v>
      </c>
      <c r="B314">
        <v>0</v>
      </c>
    </row>
    <row r="315" spans="1:2" x14ac:dyDescent="0.25">
      <c r="A315">
        <v>17</v>
      </c>
      <c r="B315">
        <v>25</v>
      </c>
    </row>
    <row r="316" spans="1:2" x14ac:dyDescent="0.25">
      <c r="A316">
        <v>48</v>
      </c>
      <c r="B316">
        <v>1</v>
      </c>
    </row>
    <row r="317" spans="1:2" x14ac:dyDescent="0.25">
      <c r="A317">
        <v>59</v>
      </c>
      <c r="B317">
        <v>1</v>
      </c>
    </row>
    <row r="318" spans="1:2" x14ac:dyDescent="0.25">
      <c r="A318">
        <v>39</v>
      </c>
      <c r="B318">
        <v>1</v>
      </c>
    </row>
    <row r="319" spans="1:2" x14ac:dyDescent="0.25">
      <c r="A319">
        <v>59</v>
      </c>
      <c r="B319">
        <v>0</v>
      </c>
    </row>
    <row r="320" spans="1:2" x14ac:dyDescent="0.25">
      <c r="A320">
        <v>60</v>
      </c>
      <c r="B320">
        <v>6</v>
      </c>
    </row>
    <row r="321" spans="1:2" x14ac:dyDescent="0.25">
      <c r="A321">
        <v>20</v>
      </c>
      <c r="B321">
        <v>1</v>
      </c>
    </row>
    <row r="322" spans="1:2" x14ac:dyDescent="0.25">
      <c r="A322">
        <v>2</v>
      </c>
      <c r="B322">
        <v>18</v>
      </c>
    </row>
    <row r="323" spans="1:2" x14ac:dyDescent="0.25">
      <c r="A323">
        <v>315</v>
      </c>
      <c r="B323">
        <v>9</v>
      </c>
    </row>
    <row r="324" spans="1:2" x14ac:dyDescent="0.25">
      <c r="A324">
        <v>2174</v>
      </c>
      <c r="B324">
        <v>4</v>
      </c>
    </row>
    <row r="325" spans="1:2" x14ac:dyDescent="0.25">
      <c r="A325">
        <v>152</v>
      </c>
      <c r="B325">
        <v>7</v>
      </c>
    </row>
    <row r="326" spans="1:2" x14ac:dyDescent="0.25">
      <c r="A326">
        <v>1021</v>
      </c>
      <c r="B326">
        <v>29</v>
      </c>
    </row>
    <row r="327" spans="1:2" x14ac:dyDescent="0.25">
      <c r="A327">
        <v>237</v>
      </c>
      <c r="B327">
        <v>12</v>
      </c>
    </row>
    <row r="328" spans="1:2" x14ac:dyDescent="0.25">
      <c r="A328">
        <v>27</v>
      </c>
      <c r="B328">
        <v>4</v>
      </c>
    </row>
    <row r="329" spans="1:2" x14ac:dyDescent="0.25">
      <c r="A329">
        <v>17</v>
      </c>
      <c r="B329">
        <v>28</v>
      </c>
    </row>
    <row r="330" spans="1:2" x14ac:dyDescent="0.25">
      <c r="A330">
        <v>27</v>
      </c>
      <c r="B330">
        <v>25</v>
      </c>
    </row>
    <row r="331" spans="1:2" x14ac:dyDescent="0.25">
      <c r="A331">
        <v>82</v>
      </c>
      <c r="B331">
        <v>28</v>
      </c>
    </row>
    <row r="332" spans="1:2" x14ac:dyDescent="0.25">
      <c r="A332">
        <v>48</v>
      </c>
      <c r="B332">
        <v>310</v>
      </c>
    </row>
    <row r="333" spans="1:2" x14ac:dyDescent="0.25">
      <c r="A333">
        <v>105</v>
      </c>
      <c r="B333">
        <v>15</v>
      </c>
    </row>
    <row r="334" spans="1:2" x14ac:dyDescent="0.25">
      <c r="A334">
        <v>28</v>
      </c>
      <c r="B334">
        <v>215</v>
      </c>
    </row>
    <row r="335" spans="1:2" x14ac:dyDescent="0.25">
      <c r="A335">
        <v>1107</v>
      </c>
      <c r="B335">
        <v>3</v>
      </c>
    </row>
    <row r="336" spans="1:2" x14ac:dyDescent="0.25">
      <c r="A336">
        <v>1013</v>
      </c>
      <c r="B336">
        <v>2</v>
      </c>
    </row>
    <row r="337" spans="1:2" x14ac:dyDescent="0.25">
      <c r="A337">
        <v>274</v>
      </c>
      <c r="B337">
        <v>26</v>
      </c>
    </row>
    <row r="338" spans="1:2" x14ac:dyDescent="0.25">
      <c r="A338">
        <v>87</v>
      </c>
      <c r="B338">
        <v>24</v>
      </c>
    </row>
    <row r="339" spans="1:2" x14ac:dyDescent="0.25">
      <c r="A339">
        <v>99</v>
      </c>
      <c r="B339">
        <v>96</v>
      </c>
    </row>
    <row r="340" spans="1:2" x14ac:dyDescent="0.25">
      <c r="A340">
        <v>276</v>
      </c>
      <c r="B340">
        <v>17</v>
      </c>
    </row>
    <row r="341" spans="1:2" x14ac:dyDescent="0.25">
      <c r="A341">
        <v>21</v>
      </c>
      <c r="B341">
        <v>94</v>
      </c>
    </row>
    <row r="342" spans="1:2" x14ac:dyDescent="0.25">
      <c r="A342">
        <v>41</v>
      </c>
      <c r="B342">
        <v>129</v>
      </c>
    </row>
    <row r="343" spans="1:2" x14ac:dyDescent="0.25">
      <c r="A343">
        <v>119</v>
      </c>
      <c r="B343">
        <v>1</v>
      </c>
    </row>
    <row r="344" spans="1:2" x14ac:dyDescent="0.25">
      <c r="A344">
        <v>153</v>
      </c>
      <c r="B344">
        <v>4</v>
      </c>
    </row>
    <row r="345" spans="1:2" x14ac:dyDescent="0.25">
      <c r="A345">
        <v>100</v>
      </c>
      <c r="B345">
        <v>3</v>
      </c>
    </row>
    <row r="346" spans="1:2" x14ac:dyDescent="0.25">
      <c r="A346">
        <v>143</v>
      </c>
      <c r="B346">
        <v>135</v>
      </c>
    </row>
    <row r="347" spans="1:2" x14ac:dyDescent="0.25">
      <c r="A347">
        <v>140</v>
      </c>
      <c r="B347">
        <v>10</v>
      </c>
    </row>
    <row r="348" spans="1:2" x14ac:dyDescent="0.25">
      <c r="A348">
        <v>35</v>
      </c>
      <c r="B348">
        <v>0</v>
      </c>
    </row>
    <row r="349" spans="1:2" x14ac:dyDescent="0.25">
      <c r="A349">
        <v>149</v>
      </c>
      <c r="B349">
        <v>6</v>
      </c>
    </row>
    <row r="350" spans="1:2" x14ac:dyDescent="0.25">
      <c r="A350">
        <v>130</v>
      </c>
      <c r="B350">
        <v>36</v>
      </c>
    </row>
    <row r="351" spans="1:2" x14ac:dyDescent="0.25">
      <c r="A351">
        <v>120</v>
      </c>
      <c r="B351">
        <v>336</v>
      </c>
    </row>
    <row r="352" spans="1:2" x14ac:dyDescent="0.25">
      <c r="A352">
        <v>265</v>
      </c>
      <c r="B352">
        <v>34</v>
      </c>
    </row>
    <row r="353" spans="1:2" x14ac:dyDescent="0.25">
      <c r="A353">
        <v>71</v>
      </c>
      <c r="B353">
        <v>10</v>
      </c>
    </row>
    <row r="354" spans="1:2" x14ac:dyDescent="0.25">
      <c r="A354">
        <v>13</v>
      </c>
      <c r="B354">
        <v>201</v>
      </c>
    </row>
    <row r="355" spans="1:2" x14ac:dyDescent="0.25">
      <c r="A355">
        <v>169</v>
      </c>
      <c r="B355">
        <v>296</v>
      </c>
    </row>
    <row r="356" spans="1:2" x14ac:dyDescent="0.25">
      <c r="A356">
        <v>57</v>
      </c>
      <c r="B356">
        <v>7</v>
      </c>
    </row>
    <row r="357" spans="1:2" x14ac:dyDescent="0.25">
      <c r="A357">
        <v>229</v>
      </c>
      <c r="B357">
        <v>7</v>
      </c>
    </row>
    <row r="358" spans="1:2" x14ac:dyDescent="0.25">
      <c r="A358">
        <v>108</v>
      </c>
      <c r="B358">
        <v>1</v>
      </c>
    </row>
    <row r="359" spans="1:2" x14ac:dyDescent="0.25">
      <c r="A359">
        <v>108</v>
      </c>
      <c r="B359">
        <v>114</v>
      </c>
    </row>
    <row r="360" spans="1:2" x14ac:dyDescent="0.25">
      <c r="A360">
        <v>41</v>
      </c>
      <c r="B360">
        <v>29</v>
      </c>
    </row>
    <row r="361" spans="1:2" x14ac:dyDescent="0.25">
      <c r="A361">
        <v>139</v>
      </c>
      <c r="B361">
        <v>890</v>
      </c>
    </row>
    <row r="362" spans="1:2" x14ac:dyDescent="0.25">
      <c r="A362">
        <v>19</v>
      </c>
      <c r="B362">
        <v>31</v>
      </c>
    </row>
    <row r="363" spans="1:2" x14ac:dyDescent="0.25">
      <c r="A363">
        <v>94</v>
      </c>
      <c r="B363">
        <v>21</v>
      </c>
    </row>
    <row r="364" spans="1:2" x14ac:dyDescent="0.25">
      <c r="A364">
        <v>23</v>
      </c>
      <c r="B364">
        <v>37</v>
      </c>
    </row>
    <row r="365" spans="1:2" x14ac:dyDescent="0.25">
      <c r="A365">
        <v>15</v>
      </c>
      <c r="B365">
        <v>7</v>
      </c>
    </row>
    <row r="366" spans="1:2" x14ac:dyDescent="0.25">
      <c r="A366">
        <v>62</v>
      </c>
      <c r="B366">
        <v>4</v>
      </c>
    </row>
    <row r="367" spans="1:2" x14ac:dyDescent="0.25">
      <c r="A367">
        <v>74</v>
      </c>
      <c r="B367">
        <v>5</v>
      </c>
    </row>
    <row r="368" spans="1:2" x14ac:dyDescent="0.25">
      <c r="A368">
        <v>97</v>
      </c>
      <c r="B368">
        <v>0</v>
      </c>
    </row>
    <row r="369" spans="1:2" x14ac:dyDescent="0.25">
      <c r="A369">
        <v>55</v>
      </c>
      <c r="B369">
        <v>456</v>
      </c>
    </row>
    <row r="370" spans="1:2" x14ac:dyDescent="0.25">
      <c r="A370">
        <v>44</v>
      </c>
      <c r="B370">
        <v>369</v>
      </c>
    </row>
    <row r="371" spans="1:2" x14ac:dyDescent="0.25">
      <c r="A371">
        <v>110</v>
      </c>
      <c r="B371">
        <v>2</v>
      </c>
    </row>
    <row r="372" spans="1:2" x14ac:dyDescent="0.25">
      <c r="A372">
        <v>59</v>
      </c>
      <c r="B372">
        <v>0</v>
      </c>
    </row>
    <row r="373" spans="1:2" x14ac:dyDescent="0.25">
      <c r="A373">
        <v>62</v>
      </c>
      <c r="B373">
        <v>338</v>
      </c>
    </row>
    <row r="374" spans="1:2" x14ac:dyDescent="0.25">
      <c r="A374">
        <v>105</v>
      </c>
      <c r="B374">
        <v>4</v>
      </c>
    </row>
    <row r="375" spans="1:2" x14ac:dyDescent="0.25">
      <c r="A375">
        <v>26</v>
      </c>
      <c r="B375">
        <v>1</v>
      </c>
    </row>
    <row r="376" spans="1:2" x14ac:dyDescent="0.25">
      <c r="A376">
        <v>49</v>
      </c>
      <c r="B376">
        <v>28</v>
      </c>
    </row>
    <row r="377" spans="1:2" x14ac:dyDescent="0.25">
      <c r="A377">
        <v>68</v>
      </c>
      <c r="B377">
        <v>12</v>
      </c>
    </row>
    <row r="378" spans="1:2" x14ac:dyDescent="0.25">
      <c r="A378">
        <v>22</v>
      </c>
      <c r="B378">
        <v>16</v>
      </c>
    </row>
    <row r="379" spans="1:2" x14ac:dyDescent="0.25">
      <c r="A379">
        <v>18</v>
      </c>
      <c r="B379">
        <v>4</v>
      </c>
    </row>
    <row r="380" spans="1:2" x14ac:dyDescent="0.25">
      <c r="A380">
        <v>19</v>
      </c>
      <c r="B380">
        <v>4</v>
      </c>
    </row>
    <row r="381" spans="1:2" x14ac:dyDescent="0.25">
      <c r="A381">
        <v>99</v>
      </c>
      <c r="B381">
        <v>10</v>
      </c>
    </row>
    <row r="382" spans="1:2" x14ac:dyDescent="0.25">
      <c r="A382">
        <v>27</v>
      </c>
      <c r="B382">
        <v>0</v>
      </c>
    </row>
    <row r="383" spans="1:2" x14ac:dyDescent="0.25">
      <c r="A383">
        <v>25</v>
      </c>
      <c r="B383">
        <v>6</v>
      </c>
    </row>
    <row r="384" spans="1:2" x14ac:dyDescent="0.25">
      <c r="A384">
        <v>14</v>
      </c>
      <c r="B384">
        <v>0</v>
      </c>
    </row>
    <row r="385" spans="1:2" x14ac:dyDescent="0.25">
      <c r="A385">
        <v>35</v>
      </c>
      <c r="B385">
        <v>1</v>
      </c>
    </row>
    <row r="386" spans="1:2" x14ac:dyDescent="0.25">
      <c r="A386">
        <v>10</v>
      </c>
      <c r="B386">
        <v>0</v>
      </c>
    </row>
    <row r="387" spans="1:2" x14ac:dyDescent="0.25">
      <c r="A387">
        <v>29</v>
      </c>
      <c r="B387">
        <v>44</v>
      </c>
    </row>
    <row r="388" spans="1:2" x14ac:dyDescent="0.25">
      <c r="A388">
        <v>44</v>
      </c>
      <c r="B388">
        <v>0</v>
      </c>
    </row>
    <row r="389" spans="1:2" x14ac:dyDescent="0.25">
      <c r="A389">
        <v>17</v>
      </c>
      <c r="B389">
        <v>3</v>
      </c>
    </row>
    <row r="390" spans="1:2" x14ac:dyDescent="0.25">
      <c r="A390">
        <v>34</v>
      </c>
      <c r="B390">
        <v>0</v>
      </c>
    </row>
    <row r="391" spans="1:2" x14ac:dyDescent="0.25">
      <c r="A391">
        <v>14</v>
      </c>
      <c r="B391">
        <v>52</v>
      </c>
    </row>
    <row r="392" spans="1:2" x14ac:dyDescent="0.25">
      <c r="A392">
        <v>156</v>
      </c>
      <c r="B392">
        <v>0</v>
      </c>
    </row>
    <row r="393" spans="1:2" x14ac:dyDescent="0.25">
      <c r="A393">
        <v>128</v>
      </c>
      <c r="B393">
        <v>1</v>
      </c>
    </row>
    <row r="394" spans="1:2" x14ac:dyDescent="0.25">
      <c r="A394">
        <v>60</v>
      </c>
      <c r="B394">
        <v>1</v>
      </c>
    </row>
    <row r="395" spans="1:2" x14ac:dyDescent="0.25">
      <c r="A395">
        <v>32</v>
      </c>
      <c r="B395">
        <v>2</v>
      </c>
    </row>
    <row r="396" spans="1:2" x14ac:dyDescent="0.25">
      <c r="A396">
        <v>53</v>
      </c>
      <c r="B396">
        <v>9</v>
      </c>
    </row>
    <row r="397" spans="1:2" x14ac:dyDescent="0.25">
      <c r="A397">
        <v>184</v>
      </c>
      <c r="B397">
        <v>5</v>
      </c>
    </row>
    <row r="398" spans="1:2" x14ac:dyDescent="0.25">
      <c r="A398">
        <v>90</v>
      </c>
      <c r="B398">
        <v>57</v>
      </c>
    </row>
    <row r="399" spans="1:2" x14ac:dyDescent="0.25">
      <c r="A399">
        <v>71</v>
      </c>
      <c r="B399">
        <v>3</v>
      </c>
    </row>
    <row r="400" spans="1:2" x14ac:dyDescent="0.25">
      <c r="A400">
        <v>87</v>
      </c>
      <c r="B400">
        <v>1</v>
      </c>
    </row>
    <row r="401" spans="1:2" x14ac:dyDescent="0.25">
      <c r="A401">
        <v>28</v>
      </c>
      <c r="B401">
        <v>6</v>
      </c>
    </row>
    <row r="402" spans="1:2" x14ac:dyDescent="0.25">
      <c r="A402">
        <v>56</v>
      </c>
      <c r="B402">
        <v>48</v>
      </c>
    </row>
    <row r="403" spans="1:2" x14ac:dyDescent="0.25">
      <c r="A403">
        <v>51</v>
      </c>
      <c r="B403">
        <v>2</v>
      </c>
    </row>
    <row r="404" spans="1:2" x14ac:dyDescent="0.25">
      <c r="A404">
        <v>75</v>
      </c>
      <c r="B404">
        <v>4</v>
      </c>
    </row>
    <row r="405" spans="1:2" x14ac:dyDescent="0.25">
      <c r="A405">
        <v>38</v>
      </c>
      <c r="B405">
        <v>5</v>
      </c>
    </row>
    <row r="406" spans="1:2" x14ac:dyDescent="0.25">
      <c r="A406">
        <v>18</v>
      </c>
      <c r="B406">
        <v>79</v>
      </c>
    </row>
    <row r="407" spans="1:2" x14ac:dyDescent="0.25">
      <c r="A407">
        <v>54</v>
      </c>
      <c r="B407">
        <v>2</v>
      </c>
    </row>
    <row r="408" spans="1:2" x14ac:dyDescent="0.25">
      <c r="A408">
        <v>71</v>
      </c>
      <c r="B408">
        <v>11</v>
      </c>
    </row>
    <row r="409" spans="1:2" x14ac:dyDescent="0.25">
      <c r="A409">
        <v>57</v>
      </c>
      <c r="B409">
        <v>11</v>
      </c>
    </row>
    <row r="410" spans="1:2" x14ac:dyDescent="0.25">
      <c r="A410">
        <v>43</v>
      </c>
      <c r="B410">
        <v>1</v>
      </c>
    </row>
    <row r="411" spans="1:2" x14ac:dyDescent="0.25">
      <c r="A411">
        <v>52</v>
      </c>
      <c r="B411">
        <v>3</v>
      </c>
    </row>
    <row r="412" spans="1:2" x14ac:dyDescent="0.25">
      <c r="A412">
        <v>27</v>
      </c>
      <c r="B412">
        <v>5</v>
      </c>
    </row>
    <row r="413" spans="1:2" x14ac:dyDescent="0.25">
      <c r="A413">
        <v>12</v>
      </c>
      <c r="B413">
        <v>12</v>
      </c>
    </row>
    <row r="414" spans="1:2" x14ac:dyDescent="0.25">
      <c r="A414">
        <v>33</v>
      </c>
      <c r="B414">
        <v>2</v>
      </c>
    </row>
    <row r="415" spans="1:2" x14ac:dyDescent="0.25">
      <c r="A415">
        <v>96</v>
      </c>
      <c r="B415">
        <v>5</v>
      </c>
    </row>
    <row r="416" spans="1:2" x14ac:dyDescent="0.25">
      <c r="A416">
        <v>28</v>
      </c>
      <c r="B416">
        <v>21</v>
      </c>
    </row>
    <row r="417" spans="1:2" x14ac:dyDescent="0.25">
      <c r="A417">
        <v>43</v>
      </c>
      <c r="B417">
        <v>0</v>
      </c>
    </row>
    <row r="418" spans="1:2" x14ac:dyDescent="0.25">
      <c r="A418">
        <v>205</v>
      </c>
      <c r="B418">
        <v>45</v>
      </c>
    </row>
    <row r="419" spans="1:2" x14ac:dyDescent="0.25">
      <c r="A419">
        <v>23</v>
      </c>
      <c r="B419">
        <v>29</v>
      </c>
    </row>
    <row r="420" spans="1:2" x14ac:dyDescent="0.25">
      <c r="A420">
        <v>19</v>
      </c>
      <c r="B420">
        <v>2</v>
      </c>
    </row>
    <row r="421" spans="1:2" x14ac:dyDescent="0.25">
      <c r="A421">
        <v>14</v>
      </c>
      <c r="B421">
        <v>30</v>
      </c>
    </row>
    <row r="422" spans="1:2" x14ac:dyDescent="0.25">
      <c r="A422">
        <v>38</v>
      </c>
      <c r="B422">
        <v>8</v>
      </c>
    </row>
    <row r="423" spans="1:2" x14ac:dyDescent="0.25">
      <c r="A423">
        <v>78</v>
      </c>
      <c r="B423">
        <v>1</v>
      </c>
    </row>
    <row r="424" spans="1:2" x14ac:dyDescent="0.25">
      <c r="A424">
        <v>69</v>
      </c>
      <c r="B424">
        <v>14</v>
      </c>
    </row>
    <row r="425" spans="1:2" x14ac:dyDescent="0.25">
      <c r="A425">
        <v>33</v>
      </c>
      <c r="B425">
        <v>24</v>
      </c>
    </row>
    <row r="426" spans="1:2" x14ac:dyDescent="0.25">
      <c r="A426">
        <v>54</v>
      </c>
      <c r="B426">
        <v>2</v>
      </c>
    </row>
    <row r="427" spans="1:2" x14ac:dyDescent="0.25">
      <c r="A427">
        <v>99</v>
      </c>
      <c r="B427">
        <v>21</v>
      </c>
    </row>
    <row r="428" spans="1:2" x14ac:dyDescent="0.25">
      <c r="A428">
        <v>49</v>
      </c>
      <c r="B428">
        <v>7</v>
      </c>
    </row>
    <row r="429" spans="1:2" x14ac:dyDescent="0.25">
      <c r="A429">
        <v>11</v>
      </c>
      <c r="B429">
        <v>0</v>
      </c>
    </row>
    <row r="430" spans="1:2" x14ac:dyDescent="0.25">
      <c r="A430">
        <v>38</v>
      </c>
      <c r="B430">
        <v>4</v>
      </c>
    </row>
    <row r="431" spans="1:2" x14ac:dyDescent="0.25">
      <c r="A431">
        <v>16</v>
      </c>
      <c r="B431">
        <v>32</v>
      </c>
    </row>
    <row r="432" spans="1:2" x14ac:dyDescent="0.25">
      <c r="A432">
        <v>32</v>
      </c>
      <c r="B432">
        <v>4</v>
      </c>
    </row>
    <row r="433" spans="1:2" x14ac:dyDescent="0.25">
      <c r="A433">
        <v>20</v>
      </c>
      <c r="B433">
        <v>9</v>
      </c>
    </row>
    <row r="434" spans="1:2" x14ac:dyDescent="0.25">
      <c r="A434">
        <v>154</v>
      </c>
      <c r="B434">
        <v>17</v>
      </c>
    </row>
    <row r="435" spans="1:2" x14ac:dyDescent="0.25">
      <c r="A435">
        <v>41</v>
      </c>
      <c r="B435">
        <v>5</v>
      </c>
    </row>
    <row r="436" spans="1:2" x14ac:dyDescent="0.25">
      <c r="A436">
        <v>75</v>
      </c>
      <c r="B436">
        <v>53</v>
      </c>
    </row>
    <row r="437" spans="1:2" x14ac:dyDescent="0.25">
      <c r="A437">
        <v>40</v>
      </c>
      <c r="B437">
        <v>7</v>
      </c>
    </row>
    <row r="438" spans="1:2" x14ac:dyDescent="0.25">
      <c r="A438">
        <v>46</v>
      </c>
      <c r="B438">
        <v>72</v>
      </c>
    </row>
    <row r="439" spans="1:2" x14ac:dyDescent="0.25">
      <c r="A439">
        <v>62</v>
      </c>
      <c r="B439">
        <v>0</v>
      </c>
    </row>
    <row r="440" spans="1:2" x14ac:dyDescent="0.25">
      <c r="A440">
        <v>61</v>
      </c>
      <c r="B440">
        <v>2</v>
      </c>
    </row>
    <row r="441" spans="1:2" x14ac:dyDescent="0.25">
      <c r="A441">
        <v>96</v>
      </c>
      <c r="B441">
        <v>8</v>
      </c>
    </row>
    <row r="442" spans="1:2" x14ac:dyDescent="0.25">
      <c r="A442">
        <v>190</v>
      </c>
      <c r="B442">
        <v>2</v>
      </c>
    </row>
    <row r="443" spans="1:2" x14ac:dyDescent="0.25">
      <c r="A443">
        <v>94</v>
      </c>
      <c r="B443">
        <v>0</v>
      </c>
    </row>
    <row r="444" spans="1:2" x14ac:dyDescent="0.25">
      <c r="A444">
        <v>39</v>
      </c>
      <c r="B444">
        <v>3</v>
      </c>
    </row>
    <row r="445" spans="1:2" x14ac:dyDescent="0.25">
      <c r="A445">
        <v>127</v>
      </c>
      <c r="B445">
        <v>4</v>
      </c>
    </row>
    <row r="446" spans="1:2" x14ac:dyDescent="0.25">
      <c r="A446">
        <v>159</v>
      </c>
      <c r="B446">
        <v>3</v>
      </c>
    </row>
    <row r="447" spans="1:2" x14ac:dyDescent="0.25">
      <c r="A447">
        <v>177</v>
      </c>
      <c r="B447">
        <v>6</v>
      </c>
    </row>
    <row r="448" spans="1:2" x14ac:dyDescent="0.25">
      <c r="A448">
        <v>47</v>
      </c>
      <c r="B448">
        <v>0</v>
      </c>
    </row>
    <row r="449" spans="1:2" x14ac:dyDescent="0.25">
      <c r="A449">
        <v>1</v>
      </c>
      <c r="B449">
        <v>0</v>
      </c>
    </row>
    <row r="450" spans="1:2" x14ac:dyDescent="0.25">
      <c r="A450">
        <v>16</v>
      </c>
      <c r="B450">
        <v>0</v>
      </c>
    </row>
    <row r="451" spans="1:2" x14ac:dyDescent="0.25">
      <c r="A451">
        <v>115</v>
      </c>
      <c r="B451">
        <v>8</v>
      </c>
    </row>
    <row r="452" spans="1:2" x14ac:dyDescent="0.25">
      <c r="A452">
        <v>133</v>
      </c>
      <c r="B452">
        <v>5</v>
      </c>
    </row>
    <row r="453" spans="1:2" x14ac:dyDescent="0.25">
      <c r="A453">
        <v>70</v>
      </c>
      <c r="B453">
        <v>0</v>
      </c>
    </row>
    <row r="454" spans="1:2" x14ac:dyDescent="0.25">
      <c r="A454">
        <v>62</v>
      </c>
      <c r="B454">
        <v>2</v>
      </c>
    </row>
    <row r="455" spans="1:2" x14ac:dyDescent="0.25">
      <c r="A455">
        <v>10</v>
      </c>
      <c r="B455">
        <v>24</v>
      </c>
    </row>
    <row r="456" spans="1:2" x14ac:dyDescent="0.25">
      <c r="A456">
        <v>499</v>
      </c>
      <c r="B456">
        <v>0</v>
      </c>
    </row>
    <row r="457" spans="1:2" x14ac:dyDescent="0.25">
      <c r="A457">
        <v>47</v>
      </c>
      <c r="B457">
        <v>9</v>
      </c>
    </row>
    <row r="458" spans="1:2" x14ac:dyDescent="0.25">
      <c r="A458">
        <v>28</v>
      </c>
      <c r="B458">
        <v>0</v>
      </c>
    </row>
    <row r="459" spans="1:2" x14ac:dyDescent="0.25">
      <c r="A459">
        <v>24</v>
      </c>
      <c r="B459">
        <v>1</v>
      </c>
    </row>
    <row r="460" spans="1:2" x14ac:dyDescent="0.25">
      <c r="A460">
        <v>76</v>
      </c>
      <c r="B460">
        <v>10</v>
      </c>
    </row>
    <row r="461" spans="1:2" x14ac:dyDescent="0.25">
      <c r="A461">
        <v>98</v>
      </c>
      <c r="B461">
        <v>1</v>
      </c>
    </row>
    <row r="462" spans="1:2" x14ac:dyDescent="0.25">
      <c r="A462">
        <v>30</v>
      </c>
      <c r="B462">
        <v>0</v>
      </c>
    </row>
    <row r="463" spans="1:2" x14ac:dyDescent="0.25">
      <c r="A463">
        <v>478</v>
      </c>
      <c r="B463">
        <v>20</v>
      </c>
    </row>
    <row r="464" spans="1:2" x14ac:dyDescent="0.25">
      <c r="A464">
        <v>74</v>
      </c>
      <c r="B464">
        <v>30</v>
      </c>
    </row>
    <row r="465" spans="1:2" x14ac:dyDescent="0.25">
      <c r="A465">
        <v>131</v>
      </c>
      <c r="B465">
        <v>6</v>
      </c>
    </row>
    <row r="466" spans="1:2" x14ac:dyDescent="0.25">
      <c r="A466">
        <v>61</v>
      </c>
      <c r="B466">
        <v>15</v>
      </c>
    </row>
    <row r="467" spans="1:2" x14ac:dyDescent="0.25">
      <c r="A467">
        <v>1071</v>
      </c>
      <c r="B467">
        <v>5</v>
      </c>
    </row>
    <row r="468" spans="1:2" x14ac:dyDescent="0.25">
      <c r="A468">
        <v>122</v>
      </c>
      <c r="B468">
        <v>0</v>
      </c>
    </row>
    <row r="469" spans="1:2" x14ac:dyDescent="0.25">
      <c r="A469">
        <v>111</v>
      </c>
      <c r="B469">
        <v>0</v>
      </c>
    </row>
    <row r="470" spans="1:2" x14ac:dyDescent="0.25">
      <c r="A470">
        <v>255</v>
      </c>
      <c r="B470">
        <v>28</v>
      </c>
    </row>
    <row r="471" spans="1:2" x14ac:dyDescent="0.25">
      <c r="A471">
        <v>141</v>
      </c>
      <c r="B471">
        <v>0</v>
      </c>
    </row>
    <row r="472" spans="1:2" x14ac:dyDescent="0.25">
      <c r="A472">
        <v>159</v>
      </c>
      <c r="B472">
        <v>5</v>
      </c>
    </row>
    <row r="473" spans="1:2" x14ac:dyDescent="0.25">
      <c r="A473">
        <v>99</v>
      </c>
      <c r="B473">
        <v>7</v>
      </c>
    </row>
    <row r="474" spans="1:2" x14ac:dyDescent="0.25">
      <c r="A474">
        <v>96</v>
      </c>
      <c r="B474">
        <v>30</v>
      </c>
    </row>
    <row r="475" spans="1:2" x14ac:dyDescent="0.25">
      <c r="A475">
        <v>27</v>
      </c>
      <c r="B475">
        <v>2</v>
      </c>
    </row>
    <row r="476" spans="1:2" x14ac:dyDescent="0.25">
      <c r="A476">
        <v>166</v>
      </c>
      <c r="B476">
        <v>30</v>
      </c>
    </row>
    <row r="477" spans="1:2" x14ac:dyDescent="0.25">
      <c r="A477">
        <v>76</v>
      </c>
      <c r="B477">
        <v>2</v>
      </c>
    </row>
    <row r="478" spans="1:2" x14ac:dyDescent="0.25">
      <c r="A478">
        <v>211</v>
      </c>
      <c r="B478">
        <v>0</v>
      </c>
    </row>
    <row r="479" spans="1:2" x14ac:dyDescent="0.25">
      <c r="A479">
        <v>21</v>
      </c>
      <c r="B479">
        <v>2</v>
      </c>
    </row>
    <row r="480" spans="1:2" x14ac:dyDescent="0.25">
      <c r="A480">
        <v>61</v>
      </c>
      <c r="B480">
        <v>1</v>
      </c>
    </row>
    <row r="481" spans="1:2" x14ac:dyDescent="0.25">
      <c r="A481">
        <v>30</v>
      </c>
      <c r="B481">
        <v>2</v>
      </c>
    </row>
    <row r="482" spans="1:2" x14ac:dyDescent="0.25">
      <c r="A482">
        <v>375</v>
      </c>
      <c r="B482">
        <v>14</v>
      </c>
    </row>
    <row r="483" spans="1:2" x14ac:dyDescent="0.25">
      <c r="A483">
        <v>111</v>
      </c>
      <c r="B483">
        <v>31</v>
      </c>
    </row>
    <row r="484" spans="1:2" x14ac:dyDescent="0.25">
      <c r="A484">
        <v>123</v>
      </c>
      <c r="B484">
        <v>16</v>
      </c>
    </row>
    <row r="485" spans="1:2" x14ac:dyDescent="0.25">
      <c r="A485">
        <v>70</v>
      </c>
      <c r="B485">
        <v>12</v>
      </c>
    </row>
    <row r="486" spans="1:2" x14ac:dyDescent="0.25">
      <c r="A486">
        <v>85</v>
      </c>
      <c r="B486">
        <v>96</v>
      </c>
    </row>
    <row r="487" spans="1:2" x14ac:dyDescent="0.25">
      <c r="A487">
        <v>86</v>
      </c>
      <c r="B487">
        <v>16</v>
      </c>
    </row>
    <row r="488" spans="1:2" x14ac:dyDescent="0.25">
      <c r="A488">
        <v>13</v>
      </c>
      <c r="B488">
        <v>5</v>
      </c>
    </row>
    <row r="489" spans="1:2" x14ac:dyDescent="0.25">
      <c r="A489">
        <v>33</v>
      </c>
      <c r="B489">
        <v>0</v>
      </c>
    </row>
    <row r="490" spans="1:2" x14ac:dyDescent="0.25">
      <c r="A490">
        <v>15</v>
      </c>
      <c r="B490">
        <v>8</v>
      </c>
    </row>
    <row r="491" spans="1:2" x14ac:dyDescent="0.25">
      <c r="A491">
        <v>273</v>
      </c>
      <c r="B491">
        <v>7</v>
      </c>
    </row>
    <row r="492" spans="1:2" x14ac:dyDescent="0.25">
      <c r="A492">
        <v>714</v>
      </c>
      <c r="B492">
        <v>24</v>
      </c>
    </row>
    <row r="493" spans="1:2" x14ac:dyDescent="0.25">
      <c r="A493">
        <v>170</v>
      </c>
      <c r="B493">
        <v>121</v>
      </c>
    </row>
    <row r="494" spans="1:2" x14ac:dyDescent="0.25">
      <c r="A494">
        <v>512</v>
      </c>
      <c r="B494">
        <v>196</v>
      </c>
    </row>
    <row r="495" spans="1:2" x14ac:dyDescent="0.25">
      <c r="A495">
        <v>314</v>
      </c>
      <c r="B495">
        <v>5</v>
      </c>
    </row>
    <row r="496" spans="1:2" x14ac:dyDescent="0.25">
      <c r="A496">
        <v>167</v>
      </c>
      <c r="B496">
        <v>73</v>
      </c>
    </row>
    <row r="497" spans="1:2" x14ac:dyDescent="0.25">
      <c r="A497">
        <v>9</v>
      </c>
      <c r="B497">
        <v>93</v>
      </c>
    </row>
    <row r="498" spans="1:2" x14ac:dyDescent="0.25">
      <c r="A498">
        <v>103</v>
      </c>
      <c r="B498">
        <v>17</v>
      </c>
    </row>
    <row r="499" spans="1:2" x14ac:dyDescent="0.25">
      <c r="A499">
        <v>111</v>
      </c>
      <c r="B499">
        <v>7</v>
      </c>
    </row>
    <row r="500" spans="1:2" x14ac:dyDescent="0.25">
      <c r="A500">
        <v>271</v>
      </c>
      <c r="B500">
        <v>17</v>
      </c>
    </row>
    <row r="501" spans="1:2" x14ac:dyDescent="0.25">
      <c r="A501">
        <v>101</v>
      </c>
      <c r="B501">
        <v>171</v>
      </c>
    </row>
    <row r="502" spans="1:2" x14ac:dyDescent="0.25">
      <c r="A502">
        <v>57</v>
      </c>
      <c r="B502">
        <v>188</v>
      </c>
    </row>
    <row r="503" spans="1:2" x14ac:dyDescent="0.25">
      <c r="A503">
        <v>62</v>
      </c>
      <c r="B503">
        <v>110</v>
      </c>
    </row>
    <row r="504" spans="1:2" x14ac:dyDescent="0.25">
      <c r="A504">
        <v>32</v>
      </c>
      <c r="B504">
        <v>37</v>
      </c>
    </row>
    <row r="505" spans="1:2" x14ac:dyDescent="0.25">
      <c r="A505">
        <v>141</v>
      </c>
      <c r="B505">
        <v>9</v>
      </c>
    </row>
    <row r="506" spans="1:2" x14ac:dyDescent="0.25">
      <c r="A506">
        <v>75</v>
      </c>
      <c r="B506">
        <v>29</v>
      </c>
    </row>
    <row r="507" spans="1:2" x14ac:dyDescent="0.25">
      <c r="A507">
        <v>46</v>
      </c>
      <c r="B507">
        <v>6</v>
      </c>
    </row>
    <row r="508" spans="1:2" x14ac:dyDescent="0.25">
      <c r="A508">
        <v>103</v>
      </c>
      <c r="B508">
        <v>30</v>
      </c>
    </row>
    <row r="509" spans="1:2" x14ac:dyDescent="0.25">
      <c r="A509">
        <v>6</v>
      </c>
      <c r="B509">
        <v>81</v>
      </c>
    </row>
    <row r="510" spans="1:2" x14ac:dyDescent="0.25">
      <c r="A510">
        <v>83</v>
      </c>
      <c r="B510">
        <v>4</v>
      </c>
    </row>
    <row r="511" spans="1:2" x14ac:dyDescent="0.25">
      <c r="A511">
        <v>108</v>
      </c>
      <c r="B511">
        <v>11</v>
      </c>
    </row>
    <row r="512" spans="1:2" x14ac:dyDescent="0.25">
      <c r="A512">
        <v>25</v>
      </c>
      <c r="B512">
        <v>14</v>
      </c>
    </row>
    <row r="513" spans="1:2" x14ac:dyDescent="0.25">
      <c r="A513">
        <v>549</v>
      </c>
      <c r="B513">
        <v>5</v>
      </c>
    </row>
    <row r="514" spans="1:2" x14ac:dyDescent="0.25">
      <c r="A514">
        <v>222</v>
      </c>
      <c r="B514">
        <v>45</v>
      </c>
    </row>
    <row r="515" spans="1:2" x14ac:dyDescent="0.25">
      <c r="A515">
        <v>183</v>
      </c>
      <c r="B515">
        <v>8</v>
      </c>
    </row>
    <row r="516" spans="1:2" x14ac:dyDescent="0.25">
      <c r="A516">
        <v>89</v>
      </c>
      <c r="B516">
        <v>3</v>
      </c>
    </row>
    <row r="517" spans="1:2" x14ac:dyDescent="0.25">
      <c r="A517">
        <v>253</v>
      </c>
      <c r="B517">
        <v>24</v>
      </c>
    </row>
    <row r="518" spans="1:2" x14ac:dyDescent="0.25">
      <c r="A518">
        <v>140</v>
      </c>
      <c r="B518">
        <v>18</v>
      </c>
    </row>
    <row r="519" spans="1:2" x14ac:dyDescent="0.25">
      <c r="A519">
        <v>103</v>
      </c>
      <c r="B519">
        <v>12</v>
      </c>
    </row>
    <row r="520" spans="1:2" x14ac:dyDescent="0.25">
      <c r="A520">
        <v>138</v>
      </c>
      <c r="B520">
        <v>123</v>
      </c>
    </row>
    <row r="521" spans="1:2" x14ac:dyDescent="0.25">
      <c r="A521">
        <v>191</v>
      </c>
      <c r="B521">
        <v>96</v>
      </c>
    </row>
    <row r="522" spans="1:2" x14ac:dyDescent="0.25">
      <c r="A522">
        <v>45</v>
      </c>
      <c r="B522">
        <v>31</v>
      </c>
    </row>
    <row r="523" spans="1:2" x14ac:dyDescent="0.25">
      <c r="A523">
        <v>17</v>
      </c>
      <c r="B523">
        <v>4</v>
      </c>
    </row>
    <row r="524" spans="1:2" x14ac:dyDescent="0.25">
      <c r="A524">
        <v>31</v>
      </c>
      <c r="B524">
        <v>3</v>
      </c>
    </row>
    <row r="525" spans="1:2" x14ac:dyDescent="0.25">
      <c r="A525">
        <v>50</v>
      </c>
      <c r="B525">
        <v>179</v>
      </c>
    </row>
    <row r="526" spans="1:2" x14ac:dyDescent="0.25">
      <c r="A526">
        <v>59</v>
      </c>
      <c r="B526">
        <v>3</v>
      </c>
    </row>
    <row r="527" spans="1:2" x14ac:dyDescent="0.25">
      <c r="A527">
        <v>81</v>
      </c>
      <c r="B527">
        <v>23</v>
      </c>
    </row>
    <row r="528" spans="1:2" x14ac:dyDescent="0.25">
      <c r="A528">
        <v>508</v>
      </c>
      <c r="B528">
        <v>23</v>
      </c>
    </row>
    <row r="529" spans="1:2" x14ac:dyDescent="0.25">
      <c r="A529">
        <v>74</v>
      </c>
      <c r="B529">
        <v>41</v>
      </c>
    </row>
    <row r="530" spans="1:2" x14ac:dyDescent="0.25">
      <c r="A530">
        <v>141</v>
      </c>
      <c r="B530">
        <v>0</v>
      </c>
    </row>
    <row r="531" spans="1:2" x14ac:dyDescent="0.25">
      <c r="A531">
        <v>711</v>
      </c>
      <c r="B531">
        <v>32</v>
      </c>
    </row>
    <row r="532" spans="1:2" x14ac:dyDescent="0.25">
      <c r="A532">
        <v>141</v>
      </c>
      <c r="B532">
        <v>2</v>
      </c>
    </row>
    <row r="533" spans="1:2" x14ac:dyDescent="0.25">
      <c r="A533">
        <v>109</v>
      </c>
      <c r="B533">
        <v>7</v>
      </c>
    </row>
    <row r="534" spans="1:2" x14ac:dyDescent="0.25">
      <c r="A534">
        <v>361</v>
      </c>
      <c r="B534">
        <v>4</v>
      </c>
    </row>
    <row r="535" spans="1:2" x14ac:dyDescent="0.25">
      <c r="A535">
        <v>176</v>
      </c>
      <c r="B535">
        <v>196</v>
      </c>
    </row>
    <row r="536" spans="1:2" x14ac:dyDescent="0.25">
      <c r="A536">
        <v>670</v>
      </c>
      <c r="B536">
        <v>11</v>
      </c>
    </row>
    <row r="537" spans="1:2" x14ac:dyDescent="0.25">
      <c r="A537">
        <v>96</v>
      </c>
      <c r="B537">
        <v>9</v>
      </c>
    </row>
    <row r="538" spans="1:2" x14ac:dyDescent="0.25">
      <c r="A538">
        <v>74</v>
      </c>
      <c r="B538">
        <v>5</v>
      </c>
    </row>
    <row r="539" spans="1:2" x14ac:dyDescent="0.25">
      <c r="A539">
        <v>52</v>
      </c>
      <c r="B539">
        <v>8</v>
      </c>
    </row>
    <row r="540" spans="1:2" x14ac:dyDescent="0.25">
      <c r="A540">
        <v>105</v>
      </c>
      <c r="B540">
        <v>229</v>
      </c>
    </row>
    <row r="541" spans="1:2" x14ac:dyDescent="0.25">
      <c r="A541">
        <v>41</v>
      </c>
      <c r="B541">
        <v>40</v>
      </c>
    </row>
    <row r="542" spans="1:2" x14ac:dyDescent="0.25">
      <c r="A542">
        <v>34</v>
      </c>
      <c r="B542">
        <v>6</v>
      </c>
    </row>
    <row r="543" spans="1:2" x14ac:dyDescent="0.25">
      <c r="A543">
        <v>66</v>
      </c>
      <c r="B543">
        <v>4</v>
      </c>
    </row>
    <row r="544" spans="1:2" x14ac:dyDescent="0.25">
      <c r="A544">
        <v>50</v>
      </c>
      <c r="B544">
        <v>22</v>
      </c>
    </row>
    <row r="545" spans="1:2" x14ac:dyDescent="0.25">
      <c r="A545">
        <v>159</v>
      </c>
      <c r="B545">
        <v>15</v>
      </c>
    </row>
    <row r="546" spans="1:2" x14ac:dyDescent="0.25">
      <c r="A546">
        <v>182</v>
      </c>
      <c r="B546">
        <v>95</v>
      </c>
    </row>
    <row r="547" spans="1:2" x14ac:dyDescent="0.25">
      <c r="A547">
        <v>206</v>
      </c>
      <c r="B547">
        <v>161</v>
      </c>
    </row>
    <row r="548" spans="1:2" x14ac:dyDescent="0.25">
      <c r="A548">
        <v>169</v>
      </c>
      <c r="B548">
        <v>8</v>
      </c>
    </row>
    <row r="549" spans="1:2" x14ac:dyDescent="0.25">
      <c r="A549">
        <v>31</v>
      </c>
      <c r="B549">
        <v>76</v>
      </c>
    </row>
    <row r="550" spans="1:2" x14ac:dyDescent="0.25">
      <c r="A550">
        <v>28</v>
      </c>
      <c r="B550">
        <v>1</v>
      </c>
    </row>
    <row r="551" spans="1:2" x14ac:dyDescent="0.25">
      <c r="A551">
        <v>54</v>
      </c>
      <c r="B551">
        <v>101</v>
      </c>
    </row>
    <row r="552" spans="1:2" x14ac:dyDescent="0.25">
      <c r="A552">
        <v>467</v>
      </c>
      <c r="B552">
        <v>4</v>
      </c>
    </row>
    <row r="553" spans="1:2" x14ac:dyDescent="0.25">
      <c r="A553">
        <v>389</v>
      </c>
      <c r="B553">
        <v>1</v>
      </c>
    </row>
    <row r="554" spans="1:2" x14ac:dyDescent="0.25">
      <c r="A554">
        <v>68</v>
      </c>
      <c r="B554">
        <v>775</v>
      </c>
    </row>
    <row r="555" spans="1:2" x14ac:dyDescent="0.25">
      <c r="A555">
        <v>413</v>
      </c>
      <c r="B555">
        <v>90</v>
      </c>
    </row>
    <row r="556" spans="1:2" x14ac:dyDescent="0.25">
      <c r="A556">
        <v>190</v>
      </c>
      <c r="B556">
        <v>16</v>
      </c>
    </row>
    <row r="557" spans="1:2" x14ac:dyDescent="0.25">
      <c r="A557">
        <v>189</v>
      </c>
      <c r="B557">
        <v>6</v>
      </c>
    </row>
    <row r="558" spans="1:2" x14ac:dyDescent="0.25">
      <c r="A558">
        <v>130</v>
      </c>
      <c r="B558">
        <v>38</v>
      </c>
    </row>
    <row r="559" spans="1:2" x14ac:dyDescent="0.25">
      <c r="A559">
        <v>74</v>
      </c>
      <c r="B559">
        <v>355</v>
      </c>
    </row>
    <row r="560" spans="1:2" x14ac:dyDescent="0.25">
      <c r="A560">
        <v>274</v>
      </c>
      <c r="B560">
        <v>7</v>
      </c>
    </row>
    <row r="561" spans="1:2" x14ac:dyDescent="0.25">
      <c r="A561">
        <v>22</v>
      </c>
      <c r="B561">
        <v>400</v>
      </c>
    </row>
    <row r="562" spans="1:2" x14ac:dyDescent="0.25">
      <c r="A562">
        <v>31</v>
      </c>
      <c r="B562">
        <v>1</v>
      </c>
    </row>
    <row r="563" spans="1:2" x14ac:dyDescent="0.25">
      <c r="A563">
        <v>63</v>
      </c>
      <c r="B563">
        <v>0</v>
      </c>
    </row>
    <row r="564" spans="1:2" x14ac:dyDescent="0.25">
      <c r="A564">
        <v>20</v>
      </c>
      <c r="B564">
        <v>1</v>
      </c>
    </row>
    <row r="565" spans="1:2" x14ac:dyDescent="0.25">
      <c r="A565">
        <v>25</v>
      </c>
      <c r="B565">
        <v>292</v>
      </c>
    </row>
    <row r="566" spans="1:2" x14ac:dyDescent="0.25">
      <c r="A566">
        <v>61</v>
      </c>
      <c r="B566">
        <v>2</v>
      </c>
    </row>
    <row r="567" spans="1:2" x14ac:dyDescent="0.25">
      <c r="A567">
        <v>52</v>
      </c>
      <c r="B567">
        <v>8</v>
      </c>
    </row>
    <row r="568" spans="1:2" x14ac:dyDescent="0.25">
      <c r="A568">
        <v>86</v>
      </c>
      <c r="B568">
        <v>0</v>
      </c>
    </row>
    <row r="569" spans="1:2" x14ac:dyDescent="0.25">
      <c r="A569">
        <v>42</v>
      </c>
      <c r="B569">
        <v>1</v>
      </c>
    </row>
    <row r="570" spans="1:2" x14ac:dyDescent="0.25">
      <c r="A570">
        <v>52</v>
      </c>
      <c r="B570">
        <v>4</v>
      </c>
    </row>
    <row r="571" spans="1:2" x14ac:dyDescent="0.25">
      <c r="A571">
        <v>120</v>
      </c>
      <c r="B571">
        <v>0</v>
      </c>
    </row>
    <row r="572" spans="1:2" x14ac:dyDescent="0.25">
      <c r="A572">
        <v>22</v>
      </c>
      <c r="B572">
        <v>0</v>
      </c>
    </row>
    <row r="573" spans="1:2" x14ac:dyDescent="0.25">
      <c r="A573">
        <v>64</v>
      </c>
      <c r="B573">
        <v>0</v>
      </c>
    </row>
    <row r="574" spans="1:2" x14ac:dyDescent="0.25">
      <c r="A574">
        <v>23</v>
      </c>
      <c r="B574">
        <v>0</v>
      </c>
    </row>
    <row r="575" spans="1:2" x14ac:dyDescent="0.25">
      <c r="A575">
        <v>238</v>
      </c>
      <c r="B575">
        <v>1</v>
      </c>
    </row>
    <row r="576" spans="1:2" x14ac:dyDescent="0.25">
      <c r="A576">
        <v>33</v>
      </c>
      <c r="B576">
        <v>0</v>
      </c>
    </row>
    <row r="577" spans="1:2" x14ac:dyDescent="0.25">
      <c r="A577">
        <v>32</v>
      </c>
      <c r="B577">
        <v>0</v>
      </c>
    </row>
    <row r="578" spans="1:2" x14ac:dyDescent="0.25">
      <c r="A578">
        <v>24</v>
      </c>
      <c r="B578">
        <v>0</v>
      </c>
    </row>
    <row r="579" spans="1:2" x14ac:dyDescent="0.25">
      <c r="A579">
        <v>29</v>
      </c>
      <c r="B579">
        <v>0</v>
      </c>
    </row>
    <row r="580" spans="1:2" x14ac:dyDescent="0.25">
      <c r="A580">
        <v>50</v>
      </c>
      <c r="B580">
        <v>0</v>
      </c>
    </row>
    <row r="581" spans="1:2" x14ac:dyDescent="0.25">
      <c r="A581">
        <v>108</v>
      </c>
      <c r="B581">
        <v>0</v>
      </c>
    </row>
    <row r="582" spans="1:2" x14ac:dyDescent="0.25">
      <c r="A582">
        <v>139</v>
      </c>
      <c r="B582">
        <v>1</v>
      </c>
    </row>
    <row r="583" spans="1:2" x14ac:dyDescent="0.25">
      <c r="A583">
        <v>7</v>
      </c>
      <c r="B583">
        <v>0</v>
      </c>
    </row>
    <row r="584" spans="1:2" x14ac:dyDescent="0.25">
      <c r="A584">
        <v>149</v>
      </c>
      <c r="B584">
        <v>4</v>
      </c>
    </row>
    <row r="585" spans="1:2" x14ac:dyDescent="0.25">
      <c r="A585">
        <v>31</v>
      </c>
      <c r="B585">
        <v>0</v>
      </c>
    </row>
    <row r="586" spans="1:2" x14ac:dyDescent="0.25">
      <c r="A586">
        <v>26</v>
      </c>
      <c r="B586">
        <v>123</v>
      </c>
    </row>
    <row r="587" spans="1:2" x14ac:dyDescent="0.25">
      <c r="A587">
        <v>172</v>
      </c>
      <c r="B587">
        <v>5</v>
      </c>
    </row>
    <row r="588" spans="1:2" x14ac:dyDescent="0.25">
      <c r="A588">
        <v>78</v>
      </c>
      <c r="B588">
        <v>148</v>
      </c>
    </row>
    <row r="589" spans="1:2" x14ac:dyDescent="0.25">
      <c r="A589">
        <v>120</v>
      </c>
      <c r="B589">
        <v>10</v>
      </c>
    </row>
    <row r="590" spans="1:2" x14ac:dyDescent="0.25">
      <c r="A590">
        <v>227</v>
      </c>
      <c r="B590">
        <v>4</v>
      </c>
    </row>
    <row r="591" spans="1:2" x14ac:dyDescent="0.25">
      <c r="A591">
        <v>42</v>
      </c>
      <c r="B591">
        <v>21</v>
      </c>
    </row>
    <row r="592" spans="1:2" x14ac:dyDescent="0.25">
      <c r="A592">
        <v>64</v>
      </c>
      <c r="B592">
        <v>2</v>
      </c>
    </row>
    <row r="593" spans="1:2" x14ac:dyDescent="0.25">
      <c r="A593">
        <v>121</v>
      </c>
      <c r="B593">
        <v>0</v>
      </c>
    </row>
    <row r="594" spans="1:2" x14ac:dyDescent="0.25">
      <c r="A594">
        <v>87</v>
      </c>
      <c r="B594">
        <v>4</v>
      </c>
    </row>
    <row r="595" spans="1:2" x14ac:dyDescent="0.25">
      <c r="A595">
        <v>65</v>
      </c>
      <c r="B595">
        <v>1</v>
      </c>
    </row>
    <row r="596" spans="1:2" x14ac:dyDescent="0.25">
      <c r="A596">
        <v>49</v>
      </c>
      <c r="B596">
        <v>30</v>
      </c>
    </row>
    <row r="597" spans="1:2" x14ac:dyDescent="0.25">
      <c r="A597">
        <v>19</v>
      </c>
      <c r="B597">
        <v>3</v>
      </c>
    </row>
    <row r="598" spans="1:2" x14ac:dyDescent="0.25">
      <c r="A598">
        <v>81</v>
      </c>
      <c r="B598">
        <v>975</v>
      </c>
    </row>
    <row r="599" spans="1:2" x14ac:dyDescent="0.25">
      <c r="A599">
        <v>264</v>
      </c>
      <c r="B599">
        <v>167</v>
      </c>
    </row>
    <row r="600" spans="1:2" x14ac:dyDescent="0.25">
      <c r="A600">
        <v>25</v>
      </c>
      <c r="B600">
        <v>5</v>
      </c>
    </row>
    <row r="601" spans="1:2" x14ac:dyDescent="0.25">
      <c r="A601">
        <v>5</v>
      </c>
      <c r="B601">
        <v>18</v>
      </c>
    </row>
    <row r="602" spans="1:2" x14ac:dyDescent="0.25">
      <c r="A602">
        <v>144</v>
      </c>
      <c r="B602">
        <v>98</v>
      </c>
    </row>
    <row r="603" spans="1:2" x14ac:dyDescent="0.25">
      <c r="A603">
        <v>92</v>
      </c>
      <c r="B603">
        <v>4</v>
      </c>
    </row>
    <row r="604" spans="1:2" x14ac:dyDescent="0.25">
      <c r="A604">
        <v>147</v>
      </c>
      <c r="B604">
        <v>3</v>
      </c>
    </row>
    <row r="605" spans="1:2" x14ac:dyDescent="0.25">
      <c r="A605">
        <v>90</v>
      </c>
      <c r="B605">
        <v>1</v>
      </c>
    </row>
    <row r="606" spans="1:2" x14ac:dyDescent="0.25">
      <c r="A606">
        <v>87</v>
      </c>
      <c r="B606">
        <v>0</v>
      </c>
    </row>
    <row r="607" spans="1:2" x14ac:dyDescent="0.25">
      <c r="A607">
        <v>406</v>
      </c>
      <c r="B607">
        <v>9</v>
      </c>
    </row>
    <row r="608" spans="1:2" x14ac:dyDescent="0.25">
      <c r="A608">
        <v>20</v>
      </c>
      <c r="B608">
        <v>2</v>
      </c>
    </row>
    <row r="609" spans="1:2" x14ac:dyDescent="0.25">
      <c r="A609">
        <v>70</v>
      </c>
      <c r="B609">
        <v>0</v>
      </c>
    </row>
    <row r="610" spans="1:2" x14ac:dyDescent="0.25">
      <c r="A610">
        <v>16</v>
      </c>
      <c r="B610">
        <v>147</v>
      </c>
    </row>
    <row r="611" spans="1:2" x14ac:dyDescent="0.25">
      <c r="A611">
        <v>52</v>
      </c>
      <c r="B611">
        <v>49</v>
      </c>
    </row>
    <row r="612" spans="1:2" x14ac:dyDescent="0.25">
      <c r="A612">
        <v>66</v>
      </c>
      <c r="B612">
        <v>1</v>
      </c>
    </row>
    <row r="613" spans="1:2" x14ac:dyDescent="0.25">
      <c r="A613">
        <v>109</v>
      </c>
      <c r="B613">
        <v>2</v>
      </c>
    </row>
    <row r="614" spans="1:2" x14ac:dyDescent="0.25">
      <c r="A614">
        <v>168</v>
      </c>
      <c r="B614">
        <v>7</v>
      </c>
    </row>
    <row r="615" spans="1:2" x14ac:dyDescent="0.25">
      <c r="A615">
        <v>31</v>
      </c>
      <c r="B615">
        <v>4</v>
      </c>
    </row>
    <row r="616" spans="1:2" x14ac:dyDescent="0.25">
      <c r="A616">
        <v>133</v>
      </c>
      <c r="B616">
        <v>27</v>
      </c>
    </row>
    <row r="617" spans="1:2" x14ac:dyDescent="0.25">
      <c r="A617">
        <v>151</v>
      </c>
      <c r="B617">
        <v>94</v>
      </c>
    </row>
    <row r="618" spans="1:2" x14ac:dyDescent="0.25">
      <c r="A618">
        <v>5</v>
      </c>
      <c r="B618">
        <v>29</v>
      </c>
    </row>
    <row r="619" spans="1:2" x14ac:dyDescent="0.25">
      <c r="A619">
        <v>73</v>
      </c>
      <c r="B619">
        <v>7</v>
      </c>
    </row>
    <row r="620" spans="1:2" x14ac:dyDescent="0.25">
      <c r="A620">
        <v>148</v>
      </c>
      <c r="B620">
        <v>22</v>
      </c>
    </row>
    <row r="621" spans="1:2" x14ac:dyDescent="0.25">
      <c r="A621">
        <v>93</v>
      </c>
      <c r="B621">
        <v>1</v>
      </c>
    </row>
    <row r="622" spans="1:2" x14ac:dyDescent="0.25">
      <c r="A622">
        <v>63</v>
      </c>
      <c r="B622">
        <v>10</v>
      </c>
    </row>
    <row r="623" spans="1:2" x14ac:dyDescent="0.25">
      <c r="A623">
        <v>134</v>
      </c>
      <c r="B623">
        <v>6</v>
      </c>
    </row>
    <row r="624" spans="1:2" x14ac:dyDescent="0.25">
      <c r="A624">
        <v>14</v>
      </c>
      <c r="B624">
        <v>24</v>
      </c>
    </row>
    <row r="625" spans="1:2" x14ac:dyDescent="0.25">
      <c r="A625">
        <v>78</v>
      </c>
      <c r="B625">
        <v>15</v>
      </c>
    </row>
    <row r="626" spans="1:2" x14ac:dyDescent="0.25">
      <c r="A626">
        <v>112</v>
      </c>
      <c r="B626">
        <v>37</v>
      </c>
    </row>
    <row r="627" spans="1:2" x14ac:dyDescent="0.25">
      <c r="A627">
        <v>34</v>
      </c>
      <c r="B627">
        <v>20</v>
      </c>
    </row>
    <row r="628" spans="1:2" x14ac:dyDescent="0.25">
      <c r="A628">
        <v>19</v>
      </c>
      <c r="B628">
        <v>7</v>
      </c>
    </row>
    <row r="629" spans="1:2" x14ac:dyDescent="0.25">
      <c r="A629">
        <v>13</v>
      </c>
      <c r="B629">
        <v>0</v>
      </c>
    </row>
    <row r="630" spans="1:2" x14ac:dyDescent="0.25">
      <c r="A630">
        <v>104</v>
      </c>
      <c r="B630">
        <v>21</v>
      </c>
    </row>
    <row r="631" spans="1:2" x14ac:dyDescent="0.25">
      <c r="A631">
        <v>52</v>
      </c>
      <c r="B631">
        <v>3</v>
      </c>
    </row>
    <row r="632" spans="1:2" x14ac:dyDescent="0.25">
      <c r="A632">
        <v>17</v>
      </c>
      <c r="B632">
        <v>11</v>
      </c>
    </row>
    <row r="633" spans="1:2" x14ac:dyDescent="0.25">
      <c r="A633">
        <v>82</v>
      </c>
      <c r="B633">
        <v>1</v>
      </c>
    </row>
    <row r="634" spans="1:2" x14ac:dyDescent="0.25">
      <c r="A634">
        <v>73</v>
      </c>
      <c r="B634">
        <v>312</v>
      </c>
    </row>
    <row r="635" spans="1:2" x14ac:dyDescent="0.25">
      <c r="A635">
        <v>158</v>
      </c>
      <c r="B635">
        <v>1</v>
      </c>
    </row>
    <row r="636" spans="1:2" x14ac:dyDescent="0.25">
      <c r="A636">
        <v>65</v>
      </c>
      <c r="B636">
        <v>3</v>
      </c>
    </row>
    <row r="637" spans="1:2" x14ac:dyDescent="0.25">
      <c r="A637">
        <v>184</v>
      </c>
      <c r="B637">
        <v>4</v>
      </c>
    </row>
    <row r="638" spans="1:2" x14ac:dyDescent="0.25">
      <c r="A638">
        <v>34</v>
      </c>
      <c r="B638">
        <v>10</v>
      </c>
    </row>
    <row r="639" spans="1:2" x14ac:dyDescent="0.25">
      <c r="A639">
        <v>240</v>
      </c>
      <c r="B639">
        <v>8</v>
      </c>
    </row>
    <row r="640" spans="1:2" x14ac:dyDescent="0.25">
      <c r="A640">
        <v>113</v>
      </c>
      <c r="B640">
        <v>3</v>
      </c>
    </row>
    <row r="641" spans="1:2" x14ac:dyDescent="0.25">
      <c r="A641">
        <v>66</v>
      </c>
      <c r="B641">
        <v>1</v>
      </c>
    </row>
    <row r="642" spans="1:2" x14ac:dyDescent="0.25">
      <c r="A642">
        <v>340</v>
      </c>
      <c r="B642">
        <v>0</v>
      </c>
    </row>
    <row r="643" spans="1:2" x14ac:dyDescent="0.25">
      <c r="A643">
        <v>150</v>
      </c>
      <c r="B643">
        <v>5</v>
      </c>
    </row>
    <row r="644" spans="1:2" x14ac:dyDescent="0.25">
      <c r="A644">
        <v>25</v>
      </c>
      <c r="B644">
        <v>0</v>
      </c>
    </row>
    <row r="645" spans="1:2" x14ac:dyDescent="0.25">
      <c r="A645">
        <v>234</v>
      </c>
      <c r="B645">
        <v>3</v>
      </c>
    </row>
    <row r="646" spans="1:2" x14ac:dyDescent="0.25">
      <c r="A646">
        <v>2602</v>
      </c>
      <c r="B646">
        <v>7</v>
      </c>
    </row>
    <row r="647" spans="1:2" x14ac:dyDescent="0.25">
      <c r="A647">
        <v>248</v>
      </c>
      <c r="B647">
        <v>0</v>
      </c>
    </row>
    <row r="648" spans="1:2" x14ac:dyDescent="0.25">
      <c r="A648">
        <v>600</v>
      </c>
      <c r="B648">
        <v>2</v>
      </c>
    </row>
    <row r="649" spans="1:2" x14ac:dyDescent="0.25">
      <c r="A649">
        <v>293</v>
      </c>
      <c r="B649">
        <v>23</v>
      </c>
    </row>
    <row r="650" spans="1:2" x14ac:dyDescent="0.25">
      <c r="A650">
        <v>321</v>
      </c>
      <c r="B650">
        <v>1</v>
      </c>
    </row>
    <row r="651" spans="1:2" x14ac:dyDescent="0.25">
      <c r="A651">
        <v>81</v>
      </c>
      <c r="B651">
        <v>2</v>
      </c>
    </row>
    <row r="652" spans="1:2" x14ac:dyDescent="0.25">
      <c r="A652">
        <v>343</v>
      </c>
      <c r="B652">
        <v>3</v>
      </c>
    </row>
    <row r="653" spans="1:2" x14ac:dyDescent="0.25">
      <c r="A653">
        <v>336</v>
      </c>
      <c r="B653">
        <v>0</v>
      </c>
    </row>
    <row r="654" spans="1:2" x14ac:dyDescent="0.25">
      <c r="A654">
        <v>47</v>
      </c>
      <c r="B654">
        <v>13</v>
      </c>
    </row>
    <row r="655" spans="1:2" x14ac:dyDescent="0.25">
      <c r="A655">
        <v>76</v>
      </c>
      <c r="B655">
        <v>1</v>
      </c>
    </row>
    <row r="656" spans="1:2" x14ac:dyDescent="0.25">
      <c r="A656">
        <v>441</v>
      </c>
      <c r="B656">
        <v>1</v>
      </c>
    </row>
    <row r="657" spans="1:2" x14ac:dyDescent="0.25">
      <c r="A657">
        <v>916</v>
      </c>
      <c r="B657">
        <v>1</v>
      </c>
    </row>
    <row r="658" spans="1:2" x14ac:dyDescent="0.25">
      <c r="A658">
        <v>369</v>
      </c>
      <c r="B658">
        <v>6</v>
      </c>
    </row>
    <row r="659" spans="1:2" x14ac:dyDescent="0.25">
      <c r="A659">
        <v>20242</v>
      </c>
      <c r="B659">
        <v>39</v>
      </c>
    </row>
    <row r="660" spans="1:2" x14ac:dyDescent="0.25">
      <c r="A660">
        <v>71</v>
      </c>
      <c r="B660">
        <v>4</v>
      </c>
    </row>
    <row r="661" spans="1:2" x14ac:dyDescent="0.25">
      <c r="A661">
        <v>635</v>
      </c>
      <c r="B661">
        <v>1</v>
      </c>
    </row>
    <row r="662" spans="1:2" x14ac:dyDescent="0.25">
      <c r="A662">
        <v>885</v>
      </c>
      <c r="B662">
        <v>0</v>
      </c>
    </row>
    <row r="663" spans="1:2" x14ac:dyDescent="0.25">
      <c r="A663">
        <v>329</v>
      </c>
      <c r="B663">
        <v>0</v>
      </c>
    </row>
    <row r="664" spans="1:2" x14ac:dyDescent="0.25">
      <c r="A664">
        <v>71</v>
      </c>
      <c r="B664">
        <v>0</v>
      </c>
    </row>
    <row r="665" spans="1:2" x14ac:dyDescent="0.25">
      <c r="A665">
        <v>269</v>
      </c>
      <c r="B665">
        <v>8</v>
      </c>
    </row>
    <row r="666" spans="1:2" x14ac:dyDescent="0.25">
      <c r="A666">
        <v>345</v>
      </c>
      <c r="B666">
        <v>0</v>
      </c>
    </row>
    <row r="667" spans="1:2" x14ac:dyDescent="0.25">
      <c r="A667">
        <v>43</v>
      </c>
      <c r="B667">
        <v>1</v>
      </c>
    </row>
    <row r="668" spans="1:2" x14ac:dyDescent="0.25">
      <c r="A668">
        <v>33</v>
      </c>
      <c r="B668">
        <v>12</v>
      </c>
    </row>
    <row r="669" spans="1:2" x14ac:dyDescent="0.25">
      <c r="A669">
        <v>211</v>
      </c>
      <c r="B669">
        <v>0</v>
      </c>
    </row>
    <row r="670" spans="1:2" x14ac:dyDescent="0.25">
      <c r="A670">
        <v>196</v>
      </c>
      <c r="B670">
        <v>3</v>
      </c>
    </row>
    <row r="671" spans="1:2" x14ac:dyDescent="0.25">
      <c r="A671">
        <v>405</v>
      </c>
      <c r="B671">
        <v>2</v>
      </c>
    </row>
    <row r="672" spans="1:2" x14ac:dyDescent="0.25">
      <c r="A672">
        <v>206</v>
      </c>
      <c r="B672">
        <v>6</v>
      </c>
    </row>
    <row r="673" spans="1:2" x14ac:dyDescent="0.25">
      <c r="A673">
        <v>335</v>
      </c>
      <c r="B673">
        <v>0</v>
      </c>
    </row>
    <row r="674" spans="1:2" x14ac:dyDescent="0.25">
      <c r="A674">
        <v>215</v>
      </c>
      <c r="B674">
        <v>15</v>
      </c>
    </row>
    <row r="675" spans="1:2" x14ac:dyDescent="0.25">
      <c r="A675">
        <v>176</v>
      </c>
      <c r="B675">
        <v>1</v>
      </c>
    </row>
    <row r="676" spans="1:2" x14ac:dyDescent="0.25">
      <c r="A676">
        <v>555</v>
      </c>
      <c r="B676">
        <v>3</v>
      </c>
    </row>
    <row r="677" spans="1:2" x14ac:dyDescent="0.25">
      <c r="A677">
        <v>116</v>
      </c>
      <c r="B677">
        <v>8</v>
      </c>
    </row>
    <row r="678" spans="1:2" x14ac:dyDescent="0.25">
      <c r="A678">
        <v>615</v>
      </c>
      <c r="B678">
        <v>0</v>
      </c>
    </row>
    <row r="679" spans="1:2" x14ac:dyDescent="0.25">
      <c r="A679">
        <v>236</v>
      </c>
      <c r="B679">
        <v>3</v>
      </c>
    </row>
    <row r="680" spans="1:2" x14ac:dyDescent="0.25">
      <c r="A680">
        <v>145</v>
      </c>
      <c r="B680">
        <v>3</v>
      </c>
    </row>
    <row r="681" spans="1:2" x14ac:dyDescent="0.25">
      <c r="A681">
        <v>167</v>
      </c>
      <c r="B681">
        <v>0</v>
      </c>
    </row>
    <row r="682" spans="1:2" x14ac:dyDescent="0.25">
      <c r="A682">
        <v>235</v>
      </c>
      <c r="B682">
        <v>19</v>
      </c>
    </row>
    <row r="683" spans="1:2" x14ac:dyDescent="0.25">
      <c r="A683">
        <v>452</v>
      </c>
      <c r="B683">
        <v>0</v>
      </c>
    </row>
    <row r="684" spans="1:2" x14ac:dyDescent="0.25">
      <c r="A684">
        <v>241</v>
      </c>
      <c r="B684">
        <v>2</v>
      </c>
    </row>
    <row r="685" spans="1:2" x14ac:dyDescent="0.25">
      <c r="A685">
        <v>28</v>
      </c>
      <c r="B685">
        <v>0</v>
      </c>
    </row>
    <row r="686" spans="1:2" x14ac:dyDescent="0.25">
      <c r="A686">
        <v>140</v>
      </c>
      <c r="B686">
        <v>0</v>
      </c>
    </row>
    <row r="687" spans="1:2" x14ac:dyDescent="0.25">
      <c r="A687">
        <v>280</v>
      </c>
      <c r="B687">
        <v>25</v>
      </c>
    </row>
    <row r="688" spans="1:2" x14ac:dyDescent="0.25">
      <c r="A688">
        <v>70</v>
      </c>
      <c r="B688">
        <v>8</v>
      </c>
    </row>
    <row r="689" spans="1:2" x14ac:dyDescent="0.25">
      <c r="A689">
        <v>160</v>
      </c>
      <c r="B689">
        <v>16</v>
      </c>
    </row>
    <row r="690" spans="1:2" x14ac:dyDescent="0.25">
      <c r="A690">
        <v>141</v>
      </c>
      <c r="B690">
        <v>3</v>
      </c>
    </row>
    <row r="691" spans="1:2" x14ac:dyDescent="0.25">
      <c r="A691">
        <v>874</v>
      </c>
      <c r="B691">
        <v>3</v>
      </c>
    </row>
    <row r="692" spans="1:2" x14ac:dyDescent="0.25">
      <c r="A692">
        <v>73</v>
      </c>
      <c r="B692">
        <v>2</v>
      </c>
    </row>
    <row r="693" spans="1:2" x14ac:dyDescent="0.25">
      <c r="A693">
        <v>294</v>
      </c>
      <c r="B693">
        <v>1</v>
      </c>
    </row>
    <row r="694" spans="1:2" x14ac:dyDescent="0.25">
      <c r="A694">
        <v>740</v>
      </c>
      <c r="B694">
        <v>0</v>
      </c>
    </row>
    <row r="695" spans="1:2" x14ac:dyDescent="0.25">
      <c r="A695">
        <v>369</v>
      </c>
      <c r="B695">
        <v>1</v>
      </c>
    </row>
    <row r="696" spans="1:2" x14ac:dyDescent="0.25">
      <c r="A696">
        <v>110</v>
      </c>
      <c r="B696">
        <v>19</v>
      </c>
    </row>
    <row r="697" spans="1:2" x14ac:dyDescent="0.25">
      <c r="A697">
        <v>455</v>
      </c>
      <c r="B697">
        <v>9</v>
      </c>
    </row>
    <row r="698" spans="1:2" x14ac:dyDescent="0.25">
      <c r="A698">
        <v>224</v>
      </c>
      <c r="B698">
        <v>1</v>
      </c>
    </row>
    <row r="699" spans="1:2" x14ac:dyDescent="0.25">
      <c r="A699">
        <v>46</v>
      </c>
      <c r="B699">
        <v>0</v>
      </c>
    </row>
    <row r="700" spans="1:2" x14ac:dyDescent="0.25">
      <c r="A700">
        <v>284</v>
      </c>
      <c r="B700">
        <v>1</v>
      </c>
    </row>
    <row r="701" spans="1:2" x14ac:dyDescent="0.25">
      <c r="A701">
        <v>98</v>
      </c>
      <c r="B701">
        <v>5</v>
      </c>
    </row>
    <row r="702" spans="1:2" x14ac:dyDescent="0.25">
      <c r="A702">
        <v>56</v>
      </c>
      <c r="B702">
        <v>85</v>
      </c>
    </row>
    <row r="703" spans="1:2" x14ac:dyDescent="0.25">
      <c r="A703">
        <v>32</v>
      </c>
      <c r="B703">
        <v>3</v>
      </c>
    </row>
    <row r="704" spans="1:2" x14ac:dyDescent="0.25">
      <c r="A704">
        <v>30</v>
      </c>
      <c r="B704">
        <v>4</v>
      </c>
    </row>
    <row r="705" spans="1:2" x14ac:dyDescent="0.25">
      <c r="A705">
        <v>70</v>
      </c>
      <c r="B705">
        <v>3</v>
      </c>
    </row>
    <row r="706" spans="1:2" x14ac:dyDescent="0.25">
      <c r="A706">
        <v>44</v>
      </c>
      <c r="B706">
        <v>18</v>
      </c>
    </row>
    <row r="707" spans="1:2" x14ac:dyDescent="0.25">
      <c r="A707">
        <v>92</v>
      </c>
      <c r="B707">
        <v>3</v>
      </c>
    </row>
    <row r="708" spans="1:2" x14ac:dyDescent="0.25">
      <c r="A708">
        <v>205</v>
      </c>
      <c r="B708">
        <v>40</v>
      </c>
    </row>
    <row r="709" spans="1:2" x14ac:dyDescent="0.25">
      <c r="A709">
        <v>23</v>
      </c>
      <c r="B709">
        <v>0</v>
      </c>
    </row>
    <row r="710" spans="1:2" x14ac:dyDescent="0.25">
      <c r="A710">
        <v>4</v>
      </c>
      <c r="B710">
        <v>24</v>
      </c>
    </row>
    <row r="711" spans="1:2" x14ac:dyDescent="0.25">
      <c r="A711">
        <v>112</v>
      </c>
      <c r="B711">
        <v>1</v>
      </c>
    </row>
    <row r="712" spans="1:2" x14ac:dyDescent="0.25">
      <c r="A712">
        <v>27</v>
      </c>
      <c r="B712">
        <v>0</v>
      </c>
    </row>
    <row r="713" spans="1:2" x14ac:dyDescent="0.25">
      <c r="A713">
        <v>11</v>
      </c>
      <c r="B713">
        <v>0</v>
      </c>
    </row>
    <row r="714" spans="1:2" x14ac:dyDescent="0.25">
      <c r="A714">
        <v>26</v>
      </c>
      <c r="B714">
        <v>1</v>
      </c>
    </row>
    <row r="715" spans="1:2" x14ac:dyDescent="0.25">
      <c r="A715">
        <v>77</v>
      </c>
      <c r="B715">
        <v>6</v>
      </c>
    </row>
    <row r="716" spans="1:2" x14ac:dyDescent="0.25">
      <c r="A716">
        <v>136</v>
      </c>
      <c r="B716">
        <v>0</v>
      </c>
    </row>
    <row r="717" spans="1:2" x14ac:dyDescent="0.25">
      <c r="A717">
        <v>157</v>
      </c>
      <c r="B717">
        <v>6</v>
      </c>
    </row>
    <row r="718" spans="1:2" x14ac:dyDescent="0.25">
      <c r="A718">
        <v>158</v>
      </c>
      <c r="B718">
        <v>0</v>
      </c>
    </row>
    <row r="719" spans="1:2" x14ac:dyDescent="0.25">
      <c r="A719">
        <v>27</v>
      </c>
      <c r="B719">
        <v>0</v>
      </c>
    </row>
    <row r="720" spans="1:2" x14ac:dyDescent="0.25">
      <c r="A720">
        <v>23</v>
      </c>
      <c r="B720">
        <v>3</v>
      </c>
    </row>
    <row r="721" spans="1:2" x14ac:dyDescent="0.25">
      <c r="A721">
        <v>17</v>
      </c>
      <c r="B721">
        <v>0</v>
      </c>
    </row>
    <row r="722" spans="1:2" x14ac:dyDescent="0.25">
      <c r="A722">
        <v>37</v>
      </c>
      <c r="B722">
        <v>8</v>
      </c>
    </row>
    <row r="723" spans="1:2" x14ac:dyDescent="0.25">
      <c r="A723">
        <v>65</v>
      </c>
      <c r="B723">
        <v>34</v>
      </c>
    </row>
    <row r="724" spans="1:2" x14ac:dyDescent="0.25">
      <c r="A724">
        <v>18</v>
      </c>
      <c r="B724">
        <v>1</v>
      </c>
    </row>
    <row r="725" spans="1:2" x14ac:dyDescent="0.25">
      <c r="A725">
        <v>25</v>
      </c>
      <c r="B725">
        <v>38</v>
      </c>
    </row>
    <row r="726" spans="1:2" x14ac:dyDescent="0.25">
      <c r="A726">
        <v>104</v>
      </c>
      <c r="B726">
        <v>104</v>
      </c>
    </row>
    <row r="727" spans="1:2" x14ac:dyDescent="0.25">
      <c r="A727">
        <v>108</v>
      </c>
      <c r="B727">
        <v>86</v>
      </c>
    </row>
    <row r="728" spans="1:2" x14ac:dyDescent="0.25">
      <c r="A728">
        <v>38</v>
      </c>
      <c r="B728">
        <v>356</v>
      </c>
    </row>
    <row r="729" spans="1:2" x14ac:dyDescent="0.25">
      <c r="A729">
        <v>88</v>
      </c>
      <c r="B729">
        <v>45</v>
      </c>
    </row>
    <row r="730" spans="1:2" x14ac:dyDescent="0.25">
      <c r="A730">
        <v>82</v>
      </c>
      <c r="B730">
        <v>38</v>
      </c>
    </row>
    <row r="731" spans="1:2" x14ac:dyDescent="0.25">
      <c r="A731">
        <v>126</v>
      </c>
      <c r="B731">
        <v>35</v>
      </c>
    </row>
    <row r="732" spans="1:2" x14ac:dyDescent="0.25">
      <c r="A732">
        <v>133</v>
      </c>
      <c r="B732">
        <v>24</v>
      </c>
    </row>
    <row r="733" spans="1:2" x14ac:dyDescent="0.25">
      <c r="A733">
        <v>47</v>
      </c>
      <c r="B733">
        <v>100</v>
      </c>
    </row>
    <row r="734" spans="1:2" x14ac:dyDescent="0.25">
      <c r="A734">
        <v>58</v>
      </c>
      <c r="B734">
        <v>1</v>
      </c>
    </row>
    <row r="735" spans="1:2" x14ac:dyDescent="0.25">
      <c r="A735">
        <v>32</v>
      </c>
      <c r="B735">
        <v>122</v>
      </c>
    </row>
    <row r="736" spans="1:2" x14ac:dyDescent="0.25">
      <c r="A736">
        <v>37</v>
      </c>
      <c r="B736">
        <v>11</v>
      </c>
    </row>
    <row r="737" spans="1:2" x14ac:dyDescent="0.25">
      <c r="A737">
        <v>87</v>
      </c>
      <c r="B737">
        <v>248</v>
      </c>
    </row>
    <row r="738" spans="1:2" x14ac:dyDescent="0.25">
      <c r="A738">
        <v>15</v>
      </c>
      <c r="B738">
        <v>1</v>
      </c>
    </row>
    <row r="739" spans="1:2" x14ac:dyDescent="0.25">
      <c r="A739">
        <v>27</v>
      </c>
      <c r="B739">
        <v>19</v>
      </c>
    </row>
    <row r="740" spans="1:2" x14ac:dyDescent="0.25">
      <c r="A740">
        <v>19</v>
      </c>
      <c r="B740">
        <v>135</v>
      </c>
    </row>
    <row r="741" spans="1:2" x14ac:dyDescent="0.25">
      <c r="A741">
        <v>17</v>
      </c>
      <c r="B741">
        <v>9</v>
      </c>
    </row>
    <row r="742" spans="1:2" x14ac:dyDescent="0.25">
      <c r="A742">
        <v>26</v>
      </c>
      <c r="B742">
        <v>3</v>
      </c>
    </row>
    <row r="743" spans="1:2" x14ac:dyDescent="0.25">
      <c r="A743">
        <v>28</v>
      </c>
      <c r="B743">
        <v>7</v>
      </c>
    </row>
    <row r="744" spans="1:2" x14ac:dyDescent="0.25">
      <c r="A744">
        <v>37</v>
      </c>
      <c r="B744">
        <v>4</v>
      </c>
    </row>
    <row r="745" spans="1:2" x14ac:dyDescent="0.25">
      <c r="A745">
        <v>128</v>
      </c>
      <c r="B745">
        <v>44</v>
      </c>
    </row>
    <row r="746" spans="1:2" x14ac:dyDescent="0.25">
      <c r="A746">
        <v>10</v>
      </c>
      <c r="B746">
        <v>90</v>
      </c>
    </row>
    <row r="747" spans="1:2" x14ac:dyDescent="0.25">
      <c r="A747">
        <v>83</v>
      </c>
      <c r="B747">
        <v>8</v>
      </c>
    </row>
    <row r="748" spans="1:2" x14ac:dyDescent="0.25">
      <c r="A748">
        <v>46</v>
      </c>
      <c r="B748">
        <v>11</v>
      </c>
    </row>
    <row r="749" spans="1:2" x14ac:dyDescent="0.25">
      <c r="A749">
        <v>90</v>
      </c>
      <c r="B749">
        <v>41</v>
      </c>
    </row>
    <row r="750" spans="1:2" x14ac:dyDescent="0.25">
      <c r="A750">
        <v>81</v>
      </c>
      <c r="B750">
        <v>15</v>
      </c>
    </row>
    <row r="751" spans="1:2" x14ac:dyDescent="0.25">
      <c r="A751">
        <v>32</v>
      </c>
      <c r="B751">
        <v>9</v>
      </c>
    </row>
    <row r="752" spans="1:2" x14ac:dyDescent="0.25">
      <c r="A752">
        <v>20</v>
      </c>
      <c r="B752">
        <v>50</v>
      </c>
    </row>
    <row r="753" spans="1:2" x14ac:dyDescent="0.25">
      <c r="A753">
        <v>70</v>
      </c>
      <c r="B753">
        <v>34</v>
      </c>
    </row>
    <row r="754" spans="1:2" x14ac:dyDescent="0.25">
      <c r="A754">
        <v>168</v>
      </c>
      <c r="B754">
        <v>0</v>
      </c>
    </row>
    <row r="755" spans="1:2" x14ac:dyDescent="0.25">
      <c r="A755">
        <v>34</v>
      </c>
      <c r="B755">
        <v>0</v>
      </c>
    </row>
    <row r="756" spans="1:2" x14ac:dyDescent="0.25">
      <c r="A756">
        <v>48</v>
      </c>
      <c r="B756">
        <v>276</v>
      </c>
    </row>
    <row r="757" spans="1:2" x14ac:dyDescent="0.25">
      <c r="A757">
        <v>48</v>
      </c>
      <c r="B757">
        <v>16</v>
      </c>
    </row>
    <row r="758" spans="1:2" x14ac:dyDescent="0.25">
      <c r="A758">
        <v>221</v>
      </c>
      <c r="B758">
        <v>224</v>
      </c>
    </row>
    <row r="759" spans="1:2" x14ac:dyDescent="0.25">
      <c r="A759">
        <v>107</v>
      </c>
      <c r="B759">
        <v>140</v>
      </c>
    </row>
    <row r="760" spans="1:2" x14ac:dyDescent="0.25">
      <c r="A760">
        <v>45</v>
      </c>
      <c r="B760">
        <v>15</v>
      </c>
    </row>
    <row r="761" spans="1:2" x14ac:dyDescent="0.25">
      <c r="A761">
        <v>36</v>
      </c>
      <c r="B761">
        <v>37</v>
      </c>
    </row>
    <row r="762" spans="1:2" x14ac:dyDescent="0.25">
      <c r="A762">
        <v>101</v>
      </c>
      <c r="B762">
        <v>0</v>
      </c>
    </row>
    <row r="763" spans="1:2" x14ac:dyDescent="0.25">
      <c r="A763">
        <v>62</v>
      </c>
      <c r="B763">
        <v>46</v>
      </c>
    </row>
    <row r="764" spans="1:2" x14ac:dyDescent="0.25">
      <c r="A764">
        <v>32</v>
      </c>
      <c r="B764">
        <v>1</v>
      </c>
    </row>
    <row r="765" spans="1:2" x14ac:dyDescent="0.25">
      <c r="A765">
        <v>89</v>
      </c>
      <c r="B765">
        <v>323</v>
      </c>
    </row>
    <row r="766" spans="1:2" x14ac:dyDescent="0.25">
      <c r="A766">
        <v>93</v>
      </c>
      <c r="B766">
        <v>5</v>
      </c>
    </row>
    <row r="767" spans="1:2" x14ac:dyDescent="0.25">
      <c r="A767">
        <v>98</v>
      </c>
      <c r="B767">
        <v>17</v>
      </c>
    </row>
    <row r="768" spans="1:2" x14ac:dyDescent="0.25">
      <c r="A768">
        <v>82</v>
      </c>
      <c r="B768">
        <v>3</v>
      </c>
    </row>
    <row r="769" spans="1:2" x14ac:dyDescent="0.25">
      <c r="A769">
        <v>116</v>
      </c>
      <c r="B769">
        <v>2</v>
      </c>
    </row>
    <row r="770" spans="1:2" x14ac:dyDescent="0.25">
      <c r="A770">
        <v>52</v>
      </c>
      <c r="B770">
        <v>6</v>
      </c>
    </row>
    <row r="771" spans="1:2" x14ac:dyDescent="0.25">
      <c r="A771">
        <v>23</v>
      </c>
      <c r="B771">
        <v>0</v>
      </c>
    </row>
    <row r="772" spans="1:2" x14ac:dyDescent="0.25">
      <c r="A772">
        <v>77</v>
      </c>
      <c r="B772">
        <v>1</v>
      </c>
    </row>
    <row r="773" spans="1:2" x14ac:dyDescent="0.25">
      <c r="A773">
        <v>49</v>
      </c>
      <c r="B773">
        <v>3</v>
      </c>
    </row>
    <row r="774" spans="1:2" x14ac:dyDescent="0.25">
      <c r="A774">
        <v>59</v>
      </c>
      <c r="B774">
        <v>13</v>
      </c>
    </row>
    <row r="775" spans="1:2" x14ac:dyDescent="0.25">
      <c r="A775">
        <v>113</v>
      </c>
      <c r="B775">
        <v>1</v>
      </c>
    </row>
    <row r="776" spans="1:2" x14ac:dyDescent="0.25">
      <c r="A776">
        <v>34</v>
      </c>
      <c r="B776">
        <v>1</v>
      </c>
    </row>
    <row r="777" spans="1:2" x14ac:dyDescent="0.25">
      <c r="A777">
        <v>42</v>
      </c>
      <c r="B777">
        <v>9</v>
      </c>
    </row>
    <row r="778" spans="1:2" x14ac:dyDescent="0.25">
      <c r="A778">
        <v>42</v>
      </c>
      <c r="B778">
        <v>0</v>
      </c>
    </row>
    <row r="779" spans="1:2" x14ac:dyDescent="0.25">
      <c r="A779">
        <v>49</v>
      </c>
      <c r="B779">
        <v>2</v>
      </c>
    </row>
    <row r="780" spans="1:2" x14ac:dyDescent="0.25">
      <c r="A780">
        <v>56</v>
      </c>
      <c r="B780">
        <v>1</v>
      </c>
    </row>
    <row r="781" spans="1:2" x14ac:dyDescent="0.25">
      <c r="A781">
        <v>25</v>
      </c>
      <c r="B781">
        <v>10</v>
      </c>
    </row>
    <row r="782" spans="1:2" x14ac:dyDescent="0.25">
      <c r="A782">
        <v>52</v>
      </c>
      <c r="B782">
        <v>3</v>
      </c>
    </row>
    <row r="783" spans="1:2" x14ac:dyDescent="0.25">
      <c r="A783">
        <v>34</v>
      </c>
      <c r="B783">
        <v>2</v>
      </c>
    </row>
    <row r="784" spans="1:2" x14ac:dyDescent="0.25">
      <c r="A784">
        <v>67</v>
      </c>
      <c r="B784">
        <v>2</v>
      </c>
    </row>
    <row r="785" spans="1:2" x14ac:dyDescent="0.25">
      <c r="A785">
        <v>70</v>
      </c>
      <c r="B785">
        <v>1</v>
      </c>
    </row>
    <row r="786" spans="1:2" x14ac:dyDescent="0.25">
      <c r="A786">
        <v>89</v>
      </c>
      <c r="B786">
        <v>14</v>
      </c>
    </row>
    <row r="787" spans="1:2" x14ac:dyDescent="0.25">
      <c r="A787">
        <v>107</v>
      </c>
      <c r="B787">
        <v>0</v>
      </c>
    </row>
    <row r="788" spans="1:2" x14ac:dyDescent="0.25">
      <c r="A788">
        <v>159</v>
      </c>
      <c r="B788">
        <v>0</v>
      </c>
    </row>
    <row r="789" spans="1:2" x14ac:dyDescent="0.25">
      <c r="A789">
        <v>181</v>
      </c>
      <c r="B789">
        <v>4</v>
      </c>
    </row>
    <row r="790" spans="1:2" x14ac:dyDescent="0.25">
      <c r="A790">
        <v>131</v>
      </c>
      <c r="B790">
        <v>3</v>
      </c>
    </row>
    <row r="791" spans="1:2" x14ac:dyDescent="0.25">
      <c r="A791">
        <v>125</v>
      </c>
      <c r="B791">
        <v>0</v>
      </c>
    </row>
    <row r="792" spans="1:2" x14ac:dyDescent="0.25">
      <c r="A792">
        <v>61</v>
      </c>
      <c r="B792">
        <v>5</v>
      </c>
    </row>
    <row r="793" spans="1:2" x14ac:dyDescent="0.25">
      <c r="A793">
        <v>90</v>
      </c>
      <c r="B793">
        <v>47</v>
      </c>
    </row>
    <row r="794" spans="1:2" x14ac:dyDescent="0.25">
      <c r="A794">
        <v>35</v>
      </c>
      <c r="B794">
        <v>0</v>
      </c>
    </row>
    <row r="795" spans="1:2" x14ac:dyDescent="0.25">
      <c r="A795">
        <v>90</v>
      </c>
      <c r="B795">
        <v>10</v>
      </c>
    </row>
    <row r="796" spans="1:2" x14ac:dyDescent="0.25">
      <c r="A796">
        <v>4</v>
      </c>
      <c r="B796">
        <v>11</v>
      </c>
    </row>
    <row r="797" spans="1:2" x14ac:dyDescent="0.25">
      <c r="A797">
        <v>120</v>
      </c>
      <c r="B797">
        <v>2</v>
      </c>
    </row>
    <row r="798" spans="1:2" x14ac:dyDescent="0.25">
      <c r="A798">
        <v>14</v>
      </c>
      <c r="B798">
        <v>2</v>
      </c>
    </row>
    <row r="799" spans="1:2" x14ac:dyDescent="0.25">
      <c r="A799">
        <v>27</v>
      </c>
      <c r="B799">
        <v>22</v>
      </c>
    </row>
    <row r="800" spans="1:2" x14ac:dyDescent="0.25">
      <c r="A800">
        <v>49</v>
      </c>
      <c r="B800">
        <v>8</v>
      </c>
    </row>
    <row r="801" spans="1:2" x14ac:dyDescent="0.25">
      <c r="A801">
        <v>102</v>
      </c>
      <c r="B801">
        <v>6</v>
      </c>
    </row>
    <row r="802" spans="1:2" x14ac:dyDescent="0.25">
      <c r="A802">
        <v>3</v>
      </c>
      <c r="B802">
        <v>1</v>
      </c>
    </row>
    <row r="803" spans="1:2" x14ac:dyDescent="0.25">
      <c r="A803">
        <v>25</v>
      </c>
      <c r="B803">
        <v>3</v>
      </c>
    </row>
    <row r="804" spans="1:2" x14ac:dyDescent="0.25">
      <c r="A804">
        <v>118</v>
      </c>
      <c r="B804">
        <v>0</v>
      </c>
    </row>
    <row r="805" spans="1:2" x14ac:dyDescent="0.25">
      <c r="A805">
        <v>57</v>
      </c>
      <c r="B805">
        <v>0</v>
      </c>
    </row>
    <row r="806" spans="1:2" x14ac:dyDescent="0.25">
      <c r="A806">
        <v>11</v>
      </c>
      <c r="B806">
        <v>0</v>
      </c>
    </row>
    <row r="807" spans="1:2" x14ac:dyDescent="0.25">
      <c r="A807">
        <v>33</v>
      </c>
      <c r="B807">
        <v>0</v>
      </c>
    </row>
    <row r="808" spans="1:2" x14ac:dyDescent="0.25">
      <c r="A808">
        <v>40</v>
      </c>
      <c r="B808">
        <v>0</v>
      </c>
    </row>
    <row r="809" spans="1:2" x14ac:dyDescent="0.25">
      <c r="A809">
        <v>50</v>
      </c>
      <c r="B809">
        <v>3</v>
      </c>
    </row>
    <row r="810" spans="1:2" x14ac:dyDescent="0.25">
      <c r="A810">
        <v>38</v>
      </c>
      <c r="B810">
        <v>0</v>
      </c>
    </row>
    <row r="811" spans="1:2" x14ac:dyDescent="0.25">
      <c r="A811">
        <v>96</v>
      </c>
      <c r="B811">
        <v>0</v>
      </c>
    </row>
    <row r="812" spans="1:2" x14ac:dyDescent="0.25">
      <c r="A812">
        <v>48</v>
      </c>
      <c r="B812">
        <v>1</v>
      </c>
    </row>
    <row r="813" spans="1:2" x14ac:dyDescent="0.25">
      <c r="A813">
        <v>33</v>
      </c>
      <c r="B813">
        <v>2</v>
      </c>
    </row>
    <row r="814" spans="1:2" x14ac:dyDescent="0.25">
      <c r="A814">
        <v>226</v>
      </c>
      <c r="B814">
        <v>0</v>
      </c>
    </row>
    <row r="815" spans="1:2" x14ac:dyDescent="0.25">
      <c r="A815">
        <v>14</v>
      </c>
      <c r="B815">
        <v>0</v>
      </c>
    </row>
    <row r="816" spans="1:2" x14ac:dyDescent="0.25">
      <c r="A816">
        <v>20</v>
      </c>
      <c r="B816">
        <v>1</v>
      </c>
    </row>
    <row r="817" spans="1:2" x14ac:dyDescent="0.25">
      <c r="A817">
        <v>25</v>
      </c>
      <c r="B817">
        <v>7</v>
      </c>
    </row>
    <row r="818" spans="1:2" x14ac:dyDescent="0.25">
      <c r="A818">
        <v>90</v>
      </c>
      <c r="B818">
        <v>3</v>
      </c>
    </row>
    <row r="819" spans="1:2" x14ac:dyDescent="0.25">
      <c r="A819">
        <v>11</v>
      </c>
      <c r="B819">
        <v>0</v>
      </c>
    </row>
    <row r="820" spans="1:2" x14ac:dyDescent="0.25">
      <c r="A820">
        <v>55</v>
      </c>
      <c r="B820">
        <v>0</v>
      </c>
    </row>
    <row r="821" spans="1:2" x14ac:dyDescent="0.25">
      <c r="A821">
        <v>30</v>
      </c>
      <c r="B821">
        <v>0</v>
      </c>
    </row>
    <row r="822" spans="1:2" x14ac:dyDescent="0.25">
      <c r="A822">
        <v>28</v>
      </c>
      <c r="B822">
        <v>0</v>
      </c>
    </row>
    <row r="823" spans="1:2" x14ac:dyDescent="0.25">
      <c r="A823">
        <v>45</v>
      </c>
      <c r="B823">
        <v>6</v>
      </c>
    </row>
    <row r="824" spans="1:2" x14ac:dyDescent="0.25">
      <c r="A824">
        <v>13</v>
      </c>
      <c r="B824">
        <v>1</v>
      </c>
    </row>
    <row r="825" spans="1:2" x14ac:dyDescent="0.25">
      <c r="A825">
        <v>40</v>
      </c>
      <c r="B825">
        <v>2</v>
      </c>
    </row>
    <row r="826" spans="1:2" x14ac:dyDescent="0.25">
      <c r="A826">
        <v>21</v>
      </c>
      <c r="B826">
        <v>0</v>
      </c>
    </row>
    <row r="827" spans="1:2" x14ac:dyDescent="0.25">
      <c r="A827">
        <v>134</v>
      </c>
      <c r="B827">
        <v>3</v>
      </c>
    </row>
    <row r="828" spans="1:2" x14ac:dyDescent="0.25">
      <c r="A828">
        <v>20</v>
      </c>
      <c r="B828">
        <v>3</v>
      </c>
    </row>
    <row r="829" spans="1:2" x14ac:dyDescent="0.25">
      <c r="A829">
        <v>19</v>
      </c>
      <c r="B829">
        <v>0</v>
      </c>
    </row>
    <row r="830" spans="1:2" x14ac:dyDescent="0.25">
      <c r="A830">
        <v>209</v>
      </c>
      <c r="B830">
        <v>6</v>
      </c>
    </row>
    <row r="831" spans="1:2" x14ac:dyDescent="0.25">
      <c r="A831">
        <v>38</v>
      </c>
      <c r="B831">
        <v>0</v>
      </c>
    </row>
    <row r="832" spans="1:2" x14ac:dyDescent="0.25">
      <c r="A832">
        <v>24</v>
      </c>
      <c r="B832">
        <v>19</v>
      </c>
    </row>
    <row r="833" spans="1:2" x14ac:dyDescent="0.25">
      <c r="A833">
        <v>8</v>
      </c>
      <c r="B833">
        <v>1</v>
      </c>
    </row>
    <row r="834" spans="1:2" x14ac:dyDescent="0.25">
      <c r="A834">
        <v>179</v>
      </c>
      <c r="B834">
        <v>2</v>
      </c>
    </row>
    <row r="835" spans="1:2" x14ac:dyDescent="0.25">
      <c r="A835">
        <v>26</v>
      </c>
      <c r="B835">
        <v>0</v>
      </c>
    </row>
    <row r="836" spans="1:2" x14ac:dyDescent="0.25">
      <c r="A836">
        <v>131</v>
      </c>
      <c r="B836">
        <v>11</v>
      </c>
    </row>
    <row r="837" spans="1:2" x14ac:dyDescent="0.25">
      <c r="A837">
        <v>14</v>
      </c>
      <c r="B837">
        <v>0</v>
      </c>
    </row>
    <row r="838" spans="1:2" x14ac:dyDescent="0.25">
      <c r="A838">
        <v>174</v>
      </c>
      <c r="B838">
        <v>0</v>
      </c>
    </row>
    <row r="839" spans="1:2" x14ac:dyDescent="0.25">
      <c r="A839">
        <v>191</v>
      </c>
      <c r="B839">
        <v>1</v>
      </c>
    </row>
    <row r="840" spans="1:2" x14ac:dyDescent="0.25">
      <c r="A840">
        <v>38</v>
      </c>
      <c r="B840">
        <v>3</v>
      </c>
    </row>
    <row r="841" spans="1:2" x14ac:dyDescent="0.25">
      <c r="A841">
        <v>22</v>
      </c>
      <c r="B841">
        <v>1</v>
      </c>
    </row>
    <row r="842" spans="1:2" x14ac:dyDescent="0.25">
      <c r="A842">
        <v>149</v>
      </c>
      <c r="B842">
        <v>15</v>
      </c>
    </row>
    <row r="843" spans="1:2" x14ac:dyDescent="0.25">
      <c r="A843">
        <v>56</v>
      </c>
      <c r="B843">
        <v>2</v>
      </c>
    </row>
    <row r="844" spans="1:2" x14ac:dyDescent="0.25">
      <c r="A844">
        <v>19</v>
      </c>
      <c r="B844">
        <v>1</v>
      </c>
    </row>
    <row r="845" spans="1:2" x14ac:dyDescent="0.25">
      <c r="A845">
        <v>70</v>
      </c>
      <c r="B845">
        <v>1</v>
      </c>
    </row>
    <row r="846" spans="1:2" x14ac:dyDescent="0.25">
      <c r="A846">
        <v>81</v>
      </c>
      <c r="B846">
        <v>0</v>
      </c>
    </row>
    <row r="847" spans="1:2" x14ac:dyDescent="0.25">
      <c r="A847">
        <v>32</v>
      </c>
      <c r="B847">
        <v>1</v>
      </c>
    </row>
    <row r="848" spans="1:2" x14ac:dyDescent="0.25">
      <c r="A848">
        <v>26</v>
      </c>
      <c r="B848">
        <v>11</v>
      </c>
    </row>
    <row r="849" spans="1:2" x14ac:dyDescent="0.25">
      <c r="A849">
        <v>105</v>
      </c>
      <c r="B849">
        <v>0</v>
      </c>
    </row>
    <row r="850" spans="1:2" x14ac:dyDescent="0.25">
      <c r="A850">
        <v>29</v>
      </c>
      <c r="B850">
        <v>1</v>
      </c>
    </row>
    <row r="851" spans="1:2" x14ac:dyDescent="0.25">
      <c r="A851">
        <v>8</v>
      </c>
      <c r="B851">
        <v>6</v>
      </c>
    </row>
    <row r="852" spans="1:2" x14ac:dyDescent="0.25">
      <c r="A852">
        <v>89</v>
      </c>
      <c r="B852">
        <v>7</v>
      </c>
    </row>
    <row r="853" spans="1:2" x14ac:dyDescent="0.25">
      <c r="A853">
        <v>44</v>
      </c>
      <c r="B853">
        <v>0</v>
      </c>
    </row>
    <row r="854" spans="1:2" x14ac:dyDescent="0.25">
      <c r="A854">
        <v>246</v>
      </c>
      <c r="B854">
        <v>16</v>
      </c>
    </row>
    <row r="855" spans="1:2" x14ac:dyDescent="0.25">
      <c r="A855">
        <v>120</v>
      </c>
      <c r="B855">
        <v>0</v>
      </c>
    </row>
    <row r="856" spans="1:2" x14ac:dyDescent="0.25">
      <c r="A856">
        <v>26</v>
      </c>
      <c r="B856">
        <v>0</v>
      </c>
    </row>
    <row r="857" spans="1:2" x14ac:dyDescent="0.25">
      <c r="A857">
        <v>45</v>
      </c>
      <c r="B857">
        <v>0</v>
      </c>
    </row>
    <row r="858" spans="1:2" x14ac:dyDescent="0.25">
      <c r="A858">
        <v>20</v>
      </c>
      <c r="B858">
        <v>12</v>
      </c>
    </row>
    <row r="859" spans="1:2" x14ac:dyDescent="0.25">
      <c r="A859">
        <v>47</v>
      </c>
      <c r="B859">
        <v>1</v>
      </c>
    </row>
    <row r="860" spans="1:2" x14ac:dyDescent="0.25">
      <c r="A860">
        <v>13</v>
      </c>
      <c r="B860">
        <v>3</v>
      </c>
    </row>
    <row r="861" spans="1:2" x14ac:dyDescent="0.25">
      <c r="A861">
        <v>183</v>
      </c>
      <c r="B861">
        <v>1</v>
      </c>
    </row>
    <row r="862" spans="1:2" x14ac:dyDescent="0.25">
      <c r="A862">
        <v>21</v>
      </c>
      <c r="B862">
        <v>4</v>
      </c>
    </row>
    <row r="863" spans="1:2" x14ac:dyDescent="0.25">
      <c r="A863">
        <v>42</v>
      </c>
      <c r="B863">
        <v>1</v>
      </c>
    </row>
    <row r="864" spans="1:2" x14ac:dyDescent="0.25">
      <c r="A864">
        <v>54</v>
      </c>
      <c r="B864">
        <v>0</v>
      </c>
    </row>
    <row r="865" spans="1:2" x14ac:dyDescent="0.25">
      <c r="A865">
        <v>38</v>
      </c>
      <c r="B865">
        <v>2</v>
      </c>
    </row>
    <row r="866" spans="1:2" x14ac:dyDescent="0.25">
      <c r="A866">
        <v>64</v>
      </c>
      <c r="B866">
        <v>1</v>
      </c>
    </row>
    <row r="867" spans="1:2" x14ac:dyDescent="0.25">
      <c r="A867">
        <v>13</v>
      </c>
      <c r="B867">
        <v>1</v>
      </c>
    </row>
    <row r="868" spans="1:2" x14ac:dyDescent="0.25">
      <c r="A868">
        <v>33</v>
      </c>
      <c r="B868">
        <v>59</v>
      </c>
    </row>
    <row r="869" spans="1:2" x14ac:dyDescent="0.25">
      <c r="A869">
        <v>52</v>
      </c>
      <c r="B869">
        <v>13</v>
      </c>
    </row>
    <row r="870" spans="1:2" x14ac:dyDescent="0.25">
      <c r="A870">
        <v>107</v>
      </c>
      <c r="B870">
        <v>22</v>
      </c>
    </row>
    <row r="871" spans="1:2" x14ac:dyDescent="0.25">
      <c r="A871">
        <v>11</v>
      </c>
      <c r="B871">
        <v>0</v>
      </c>
    </row>
    <row r="872" spans="1:2" x14ac:dyDescent="0.25">
      <c r="A872">
        <v>34</v>
      </c>
      <c r="B872">
        <v>52</v>
      </c>
    </row>
    <row r="873" spans="1:2" x14ac:dyDescent="0.25">
      <c r="A873">
        <v>75</v>
      </c>
      <c r="B873">
        <v>4</v>
      </c>
    </row>
    <row r="874" spans="1:2" x14ac:dyDescent="0.25">
      <c r="A874">
        <v>26</v>
      </c>
      <c r="B874">
        <v>3</v>
      </c>
    </row>
    <row r="875" spans="1:2" x14ac:dyDescent="0.25">
      <c r="A875">
        <v>50</v>
      </c>
      <c r="B875">
        <v>3</v>
      </c>
    </row>
    <row r="876" spans="1:2" x14ac:dyDescent="0.25">
      <c r="A876">
        <v>80</v>
      </c>
      <c r="B876">
        <v>6</v>
      </c>
    </row>
    <row r="877" spans="1:2" x14ac:dyDescent="0.25">
      <c r="A877">
        <v>110</v>
      </c>
      <c r="B877">
        <v>35</v>
      </c>
    </row>
    <row r="878" spans="1:2" x14ac:dyDescent="0.25">
      <c r="A878">
        <v>77</v>
      </c>
      <c r="B878">
        <v>10</v>
      </c>
    </row>
    <row r="879" spans="1:2" x14ac:dyDescent="0.25">
      <c r="A879">
        <v>50</v>
      </c>
      <c r="B879">
        <v>2</v>
      </c>
    </row>
    <row r="880" spans="1:2" x14ac:dyDescent="0.25">
      <c r="A880">
        <v>145</v>
      </c>
      <c r="B880">
        <v>4</v>
      </c>
    </row>
    <row r="881" spans="1:2" x14ac:dyDescent="0.25">
      <c r="A881">
        <v>29</v>
      </c>
      <c r="B881">
        <v>2</v>
      </c>
    </row>
    <row r="882" spans="1:2" x14ac:dyDescent="0.25">
      <c r="A882">
        <v>114</v>
      </c>
      <c r="B882">
        <v>0</v>
      </c>
    </row>
    <row r="883" spans="1:2" x14ac:dyDescent="0.25">
      <c r="A883">
        <v>96</v>
      </c>
      <c r="B883">
        <v>1</v>
      </c>
    </row>
    <row r="884" spans="1:2" x14ac:dyDescent="0.25">
      <c r="A884">
        <v>31</v>
      </c>
      <c r="B884">
        <v>3</v>
      </c>
    </row>
    <row r="885" spans="1:2" x14ac:dyDescent="0.25">
      <c r="A885">
        <v>4883</v>
      </c>
      <c r="B885">
        <v>1</v>
      </c>
    </row>
    <row r="886" spans="1:2" x14ac:dyDescent="0.25">
      <c r="A886">
        <v>95</v>
      </c>
      <c r="B886">
        <v>0</v>
      </c>
    </row>
    <row r="887" spans="1:2" x14ac:dyDescent="0.25">
      <c r="A887">
        <v>2478</v>
      </c>
      <c r="B887">
        <v>12</v>
      </c>
    </row>
    <row r="888" spans="1:2" x14ac:dyDescent="0.25">
      <c r="A888">
        <v>1789</v>
      </c>
      <c r="B888">
        <v>0</v>
      </c>
    </row>
    <row r="889" spans="1:2" x14ac:dyDescent="0.25">
      <c r="A889">
        <v>680</v>
      </c>
      <c r="B889">
        <v>1</v>
      </c>
    </row>
    <row r="890" spans="1:2" x14ac:dyDescent="0.25">
      <c r="A890">
        <v>70</v>
      </c>
      <c r="B890">
        <v>0</v>
      </c>
    </row>
    <row r="891" spans="1:2" x14ac:dyDescent="0.25">
      <c r="A891">
        <v>23</v>
      </c>
      <c r="B891">
        <v>0</v>
      </c>
    </row>
    <row r="892" spans="1:2" x14ac:dyDescent="0.25">
      <c r="A892">
        <v>4245</v>
      </c>
      <c r="B892">
        <v>2</v>
      </c>
    </row>
    <row r="893" spans="1:2" x14ac:dyDescent="0.25">
      <c r="A893">
        <v>943</v>
      </c>
      <c r="B893">
        <v>92</v>
      </c>
    </row>
    <row r="894" spans="1:2" x14ac:dyDescent="0.25">
      <c r="A894">
        <v>1876</v>
      </c>
      <c r="B894">
        <v>0</v>
      </c>
    </row>
    <row r="895" spans="1:2" x14ac:dyDescent="0.25">
      <c r="A895">
        <v>834</v>
      </c>
      <c r="B895">
        <v>3</v>
      </c>
    </row>
    <row r="896" spans="1:2" x14ac:dyDescent="0.25">
      <c r="A896">
        <v>682</v>
      </c>
      <c r="B896">
        <v>10</v>
      </c>
    </row>
    <row r="897" spans="1:2" x14ac:dyDescent="0.25">
      <c r="A897">
        <v>147</v>
      </c>
      <c r="B897">
        <v>7</v>
      </c>
    </row>
    <row r="898" spans="1:2" x14ac:dyDescent="0.25">
      <c r="A898">
        <v>415</v>
      </c>
      <c r="B898">
        <v>3</v>
      </c>
    </row>
    <row r="899" spans="1:2" x14ac:dyDescent="0.25">
      <c r="A899">
        <v>290</v>
      </c>
      <c r="B899">
        <v>0</v>
      </c>
    </row>
    <row r="900" spans="1:2" x14ac:dyDescent="0.25">
      <c r="A900">
        <v>365</v>
      </c>
      <c r="B900">
        <v>1</v>
      </c>
    </row>
    <row r="901" spans="1:2" x14ac:dyDescent="0.25">
      <c r="A901">
        <v>660</v>
      </c>
      <c r="B901">
        <v>0</v>
      </c>
    </row>
    <row r="902" spans="1:2" x14ac:dyDescent="0.25">
      <c r="A902">
        <v>1356</v>
      </c>
      <c r="B902">
        <v>9</v>
      </c>
    </row>
    <row r="903" spans="1:2" x14ac:dyDescent="0.25">
      <c r="A903">
        <v>424</v>
      </c>
      <c r="B903">
        <v>2</v>
      </c>
    </row>
    <row r="904" spans="1:2" x14ac:dyDescent="0.25">
      <c r="A904">
        <v>33</v>
      </c>
      <c r="B904">
        <v>1</v>
      </c>
    </row>
    <row r="905" spans="1:2" x14ac:dyDescent="0.25">
      <c r="A905">
        <v>1633</v>
      </c>
      <c r="B905">
        <v>2</v>
      </c>
    </row>
    <row r="906" spans="1:2" x14ac:dyDescent="0.25">
      <c r="A906">
        <v>306</v>
      </c>
      <c r="B906">
        <v>11</v>
      </c>
    </row>
    <row r="907" spans="1:2" x14ac:dyDescent="0.25">
      <c r="A907">
        <v>205</v>
      </c>
      <c r="B907">
        <v>0</v>
      </c>
    </row>
    <row r="908" spans="1:2" x14ac:dyDescent="0.25">
      <c r="A908">
        <v>1281</v>
      </c>
      <c r="B908">
        <v>0</v>
      </c>
    </row>
    <row r="909" spans="1:2" x14ac:dyDescent="0.25">
      <c r="A909">
        <v>103</v>
      </c>
      <c r="B909">
        <v>9</v>
      </c>
    </row>
    <row r="910" spans="1:2" x14ac:dyDescent="0.25">
      <c r="A910">
        <v>1513</v>
      </c>
      <c r="B910">
        <v>0</v>
      </c>
    </row>
    <row r="911" spans="1:2" x14ac:dyDescent="0.25">
      <c r="A911">
        <v>405</v>
      </c>
      <c r="B911">
        <v>4</v>
      </c>
    </row>
    <row r="912" spans="1:2" x14ac:dyDescent="0.25">
      <c r="A912">
        <v>510</v>
      </c>
      <c r="B912">
        <v>1</v>
      </c>
    </row>
    <row r="913" spans="1:2" x14ac:dyDescent="0.25">
      <c r="A913">
        <v>1887</v>
      </c>
      <c r="B913">
        <v>2</v>
      </c>
    </row>
    <row r="914" spans="1:2" x14ac:dyDescent="0.25">
      <c r="A914">
        <v>701</v>
      </c>
      <c r="B914">
        <v>0</v>
      </c>
    </row>
    <row r="915" spans="1:2" x14ac:dyDescent="0.25">
      <c r="A915">
        <v>3863</v>
      </c>
      <c r="B915">
        <v>1</v>
      </c>
    </row>
    <row r="916" spans="1:2" x14ac:dyDescent="0.25">
      <c r="A916">
        <v>238</v>
      </c>
      <c r="B916">
        <v>17</v>
      </c>
    </row>
    <row r="917" spans="1:2" x14ac:dyDescent="0.25">
      <c r="A917">
        <v>2051</v>
      </c>
      <c r="B917">
        <v>2</v>
      </c>
    </row>
    <row r="918" spans="1:2" x14ac:dyDescent="0.25">
      <c r="A918">
        <v>402</v>
      </c>
      <c r="B918">
        <v>3</v>
      </c>
    </row>
    <row r="919" spans="1:2" x14ac:dyDescent="0.25">
      <c r="A919">
        <v>253</v>
      </c>
      <c r="B919">
        <v>41</v>
      </c>
    </row>
    <row r="920" spans="1:2" x14ac:dyDescent="0.25">
      <c r="A920">
        <v>473</v>
      </c>
      <c r="B920">
        <v>2</v>
      </c>
    </row>
    <row r="921" spans="1:2" x14ac:dyDescent="0.25">
      <c r="A921">
        <v>821</v>
      </c>
      <c r="B921">
        <v>3</v>
      </c>
    </row>
    <row r="922" spans="1:2" x14ac:dyDescent="0.25">
      <c r="A922">
        <v>388</v>
      </c>
      <c r="B922">
        <v>8</v>
      </c>
    </row>
    <row r="923" spans="1:2" x14ac:dyDescent="0.25">
      <c r="A923">
        <v>813</v>
      </c>
      <c r="B923">
        <v>0</v>
      </c>
    </row>
    <row r="924" spans="1:2" x14ac:dyDescent="0.25">
      <c r="A924">
        <v>1945</v>
      </c>
      <c r="B924">
        <v>1</v>
      </c>
    </row>
    <row r="925" spans="1:2" x14ac:dyDescent="0.25">
      <c r="A925">
        <v>1637</v>
      </c>
      <c r="B925">
        <v>3</v>
      </c>
    </row>
    <row r="926" spans="1:2" x14ac:dyDescent="0.25">
      <c r="A926">
        <v>1375</v>
      </c>
      <c r="B926">
        <v>4</v>
      </c>
    </row>
    <row r="927" spans="1:2" x14ac:dyDescent="0.25">
      <c r="A927">
        <v>17</v>
      </c>
      <c r="B927">
        <v>9</v>
      </c>
    </row>
    <row r="928" spans="1:2" x14ac:dyDescent="0.25">
      <c r="A928">
        <v>354</v>
      </c>
      <c r="B928">
        <v>16</v>
      </c>
    </row>
    <row r="929" spans="1:2" x14ac:dyDescent="0.25">
      <c r="A929">
        <v>191</v>
      </c>
      <c r="B929">
        <v>1</v>
      </c>
    </row>
    <row r="930" spans="1:2" x14ac:dyDescent="0.25">
      <c r="A930">
        <v>303</v>
      </c>
      <c r="B930">
        <v>7</v>
      </c>
    </row>
    <row r="931" spans="1:2" x14ac:dyDescent="0.25">
      <c r="A931">
        <v>137</v>
      </c>
      <c r="B931">
        <v>0</v>
      </c>
    </row>
    <row r="932" spans="1:2" x14ac:dyDescent="0.25">
      <c r="A932">
        <v>41</v>
      </c>
      <c r="B932">
        <v>0</v>
      </c>
    </row>
    <row r="933" spans="1:2" x14ac:dyDescent="0.25">
      <c r="A933">
        <v>398</v>
      </c>
      <c r="B933">
        <v>0</v>
      </c>
    </row>
    <row r="934" spans="1:2" x14ac:dyDescent="0.25">
      <c r="A934">
        <v>1737</v>
      </c>
      <c r="B934">
        <v>0</v>
      </c>
    </row>
    <row r="935" spans="1:2" x14ac:dyDescent="0.25">
      <c r="A935">
        <v>971</v>
      </c>
      <c r="B935">
        <v>0</v>
      </c>
    </row>
    <row r="936" spans="1:2" x14ac:dyDescent="0.25">
      <c r="A936">
        <v>183</v>
      </c>
      <c r="B936">
        <v>1</v>
      </c>
    </row>
    <row r="937" spans="1:2" x14ac:dyDescent="0.25">
      <c r="A937">
        <v>4562</v>
      </c>
      <c r="B937">
        <v>2</v>
      </c>
    </row>
    <row r="938" spans="1:2" x14ac:dyDescent="0.25">
      <c r="A938">
        <v>26457</v>
      </c>
      <c r="B938">
        <v>1</v>
      </c>
    </row>
    <row r="939" spans="1:2" x14ac:dyDescent="0.25">
      <c r="A939">
        <v>162</v>
      </c>
      <c r="B939">
        <v>15</v>
      </c>
    </row>
    <row r="940" spans="1:2" x14ac:dyDescent="0.25">
      <c r="A940">
        <v>479</v>
      </c>
      <c r="B940">
        <v>1</v>
      </c>
    </row>
    <row r="941" spans="1:2" x14ac:dyDescent="0.25">
      <c r="A941">
        <v>426</v>
      </c>
      <c r="B941">
        <v>1</v>
      </c>
    </row>
    <row r="942" spans="1:2" x14ac:dyDescent="0.25">
      <c r="A942">
        <v>450</v>
      </c>
      <c r="B942">
        <v>0</v>
      </c>
    </row>
    <row r="943" spans="1:2" x14ac:dyDescent="0.25">
      <c r="A943">
        <v>1780</v>
      </c>
      <c r="B943">
        <v>39</v>
      </c>
    </row>
    <row r="944" spans="1:2" x14ac:dyDescent="0.25">
      <c r="A944">
        <v>122</v>
      </c>
      <c r="B944">
        <v>103</v>
      </c>
    </row>
    <row r="945" spans="1:2" x14ac:dyDescent="0.25">
      <c r="A945">
        <v>95</v>
      </c>
      <c r="B945">
        <v>0</v>
      </c>
    </row>
    <row r="946" spans="1:2" x14ac:dyDescent="0.25">
      <c r="A946">
        <v>325</v>
      </c>
      <c r="B946">
        <v>39</v>
      </c>
    </row>
    <row r="947" spans="1:2" x14ac:dyDescent="0.25">
      <c r="A947">
        <v>353</v>
      </c>
      <c r="B947">
        <v>15</v>
      </c>
    </row>
    <row r="948" spans="1:2" x14ac:dyDescent="0.25">
      <c r="A948">
        <v>105</v>
      </c>
      <c r="B948">
        <v>22</v>
      </c>
    </row>
    <row r="949" spans="1:2" x14ac:dyDescent="0.25">
      <c r="A949">
        <v>729</v>
      </c>
      <c r="B949">
        <v>92</v>
      </c>
    </row>
    <row r="950" spans="1:2" x14ac:dyDescent="0.25">
      <c r="A950">
        <v>454</v>
      </c>
      <c r="B950">
        <v>25</v>
      </c>
    </row>
    <row r="951" spans="1:2" x14ac:dyDescent="0.25">
      <c r="A951">
        <v>539</v>
      </c>
      <c r="B951">
        <v>19</v>
      </c>
    </row>
    <row r="952" spans="1:2" x14ac:dyDescent="0.25">
      <c r="A952">
        <v>79</v>
      </c>
      <c r="B952">
        <v>19</v>
      </c>
    </row>
    <row r="953" spans="1:2" x14ac:dyDescent="0.25">
      <c r="A953">
        <v>94</v>
      </c>
      <c r="B953">
        <v>13</v>
      </c>
    </row>
    <row r="954" spans="1:2" x14ac:dyDescent="0.25">
      <c r="A954">
        <v>625</v>
      </c>
      <c r="B954">
        <v>124</v>
      </c>
    </row>
    <row r="955" spans="1:2" x14ac:dyDescent="0.25">
      <c r="A955">
        <v>508</v>
      </c>
      <c r="B955">
        <v>4</v>
      </c>
    </row>
    <row r="956" spans="1:2" x14ac:dyDescent="0.25">
      <c r="A956">
        <v>531</v>
      </c>
      <c r="B956">
        <v>10</v>
      </c>
    </row>
    <row r="957" spans="1:2" x14ac:dyDescent="0.25">
      <c r="A957">
        <v>158</v>
      </c>
      <c r="B957">
        <v>15</v>
      </c>
    </row>
    <row r="958" spans="1:2" x14ac:dyDescent="0.25">
      <c r="A958">
        <v>508</v>
      </c>
      <c r="B958">
        <v>38</v>
      </c>
    </row>
    <row r="959" spans="1:2" x14ac:dyDescent="0.25">
      <c r="A959">
        <v>644</v>
      </c>
      <c r="B959">
        <v>152</v>
      </c>
    </row>
    <row r="960" spans="1:2" x14ac:dyDescent="0.25">
      <c r="A960">
        <v>848</v>
      </c>
      <c r="B960">
        <v>24</v>
      </c>
    </row>
    <row r="961" spans="1:2" x14ac:dyDescent="0.25">
      <c r="A961">
        <v>429</v>
      </c>
      <c r="B961">
        <v>76</v>
      </c>
    </row>
    <row r="962" spans="1:2" x14ac:dyDescent="0.25">
      <c r="A962">
        <v>204</v>
      </c>
      <c r="B962">
        <v>185</v>
      </c>
    </row>
    <row r="963" spans="1:2" x14ac:dyDescent="0.25">
      <c r="A963">
        <v>379</v>
      </c>
      <c r="B963">
        <v>33</v>
      </c>
    </row>
    <row r="964" spans="1:2" x14ac:dyDescent="0.25">
      <c r="A964">
        <v>271</v>
      </c>
      <c r="B964">
        <v>108</v>
      </c>
    </row>
    <row r="965" spans="1:2" x14ac:dyDescent="0.25">
      <c r="A965">
        <v>120</v>
      </c>
      <c r="B965">
        <v>29</v>
      </c>
    </row>
    <row r="966" spans="1:2" x14ac:dyDescent="0.25">
      <c r="A966">
        <v>140</v>
      </c>
      <c r="B966">
        <v>24</v>
      </c>
    </row>
    <row r="967" spans="1:2" x14ac:dyDescent="0.25">
      <c r="A967">
        <v>193</v>
      </c>
      <c r="B967">
        <v>4</v>
      </c>
    </row>
    <row r="968" spans="1:2" x14ac:dyDescent="0.25">
      <c r="A968">
        <v>180</v>
      </c>
      <c r="B968">
        <v>4</v>
      </c>
    </row>
    <row r="969" spans="1:2" x14ac:dyDescent="0.25">
      <c r="A969">
        <v>263</v>
      </c>
      <c r="B969">
        <v>15</v>
      </c>
    </row>
    <row r="970" spans="1:2" x14ac:dyDescent="0.25">
      <c r="A970">
        <v>217</v>
      </c>
      <c r="B970">
        <v>4</v>
      </c>
    </row>
    <row r="971" spans="1:2" x14ac:dyDescent="0.25">
      <c r="A971">
        <v>443</v>
      </c>
      <c r="B971">
        <v>139</v>
      </c>
    </row>
    <row r="972" spans="1:2" x14ac:dyDescent="0.25">
      <c r="A972">
        <v>1373</v>
      </c>
      <c r="B972">
        <v>2</v>
      </c>
    </row>
    <row r="973" spans="1:2" x14ac:dyDescent="0.25">
      <c r="A973">
        <v>742</v>
      </c>
      <c r="B973">
        <v>18</v>
      </c>
    </row>
    <row r="974" spans="1:2" x14ac:dyDescent="0.25">
      <c r="A974">
        <v>170</v>
      </c>
      <c r="B974">
        <v>81</v>
      </c>
    </row>
    <row r="975" spans="1:2" x14ac:dyDescent="0.25">
      <c r="A975">
        <v>242</v>
      </c>
      <c r="B975">
        <v>86</v>
      </c>
    </row>
    <row r="976" spans="1:2" x14ac:dyDescent="0.25">
      <c r="A976">
        <v>541</v>
      </c>
      <c r="B976">
        <v>140</v>
      </c>
    </row>
    <row r="977" spans="1:2" x14ac:dyDescent="0.25">
      <c r="A977">
        <v>121</v>
      </c>
      <c r="B977">
        <v>37</v>
      </c>
    </row>
    <row r="978" spans="1:2" x14ac:dyDescent="0.25">
      <c r="A978">
        <v>621</v>
      </c>
      <c r="B978">
        <v>6</v>
      </c>
    </row>
    <row r="979" spans="1:2" x14ac:dyDescent="0.25">
      <c r="A979">
        <v>101</v>
      </c>
      <c r="B979">
        <v>113</v>
      </c>
    </row>
    <row r="980" spans="1:2" x14ac:dyDescent="0.25">
      <c r="A980">
        <v>554</v>
      </c>
      <c r="B980">
        <v>37</v>
      </c>
    </row>
    <row r="981" spans="1:2" x14ac:dyDescent="0.25">
      <c r="A981">
        <v>666</v>
      </c>
      <c r="B981">
        <v>18</v>
      </c>
    </row>
    <row r="982" spans="1:2" x14ac:dyDescent="0.25">
      <c r="A982">
        <v>410</v>
      </c>
      <c r="B982">
        <v>75</v>
      </c>
    </row>
    <row r="983" spans="1:2" x14ac:dyDescent="0.25">
      <c r="A983">
        <v>375</v>
      </c>
      <c r="B983">
        <v>52</v>
      </c>
    </row>
    <row r="984" spans="1:2" x14ac:dyDescent="0.25">
      <c r="A984">
        <v>1364</v>
      </c>
      <c r="B984">
        <v>122</v>
      </c>
    </row>
    <row r="985" spans="1:2" x14ac:dyDescent="0.25">
      <c r="A985">
        <v>35</v>
      </c>
      <c r="B985">
        <v>8</v>
      </c>
    </row>
    <row r="986" spans="1:2" x14ac:dyDescent="0.25">
      <c r="A986">
        <v>203</v>
      </c>
      <c r="B986">
        <v>8</v>
      </c>
    </row>
    <row r="987" spans="1:2" x14ac:dyDescent="0.25">
      <c r="A987">
        <v>49</v>
      </c>
      <c r="B987">
        <v>96</v>
      </c>
    </row>
    <row r="988" spans="1:2" x14ac:dyDescent="0.25">
      <c r="A988">
        <v>5812</v>
      </c>
      <c r="B988">
        <v>9</v>
      </c>
    </row>
    <row r="989" spans="1:2" x14ac:dyDescent="0.25">
      <c r="A989">
        <v>1556</v>
      </c>
      <c r="B989">
        <v>2</v>
      </c>
    </row>
    <row r="990" spans="1:2" x14ac:dyDescent="0.25">
      <c r="A990">
        <v>65</v>
      </c>
      <c r="B990">
        <v>26</v>
      </c>
    </row>
    <row r="991" spans="1:2" x14ac:dyDescent="0.25">
      <c r="A991">
        <v>10</v>
      </c>
      <c r="B991">
        <v>23</v>
      </c>
    </row>
    <row r="992" spans="1:2" x14ac:dyDescent="0.25">
      <c r="A992">
        <v>76</v>
      </c>
      <c r="B992">
        <v>0</v>
      </c>
    </row>
    <row r="993" spans="1:2" x14ac:dyDescent="0.25">
      <c r="A993">
        <v>263</v>
      </c>
      <c r="B993">
        <v>140</v>
      </c>
    </row>
    <row r="994" spans="1:2" x14ac:dyDescent="0.25">
      <c r="A994">
        <v>1530</v>
      </c>
      <c r="B994">
        <v>0</v>
      </c>
    </row>
    <row r="995" spans="1:2" x14ac:dyDescent="0.25">
      <c r="A995">
        <v>278</v>
      </c>
      <c r="B995">
        <v>6</v>
      </c>
    </row>
    <row r="996" spans="1:2" x14ac:dyDescent="0.25">
      <c r="A996">
        <v>350</v>
      </c>
      <c r="B996">
        <v>100</v>
      </c>
    </row>
    <row r="997" spans="1:2" x14ac:dyDescent="0.25">
      <c r="A997">
        <v>470</v>
      </c>
      <c r="B997">
        <v>0</v>
      </c>
    </row>
    <row r="998" spans="1:2" x14ac:dyDescent="0.25">
      <c r="A998">
        <v>3</v>
      </c>
      <c r="B998">
        <v>4</v>
      </c>
    </row>
    <row r="999" spans="1:2" x14ac:dyDescent="0.25">
      <c r="A999">
        <v>8200</v>
      </c>
      <c r="B999">
        <v>8</v>
      </c>
    </row>
    <row r="1000" spans="1:2" x14ac:dyDescent="0.25">
      <c r="A1000">
        <v>8359</v>
      </c>
      <c r="B1000">
        <v>0</v>
      </c>
    </row>
    <row r="1001" spans="1:2" x14ac:dyDescent="0.25">
      <c r="A1001">
        <v>188</v>
      </c>
      <c r="B1001">
        <v>16</v>
      </c>
    </row>
    <row r="1002" spans="1:2" x14ac:dyDescent="0.25">
      <c r="A1002">
        <v>48</v>
      </c>
      <c r="B1002">
        <v>2</v>
      </c>
    </row>
    <row r="1003" spans="1:2" x14ac:dyDescent="0.25">
      <c r="A1003">
        <v>607</v>
      </c>
      <c r="B1003">
        <v>48</v>
      </c>
    </row>
    <row r="1004" spans="1:2" x14ac:dyDescent="0.25">
      <c r="A1004">
        <v>50</v>
      </c>
      <c r="B1004">
        <v>2</v>
      </c>
    </row>
    <row r="1005" spans="1:2" x14ac:dyDescent="0.25">
      <c r="A1005">
        <v>55</v>
      </c>
      <c r="B1005">
        <v>2</v>
      </c>
    </row>
    <row r="1006" spans="1:2" x14ac:dyDescent="0.25">
      <c r="A1006">
        <v>38</v>
      </c>
      <c r="B1006">
        <v>1</v>
      </c>
    </row>
    <row r="1007" spans="1:2" x14ac:dyDescent="0.25">
      <c r="A1007">
        <v>25</v>
      </c>
      <c r="B1007">
        <v>17</v>
      </c>
    </row>
    <row r="1008" spans="1:2" x14ac:dyDescent="0.25">
      <c r="A1008">
        <v>46</v>
      </c>
      <c r="B1008">
        <v>0</v>
      </c>
    </row>
    <row r="1009" spans="1:2" x14ac:dyDescent="0.25">
      <c r="A1009">
        <v>83</v>
      </c>
      <c r="B1009">
        <v>11</v>
      </c>
    </row>
    <row r="1010" spans="1:2" x14ac:dyDescent="0.25">
      <c r="A1010">
        <v>35</v>
      </c>
      <c r="B1010">
        <v>95</v>
      </c>
    </row>
    <row r="1011" spans="1:2" x14ac:dyDescent="0.25">
      <c r="A1011">
        <v>25</v>
      </c>
      <c r="B1011">
        <v>13</v>
      </c>
    </row>
    <row r="1012" spans="1:2" x14ac:dyDescent="0.25">
      <c r="A1012">
        <v>75</v>
      </c>
      <c r="B1012">
        <v>2</v>
      </c>
    </row>
    <row r="1013" spans="1:2" x14ac:dyDescent="0.25">
      <c r="A1013">
        <v>62</v>
      </c>
      <c r="B1013">
        <v>2</v>
      </c>
    </row>
    <row r="1014" spans="1:2" x14ac:dyDescent="0.25">
      <c r="A1014">
        <v>160</v>
      </c>
      <c r="B1014">
        <v>3</v>
      </c>
    </row>
    <row r="1015" spans="1:2" x14ac:dyDescent="0.25">
      <c r="A1015">
        <v>246</v>
      </c>
      <c r="B1015">
        <v>0</v>
      </c>
    </row>
    <row r="1016" spans="1:2" x14ac:dyDescent="0.25">
      <c r="A1016">
        <v>55</v>
      </c>
      <c r="B1016">
        <v>0</v>
      </c>
    </row>
    <row r="1017" spans="1:2" x14ac:dyDescent="0.25">
      <c r="A1017">
        <v>23</v>
      </c>
      <c r="B1017">
        <v>0</v>
      </c>
    </row>
    <row r="1018" spans="1:2" x14ac:dyDescent="0.25">
      <c r="A1018">
        <v>72</v>
      </c>
      <c r="B1018">
        <v>2</v>
      </c>
    </row>
    <row r="1019" spans="1:2" x14ac:dyDescent="0.25">
      <c r="A1019">
        <v>22</v>
      </c>
      <c r="B1019">
        <v>24</v>
      </c>
    </row>
    <row r="1020" spans="1:2" x14ac:dyDescent="0.25">
      <c r="A1020">
        <v>14</v>
      </c>
      <c r="B1020">
        <v>25</v>
      </c>
    </row>
    <row r="1021" spans="1:2" x14ac:dyDescent="0.25">
      <c r="A1021">
        <v>38</v>
      </c>
      <c r="B1021">
        <v>3</v>
      </c>
    </row>
    <row r="1022" spans="1:2" x14ac:dyDescent="0.25">
      <c r="A1022">
        <v>32</v>
      </c>
      <c r="B1022">
        <v>41</v>
      </c>
    </row>
    <row r="1023" spans="1:2" x14ac:dyDescent="0.25">
      <c r="A1023">
        <v>63</v>
      </c>
      <c r="B1023">
        <v>2</v>
      </c>
    </row>
    <row r="1024" spans="1:2" x14ac:dyDescent="0.25">
      <c r="A1024">
        <v>27</v>
      </c>
      <c r="B1024">
        <v>4</v>
      </c>
    </row>
    <row r="1025" spans="1:2" x14ac:dyDescent="0.25">
      <c r="A1025">
        <v>44</v>
      </c>
      <c r="B1025">
        <v>99</v>
      </c>
    </row>
    <row r="1026" spans="1:2" x14ac:dyDescent="0.25">
      <c r="A1026">
        <v>38</v>
      </c>
      <c r="B1026">
        <v>4</v>
      </c>
    </row>
    <row r="1027" spans="1:2" x14ac:dyDescent="0.25">
      <c r="A1027">
        <v>115</v>
      </c>
      <c r="B1027">
        <v>4</v>
      </c>
    </row>
    <row r="1028" spans="1:2" x14ac:dyDescent="0.25">
      <c r="A1028">
        <v>37</v>
      </c>
      <c r="B1028">
        <v>38</v>
      </c>
    </row>
    <row r="1029" spans="1:2" x14ac:dyDescent="0.25">
      <c r="A1029">
        <v>99</v>
      </c>
      <c r="B1029">
        <v>285</v>
      </c>
    </row>
    <row r="1030" spans="1:2" x14ac:dyDescent="0.25">
      <c r="A1030">
        <v>44</v>
      </c>
      <c r="B1030">
        <v>1</v>
      </c>
    </row>
    <row r="1031" spans="1:2" x14ac:dyDescent="0.25">
      <c r="A1031">
        <v>58</v>
      </c>
      <c r="B1031">
        <v>42</v>
      </c>
    </row>
    <row r="1032" spans="1:2" x14ac:dyDescent="0.25">
      <c r="A1032">
        <v>191</v>
      </c>
      <c r="B1032">
        <v>26</v>
      </c>
    </row>
    <row r="1033" spans="1:2" x14ac:dyDescent="0.25">
      <c r="A1033">
        <v>40</v>
      </c>
      <c r="B1033">
        <v>2</v>
      </c>
    </row>
    <row r="1034" spans="1:2" x14ac:dyDescent="0.25">
      <c r="A1034">
        <v>38</v>
      </c>
      <c r="B1034">
        <v>4</v>
      </c>
    </row>
    <row r="1035" spans="1:2" x14ac:dyDescent="0.25">
      <c r="A1035">
        <v>39</v>
      </c>
      <c r="B1035">
        <v>6</v>
      </c>
    </row>
    <row r="1036" spans="1:2" x14ac:dyDescent="0.25">
      <c r="A1036">
        <v>11</v>
      </c>
      <c r="B1036">
        <v>70</v>
      </c>
    </row>
    <row r="1037" spans="1:2" x14ac:dyDescent="0.25">
      <c r="A1037">
        <v>107</v>
      </c>
      <c r="B1037">
        <v>9</v>
      </c>
    </row>
    <row r="1038" spans="1:2" x14ac:dyDescent="0.25">
      <c r="A1038">
        <v>147</v>
      </c>
      <c r="B1038">
        <v>8</v>
      </c>
    </row>
    <row r="1039" spans="1:2" x14ac:dyDescent="0.25">
      <c r="A1039">
        <v>36</v>
      </c>
      <c r="B1039">
        <v>105</v>
      </c>
    </row>
    <row r="1040" spans="1:2" x14ac:dyDescent="0.25">
      <c r="A1040">
        <v>92</v>
      </c>
      <c r="B1040">
        <v>12</v>
      </c>
    </row>
    <row r="1041" spans="1:2" x14ac:dyDescent="0.25">
      <c r="A1041">
        <v>35</v>
      </c>
      <c r="B1041">
        <v>0</v>
      </c>
    </row>
    <row r="1042" spans="1:2" x14ac:dyDescent="0.25">
      <c r="A1042">
        <v>17</v>
      </c>
      <c r="B1042">
        <v>16</v>
      </c>
    </row>
    <row r="1043" spans="1:2" x14ac:dyDescent="0.25">
      <c r="A1043">
        <v>22</v>
      </c>
      <c r="B1043">
        <v>7</v>
      </c>
    </row>
    <row r="1044" spans="1:2" x14ac:dyDescent="0.25">
      <c r="A1044">
        <v>69</v>
      </c>
      <c r="B1044">
        <v>4</v>
      </c>
    </row>
    <row r="1045" spans="1:2" x14ac:dyDescent="0.25">
      <c r="A1045">
        <v>13</v>
      </c>
      <c r="B1045">
        <v>1</v>
      </c>
    </row>
    <row r="1046" spans="1:2" x14ac:dyDescent="0.25">
      <c r="A1046">
        <v>58</v>
      </c>
      <c r="B1046">
        <v>28</v>
      </c>
    </row>
    <row r="1047" spans="1:2" x14ac:dyDescent="0.25">
      <c r="A1047">
        <v>44</v>
      </c>
      <c r="B1047">
        <v>1</v>
      </c>
    </row>
    <row r="1048" spans="1:2" x14ac:dyDescent="0.25">
      <c r="A1048">
        <v>83</v>
      </c>
      <c r="B1048">
        <v>1</v>
      </c>
    </row>
    <row r="1049" spans="1:2" x14ac:dyDescent="0.25">
      <c r="A1049">
        <v>117</v>
      </c>
      <c r="B1049">
        <v>5</v>
      </c>
    </row>
    <row r="1050" spans="1:2" x14ac:dyDescent="0.25">
      <c r="A1050">
        <v>32</v>
      </c>
      <c r="B1050">
        <v>3</v>
      </c>
    </row>
    <row r="1051" spans="1:2" x14ac:dyDescent="0.25">
      <c r="A1051">
        <v>8</v>
      </c>
      <c r="B1051">
        <v>2</v>
      </c>
    </row>
    <row r="1052" spans="1:2" x14ac:dyDescent="0.25">
      <c r="A1052">
        <v>340</v>
      </c>
      <c r="B1052">
        <v>0</v>
      </c>
    </row>
    <row r="1053" spans="1:2" x14ac:dyDescent="0.25">
      <c r="A1053">
        <v>7</v>
      </c>
      <c r="B1053">
        <v>0</v>
      </c>
    </row>
    <row r="1054" spans="1:2" x14ac:dyDescent="0.25">
      <c r="A1054">
        <v>19</v>
      </c>
      <c r="B1054">
        <v>3</v>
      </c>
    </row>
    <row r="1055" spans="1:2" x14ac:dyDescent="0.25">
      <c r="A1055">
        <v>47</v>
      </c>
      <c r="B1055">
        <v>0</v>
      </c>
    </row>
    <row r="1056" spans="1:2" x14ac:dyDescent="0.25">
      <c r="A1056">
        <v>13</v>
      </c>
      <c r="B1056">
        <v>0</v>
      </c>
    </row>
    <row r="1057" spans="1:2" x14ac:dyDescent="0.25">
      <c r="A1057">
        <v>90</v>
      </c>
      <c r="B1057">
        <v>3</v>
      </c>
    </row>
    <row r="1058" spans="1:2" x14ac:dyDescent="0.25">
      <c r="A1058">
        <v>63</v>
      </c>
      <c r="B1058">
        <v>7</v>
      </c>
    </row>
    <row r="1059" spans="1:2" x14ac:dyDescent="0.25">
      <c r="A1059">
        <v>26</v>
      </c>
      <c r="B1059">
        <v>25</v>
      </c>
    </row>
    <row r="1060" spans="1:2" x14ac:dyDescent="0.25">
      <c r="A1060">
        <v>71</v>
      </c>
      <c r="B1060">
        <v>10</v>
      </c>
    </row>
    <row r="1061" spans="1:2" x14ac:dyDescent="0.25">
      <c r="A1061">
        <v>38</v>
      </c>
      <c r="B1061">
        <v>3</v>
      </c>
    </row>
    <row r="1062" spans="1:2" x14ac:dyDescent="0.25">
      <c r="A1062">
        <v>859</v>
      </c>
      <c r="B1062">
        <v>5</v>
      </c>
    </row>
    <row r="1063" spans="1:2" x14ac:dyDescent="0.25">
      <c r="A1063">
        <v>21</v>
      </c>
      <c r="B1063">
        <v>5</v>
      </c>
    </row>
    <row r="1064" spans="1:2" x14ac:dyDescent="0.25">
      <c r="A1064">
        <v>78</v>
      </c>
      <c r="B1064">
        <v>27</v>
      </c>
    </row>
    <row r="1065" spans="1:2" x14ac:dyDescent="0.25">
      <c r="A1065">
        <v>53</v>
      </c>
      <c r="B1065">
        <v>2</v>
      </c>
    </row>
    <row r="1066" spans="1:2" x14ac:dyDescent="0.25">
      <c r="A1066">
        <v>356</v>
      </c>
      <c r="B1066">
        <v>236</v>
      </c>
    </row>
    <row r="1067" spans="1:2" x14ac:dyDescent="0.25">
      <c r="A1067">
        <v>279</v>
      </c>
      <c r="B1067">
        <v>1</v>
      </c>
    </row>
    <row r="1068" spans="1:2" x14ac:dyDescent="0.25">
      <c r="A1068">
        <v>266</v>
      </c>
      <c r="B1068">
        <v>12</v>
      </c>
    </row>
    <row r="1069" spans="1:2" x14ac:dyDescent="0.25">
      <c r="A1069">
        <v>623</v>
      </c>
      <c r="B1069">
        <v>4</v>
      </c>
    </row>
    <row r="1070" spans="1:2" x14ac:dyDescent="0.25">
      <c r="A1070">
        <v>392</v>
      </c>
      <c r="B1070">
        <v>3</v>
      </c>
    </row>
    <row r="1071" spans="1:2" x14ac:dyDescent="0.25">
      <c r="A1071">
        <v>3562</v>
      </c>
      <c r="B1071">
        <v>99</v>
      </c>
    </row>
    <row r="1072" spans="1:2" x14ac:dyDescent="0.25">
      <c r="A1072">
        <v>514</v>
      </c>
      <c r="B1072">
        <v>3</v>
      </c>
    </row>
    <row r="1073" spans="1:2" x14ac:dyDescent="0.25">
      <c r="A1073">
        <v>88</v>
      </c>
      <c r="B1073">
        <v>3</v>
      </c>
    </row>
    <row r="1074" spans="1:2" x14ac:dyDescent="0.25">
      <c r="A1074">
        <v>537</v>
      </c>
      <c r="B1074">
        <v>22</v>
      </c>
    </row>
    <row r="1075" spans="1:2" x14ac:dyDescent="0.25">
      <c r="A1075">
        <v>25</v>
      </c>
      <c r="B1075">
        <v>4</v>
      </c>
    </row>
    <row r="1076" spans="1:2" x14ac:dyDescent="0.25">
      <c r="A1076">
        <v>3238</v>
      </c>
      <c r="B1076">
        <v>534</v>
      </c>
    </row>
    <row r="1077" spans="1:2" x14ac:dyDescent="0.25">
      <c r="A1077">
        <v>897</v>
      </c>
      <c r="B1077">
        <v>12</v>
      </c>
    </row>
    <row r="1078" spans="1:2" x14ac:dyDescent="0.25">
      <c r="A1078">
        <v>878</v>
      </c>
      <c r="B1078">
        <v>56</v>
      </c>
    </row>
    <row r="1079" spans="1:2" x14ac:dyDescent="0.25">
      <c r="A1079">
        <v>115</v>
      </c>
      <c r="B1079">
        <v>11</v>
      </c>
    </row>
    <row r="1080" spans="1:2" x14ac:dyDescent="0.25">
      <c r="A1080">
        <v>234</v>
      </c>
      <c r="B1080">
        <v>0</v>
      </c>
    </row>
    <row r="1081" spans="1:2" x14ac:dyDescent="0.25">
      <c r="A1081">
        <v>4330</v>
      </c>
      <c r="B1081">
        <v>12</v>
      </c>
    </row>
    <row r="1082" spans="1:2" x14ac:dyDescent="0.25">
      <c r="A1082">
        <v>651</v>
      </c>
      <c r="B1082">
        <v>5</v>
      </c>
    </row>
    <row r="1083" spans="1:2" x14ac:dyDescent="0.25">
      <c r="A1083">
        <v>251</v>
      </c>
      <c r="B1083">
        <v>24</v>
      </c>
    </row>
    <row r="1084" spans="1:2" x14ac:dyDescent="0.25">
      <c r="A1084">
        <v>263</v>
      </c>
      <c r="B1084">
        <v>89</v>
      </c>
    </row>
    <row r="1085" spans="1:2" x14ac:dyDescent="0.25">
      <c r="A1085">
        <v>28</v>
      </c>
      <c r="B1085">
        <v>1</v>
      </c>
    </row>
    <row r="1086" spans="1:2" x14ac:dyDescent="0.25">
      <c r="A1086">
        <v>721</v>
      </c>
      <c r="B1086">
        <v>55</v>
      </c>
    </row>
    <row r="1087" spans="1:2" x14ac:dyDescent="0.25">
      <c r="A1087">
        <v>50</v>
      </c>
      <c r="B1087">
        <v>2</v>
      </c>
    </row>
    <row r="1088" spans="1:2" x14ac:dyDescent="0.25">
      <c r="A1088">
        <v>73</v>
      </c>
      <c r="B1088">
        <v>0</v>
      </c>
    </row>
    <row r="1089" spans="1:2" x14ac:dyDescent="0.25">
      <c r="A1089">
        <v>27</v>
      </c>
      <c r="B1089">
        <v>4</v>
      </c>
    </row>
    <row r="1090" spans="1:2" x14ac:dyDescent="0.25">
      <c r="A1090">
        <v>34</v>
      </c>
      <c r="B1090">
        <v>6</v>
      </c>
    </row>
    <row r="1091" spans="1:2" x14ac:dyDescent="0.25">
      <c r="A1091">
        <v>7</v>
      </c>
      <c r="B1091">
        <v>4</v>
      </c>
    </row>
    <row r="1092" spans="1:2" x14ac:dyDescent="0.25">
      <c r="A1092">
        <v>24</v>
      </c>
      <c r="B1092">
        <v>4</v>
      </c>
    </row>
    <row r="1093" spans="1:2" x14ac:dyDescent="0.25">
      <c r="A1093">
        <v>15</v>
      </c>
      <c r="B1093">
        <v>2</v>
      </c>
    </row>
    <row r="1094" spans="1:2" x14ac:dyDescent="0.25">
      <c r="A1094">
        <v>72</v>
      </c>
      <c r="B1094">
        <v>5</v>
      </c>
    </row>
    <row r="1095" spans="1:2" x14ac:dyDescent="0.25">
      <c r="A1095">
        <v>120</v>
      </c>
      <c r="B1095">
        <v>83</v>
      </c>
    </row>
    <row r="1096" spans="1:2" x14ac:dyDescent="0.25">
      <c r="A1096">
        <v>123</v>
      </c>
      <c r="B1096">
        <v>57</v>
      </c>
    </row>
    <row r="1097" spans="1:2" x14ac:dyDescent="0.25">
      <c r="A1097">
        <v>1</v>
      </c>
      <c r="B1097">
        <v>311</v>
      </c>
    </row>
    <row r="1098" spans="1:2" x14ac:dyDescent="0.25">
      <c r="A1098">
        <v>24</v>
      </c>
      <c r="B1098">
        <v>2</v>
      </c>
    </row>
    <row r="1099" spans="1:2" x14ac:dyDescent="0.25">
      <c r="A1099">
        <v>33</v>
      </c>
      <c r="B1099">
        <v>16</v>
      </c>
    </row>
    <row r="1100" spans="1:2" x14ac:dyDescent="0.25">
      <c r="A1100">
        <v>14</v>
      </c>
      <c r="B1100">
        <v>0</v>
      </c>
    </row>
    <row r="1101" spans="1:2" x14ac:dyDescent="0.25">
      <c r="A1101">
        <v>9</v>
      </c>
      <c r="B1101">
        <v>0</v>
      </c>
    </row>
    <row r="1102" spans="1:2" x14ac:dyDescent="0.25">
      <c r="A1102">
        <v>76</v>
      </c>
      <c r="B1102">
        <v>1</v>
      </c>
    </row>
    <row r="1103" spans="1:2" x14ac:dyDescent="0.25">
      <c r="A1103">
        <v>19</v>
      </c>
      <c r="B1103">
        <v>1</v>
      </c>
    </row>
    <row r="1104" spans="1:2" x14ac:dyDescent="0.25">
      <c r="A1104">
        <v>69</v>
      </c>
      <c r="B1104">
        <v>0</v>
      </c>
    </row>
    <row r="1105" spans="1:2" x14ac:dyDescent="0.25">
      <c r="A1105">
        <v>218</v>
      </c>
      <c r="B1105">
        <v>3</v>
      </c>
    </row>
    <row r="1106" spans="1:2" x14ac:dyDescent="0.25">
      <c r="A1106">
        <v>30</v>
      </c>
      <c r="B1106">
        <v>1</v>
      </c>
    </row>
    <row r="1107" spans="1:2" x14ac:dyDescent="0.25">
      <c r="A1107">
        <v>100</v>
      </c>
      <c r="B1107">
        <v>5</v>
      </c>
    </row>
    <row r="1108" spans="1:2" x14ac:dyDescent="0.25">
      <c r="A1108">
        <v>296</v>
      </c>
      <c r="B1108">
        <v>0</v>
      </c>
    </row>
    <row r="1109" spans="1:2" x14ac:dyDescent="0.25">
      <c r="A1109">
        <v>1204</v>
      </c>
      <c r="B1109">
        <v>0</v>
      </c>
    </row>
    <row r="1110" spans="1:2" x14ac:dyDescent="0.25">
      <c r="A1110">
        <v>321</v>
      </c>
      <c r="B1110">
        <v>7</v>
      </c>
    </row>
    <row r="1111" spans="1:2" x14ac:dyDescent="0.25">
      <c r="A1111">
        <v>301</v>
      </c>
      <c r="B1111">
        <v>0</v>
      </c>
    </row>
    <row r="1112" spans="1:2" x14ac:dyDescent="0.25">
      <c r="A1112">
        <v>144</v>
      </c>
      <c r="B1112">
        <v>0</v>
      </c>
    </row>
    <row r="1113" spans="1:2" x14ac:dyDescent="0.25">
      <c r="A1113">
        <v>539</v>
      </c>
      <c r="B1113">
        <v>1</v>
      </c>
    </row>
    <row r="1114" spans="1:2" x14ac:dyDescent="0.25">
      <c r="A1114">
        <v>498</v>
      </c>
      <c r="B1114">
        <v>2</v>
      </c>
    </row>
    <row r="1115" spans="1:2" x14ac:dyDescent="0.25">
      <c r="A1115">
        <v>1113</v>
      </c>
      <c r="B1115">
        <v>0</v>
      </c>
    </row>
    <row r="1116" spans="1:2" x14ac:dyDescent="0.25">
      <c r="A1116">
        <v>988</v>
      </c>
      <c r="B1116">
        <v>0</v>
      </c>
    </row>
    <row r="1117" spans="1:2" x14ac:dyDescent="0.25">
      <c r="A1117">
        <v>391</v>
      </c>
      <c r="B1117">
        <v>0</v>
      </c>
    </row>
    <row r="1118" spans="1:2" x14ac:dyDescent="0.25">
      <c r="A1118">
        <v>28</v>
      </c>
      <c r="B1118">
        <v>3</v>
      </c>
    </row>
    <row r="1119" spans="1:2" x14ac:dyDescent="0.25">
      <c r="A1119">
        <v>147</v>
      </c>
      <c r="B1119">
        <v>1</v>
      </c>
    </row>
    <row r="1120" spans="1:2" x14ac:dyDescent="0.25">
      <c r="A1120">
        <v>680</v>
      </c>
      <c r="B1120">
        <v>0</v>
      </c>
    </row>
    <row r="1121" spans="1:2" x14ac:dyDescent="0.25">
      <c r="A1121">
        <v>983</v>
      </c>
      <c r="B1121">
        <v>2</v>
      </c>
    </row>
    <row r="1122" spans="1:2" x14ac:dyDescent="0.25">
      <c r="A1122">
        <v>79</v>
      </c>
      <c r="B1122">
        <v>0</v>
      </c>
    </row>
    <row r="1123" spans="1:2" x14ac:dyDescent="0.25">
      <c r="A1123">
        <v>426</v>
      </c>
      <c r="B1123">
        <v>0</v>
      </c>
    </row>
    <row r="1124" spans="1:2" x14ac:dyDescent="0.25">
      <c r="A1124">
        <v>96</v>
      </c>
      <c r="B1124">
        <v>0</v>
      </c>
    </row>
    <row r="1125" spans="1:2" x14ac:dyDescent="0.25">
      <c r="A1125">
        <v>163</v>
      </c>
      <c r="B1125">
        <v>27</v>
      </c>
    </row>
    <row r="1126" spans="1:2" x14ac:dyDescent="0.25">
      <c r="A1126">
        <v>2525</v>
      </c>
      <c r="B1126">
        <v>14</v>
      </c>
    </row>
    <row r="1127" spans="1:2" x14ac:dyDescent="0.25">
      <c r="A1127">
        <v>2035</v>
      </c>
      <c r="B1127">
        <v>2</v>
      </c>
    </row>
    <row r="1128" spans="1:2" x14ac:dyDescent="0.25">
      <c r="A1128">
        <v>290</v>
      </c>
      <c r="B1128">
        <v>0</v>
      </c>
    </row>
    <row r="1129" spans="1:2" x14ac:dyDescent="0.25">
      <c r="A1129">
        <v>1980</v>
      </c>
      <c r="B1129">
        <v>4</v>
      </c>
    </row>
    <row r="1130" spans="1:2" x14ac:dyDescent="0.25">
      <c r="A1130">
        <v>57</v>
      </c>
      <c r="B1130">
        <v>0</v>
      </c>
    </row>
    <row r="1131" spans="1:2" x14ac:dyDescent="0.25">
      <c r="A1131">
        <v>380</v>
      </c>
      <c r="B1131">
        <v>6</v>
      </c>
    </row>
    <row r="1132" spans="1:2" x14ac:dyDescent="0.25">
      <c r="A1132">
        <v>128</v>
      </c>
      <c r="B1132">
        <v>1</v>
      </c>
    </row>
    <row r="1133" spans="1:2" x14ac:dyDescent="0.25">
      <c r="A1133">
        <v>180</v>
      </c>
      <c r="B1133">
        <v>1</v>
      </c>
    </row>
    <row r="1134" spans="1:2" x14ac:dyDescent="0.25">
      <c r="A1134">
        <v>571</v>
      </c>
      <c r="B1134">
        <v>0</v>
      </c>
    </row>
    <row r="1135" spans="1:2" x14ac:dyDescent="0.25">
      <c r="A1135">
        <v>480</v>
      </c>
      <c r="B1135">
        <v>4</v>
      </c>
    </row>
    <row r="1136" spans="1:2" x14ac:dyDescent="0.25">
      <c r="A1136">
        <v>249</v>
      </c>
      <c r="B1136">
        <v>0</v>
      </c>
    </row>
    <row r="1137" spans="1:2" x14ac:dyDescent="0.25">
      <c r="A1137">
        <v>84</v>
      </c>
      <c r="B1137">
        <v>0</v>
      </c>
    </row>
    <row r="1138" spans="1:2" x14ac:dyDescent="0.25">
      <c r="A1138">
        <v>197</v>
      </c>
      <c r="B1138">
        <v>0</v>
      </c>
    </row>
    <row r="1139" spans="1:2" x14ac:dyDescent="0.25">
      <c r="A1139">
        <v>271</v>
      </c>
      <c r="B1139">
        <v>3</v>
      </c>
    </row>
    <row r="1140" spans="1:2" x14ac:dyDescent="0.25">
      <c r="A1140">
        <v>50</v>
      </c>
      <c r="B1140">
        <v>7</v>
      </c>
    </row>
    <row r="1141" spans="1:2" x14ac:dyDescent="0.25">
      <c r="A1141">
        <v>169</v>
      </c>
      <c r="B1141">
        <v>2</v>
      </c>
    </row>
    <row r="1142" spans="1:2" x14ac:dyDescent="0.25">
      <c r="A1142">
        <v>205</v>
      </c>
      <c r="B1142">
        <v>3</v>
      </c>
    </row>
    <row r="1143" spans="1:2" x14ac:dyDescent="0.25">
      <c r="A1143">
        <v>206</v>
      </c>
      <c r="B1143">
        <v>8</v>
      </c>
    </row>
    <row r="1144" spans="1:2" x14ac:dyDescent="0.25">
      <c r="A1144">
        <v>84</v>
      </c>
      <c r="B1144">
        <v>7</v>
      </c>
    </row>
    <row r="1145" spans="1:2" x14ac:dyDescent="0.25">
      <c r="A1145">
        <v>210</v>
      </c>
      <c r="B1145">
        <v>0</v>
      </c>
    </row>
    <row r="1146" spans="1:2" x14ac:dyDescent="0.25">
      <c r="A1146">
        <v>181</v>
      </c>
      <c r="B1146">
        <v>3</v>
      </c>
    </row>
    <row r="1147" spans="1:2" x14ac:dyDescent="0.25">
      <c r="A1147">
        <v>60</v>
      </c>
      <c r="B1147">
        <v>8</v>
      </c>
    </row>
    <row r="1148" spans="1:2" x14ac:dyDescent="0.25">
      <c r="A1148">
        <v>445</v>
      </c>
      <c r="B1148">
        <v>1</v>
      </c>
    </row>
    <row r="1149" spans="1:2" x14ac:dyDescent="0.25">
      <c r="A1149">
        <v>17</v>
      </c>
      <c r="B1149">
        <v>0</v>
      </c>
    </row>
    <row r="1150" spans="1:2" x14ac:dyDescent="0.25">
      <c r="A1150">
        <v>194</v>
      </c>
      <c r="B1150">
        <v>1</v>
      </c>
    </row>
    <row r="1151" spans="1:2" x14ac:dyDescent="0.25">
      <c r="A1151">
        <v>404</v>
      </c>
      <c r="B1151">
        <v>0</v>
      </c>
    </row>
    <row r="1152" spans="1:2" x14ac:dyDescent="0.25">
      <c r="A1152">
        <v>194</v>
      </c>
      <c r="B1152">
        <v>1</v>
      </c>
    </row>
    <row r="1153" spans="1:2" x14ac:dyDescent="0.25">
      <c r="A1153">
        <v>902</v>
      </c>
      <c r="B1153">
        <v>2</v>
      </c>
    </row>
    <row r="1154" spans="1:2" x14ac:dyDescent="0.25">
      <c r="A1154">
        <v>1670</v>
      </c>
      <c r="B1154">
        <v>0</v>
      </c>
    </row>
    <row r="1155" spans="1:2" x14ac:dyDescent="0.25">
      <c r="A1155">
        <v>1328</v>
      </c>
      <c r="B1155">
        <v>1</v>
      </c>
    </row>
    <row r="1156" spans="1:2" x14ac:dyDescent="0.25">
      <c r="A1156">
        <v>944</v>
      </c>
      <c r="B1156">
        <v>0</v>
      </c>
    </row>
    <row r="1157" spans="1:2" x14ac:dyDescent="0.25">
      <c r="A1157">
        <v>147</v>
      </c>
      <c r="B1157">
        <v>0</v>
      </c>
    </row>
    <row r="1158" spans="1:2" x14ac:dyDescent="0.25">
      <c r="A1158">
        <v>99</v>
      </c>
      <c r="B1158">
        <v>0</v>
      </c>
    </row>
    <row r="1159" spans="1:2" x14ac:dyDescent="0.25">
      <c r="A1159">
        <v>79</v>
      </c>
      <c r="B1159">
        <v>0</v>
      </c>
    </row>
    <row r="1160" spans="1:2" x14ac:dyDescent="0.25">
      <c r="A1160">
        <v>75</v>
      </c>
      <c r="B1160">
        <v>9</v>
      </c>
    </row>
    <row r="1161" spans="1:2" x14ac:dyDescent="0.25">
      <c r="A1161">
        <v>207</v>
      </c>
      <c r="B1161">
        <v>1</v>
      </c>
    </row>
    <row r="1162" spans="1:2" x14ac:dyDescent="0.25">
      <c r="A1162">
        <v>102</v>
      </c>
      <c r="B1162">
        <v>12</v>
      </c>
    </row>
    <row r="1163" spans="1:2" x14ac:dyDescent="0.25">
      <c r="A1163">
        <v>32</v>
      </c>
      <c r="B1163">
        <v>0</v>
      </c>
    </row>
    <row r="1164" spans="1:2" x14ac:dyDescent="0.25">
      <c r="A1164">
        <v>480</v>
      </c>
      <c r="B1164">
        <v>20</v>
      </c>
    </row>
    <row r="1165" spans="1:2" x14ac:dyDescent="0.25">
      <c r="A1165">
        <v>11</v>
      </c>
      <c r="B1165">
        <v>16</v>
      </c>
    </row>
    <row r="1166" spans="1:2" x14ac:dyDescent="0.25">
      <c r="A1166">
        <v>12</v>
      </c>
      <c r="B1166">
        <v>33</v>
      </c>
    </row>
    <row r="1167" spans="1:2" x14ac:dyDescent="0.25">
      <c r="A1167">
        <v>48</v>
      </c>
      <c r="B1167">
        <v>2</v>
      </c>
    </row>
    <row r="1168" spans="1:2" x14ac:dyDescent="0.25">
      <c r="A1168">
        <v>59</v>
      </c>
      <c r="B1168">
        <v>6</v>
      </c>
    </row>
    <row r="1169" spans="1:2" x14ac:dyDescent="0.25">
      <c r="A1169">
        <v>79</v>
      </c>
      <c r="B1169">
        <v>0</v>
      </c>
    </row>
    <row r="1170" spans="1:2" x14ac:dyDescent="0.25">
      <c r="A1170">
        <v>14</v>
      </c>
      <c r="B1170">
        <v>3</v>
      </c>
    </row>
    <row r="1171" spans="1:2" x14ac:dyDescent="0.25">
      <c r="A1171">
        <v>106</v>
      </c>
      <c r="B1171">
        <v>0</v>
      </c>
    </row>
    <row r="1172" spans="1:2" x14ac:dyDescent="0.25">
      <c r="A1172">
        <v>25</v>
      </c>
      <c r="B1172">
        <v>3</v>
      </c>
    </row>
    <row r="1173" spans="1:2" x14ac:dyDescent="0.25">
      <c r="A1173">
        <v>25</v>
      </c>
      <c r="B1173">
        <v>13</v>
      </c>
    </row>
    <row r="1174" spans="1:2" x14ac:dyDescent="0.25">
      <c r="A1174">
        <v>29</v>
      </c>
      <c r="B1174">
        <v>6</v>
      </c>
    </row>
    <row r="1175" spans="1:2" x14ac:dyDescent="0.25">
      <c r="A1175">
        <v>43</v>
      </c>
      <c r="B1175">
        <v>1</v>
      </c>
    </row>
    <row r="1176" spans="1:2" x14ac:dyDescent="0.25">
      <c r="A1176">
        <v>46</v>
      </c>
      <c r="B1176">
        <v>0</v>
      </c>
    </row>
    <row r="1177" spans="1:2" x14ac:dyDescent="0.25">
      <c r="A1177">
        <v>27</v>
      </c>
      <c r="B1177">
        <v>5</v>
      </c>
    </row>
    <row r="1178" spans="1:2" x14ac:dyDescent="0.25">
      <c r="A1178">
        <v>112</v>
      </c>
      <c r="B1178">
        <v>0</v>
      </c>
    </row>
    <row r="1179" spans="1:2" x14ac:dyDescent="0.25">
      <c r="A1179">
        <v>34</v>
      </c>
      <c r="B1179">
        <v>36</v>
      </c>
    </row>
    <row r="1180" spans="1:2" x14ac:dyDescent="0.25">
      <c r="A1180">
        <v>145</v>
      </c>
      <c r="B1180">
        <v>1</v>
      </c>
    </row>
    <row r="1181" spans="1:2" x14ac:dyDescent="0.25">
      <c r="A1181">
        <v>19</v>
      </c>
      <c r="B1181">
        <v>1</v>
      </c>
    </row>
    <row r="1182" spans="1:2" x14ac:dyDescent="0.25">
      <c r="A1182">
        <v>288</v>
      </c>
      <c r="B1182">
        <v>1</v>
      </c>
    </row>
    <row r="1183" spans="1:2" x14ac:dyDescent="0.25">
      <c r="A1183">
        <v>14</v>
      </c>
      <c r="B1183">
        <v>9</v>
      </c>
    </row>
    <row r="1184" spans="1:2" x14ac:dyDescent="0.25">
      <c r="A1184">
        <v>7</v>
      </c>
      <c r="B1184">
        <v>1</v>
      </c>
    </row>
    <row r="1185" spans="1:2" x14ac:dyDescent="0.25">
      <c r="A1185">
        <v>211</v>
      </c>
      <c r="B1185">
        <v>0</v>
      </c>
    </row>
    <row r="1186" spans="1:2" x14ac:dyDescent="0.25">
      <c r="A1186">
        <v>85</v>
      </c>
      <c r="B1186">
        <v>1</v>
      </c>
    </row>
    <row r="1187" spans="1:2" x14ac:dyDescent="0.25">
      <c r="A1187">
        <v>103</v>
      </c>
      <c r="B1187">
        <v>1</v>
      </c>
    </row>
    <row r="1188" spans="1:2" x14ac:dyDescent="0.25">
      <c r="A1188">
        <v>113</v>
      </c>
      <c r="B1188">
        <v>4</v>
      </c>
    </row>
    <row r="1189" spans="1:2" x14ac:dyDescent="0.25">
      <c r="A1189">
        <v>167</v>
      </c>
      <c r="B1189">
        <v>2</v>
      </c>
    </row>
    <row r="1190" spans="1:2" x14ac:dyDescent="0.25">
      <c r="A1190">
        <v>73</v>
      </c>
      <c r="B1190">
        <v>2</v>
      </c>
    </row>
    <row r="1191" spans="1:2" x14ac:dyDescent="0.25">
      <c r="A1191">
        <v>75</v>
      </c>
      <c r="B1191">
        <v>2</v>
      </c>
    </row>
    <row r="1192" spans="1:2" x14ac:dyDescent="0.25">
      <c r="A1192">
        <v>614</v>
      </c>
      <c r="B1192">
        <v>0</v>
      </c>
    </row>
    <row r="1193" spans="1:2" x14ac:dyDescent="0.25">
      <c r="A1193">
        <v>107</v>
      </c>
      <c r="B1193">
        <v>2</v>
      </c>
    </row>
    <row r="1194" spans="1:2" x14ac:dyDescent="0.25">
      <c r="A1194">
        <v>1224</v>
      </c>
      <c r="B1194">
        <v>4</v>
      </c>
    </row>
    <row r="1195" spans="1:2" x14ac:dyDescent="0.25">
      <c r="A1195">
        <v>104</v>
      </c>
      <c r="B1195">
        <v>2</v>
      </c>
    </row>
    <row r="1196" spans="1:2" x14ac:dyDescent="0.25">
      <c r="A1196">
        <v>79</v>
      </c>
      <c r="B1196">
        <v>0</v>
      </c>
    </row>
    <row r="1197" spans="1:2" x14ac:dyDescent="0.25">
      <c r="A1197">
        <v>157</v>
      </c>
      <c r="B1197">
        <v>1</v>
      </c>
    </row>
    <row r="1198" spans="1:2" x14ac:dyDescent="0.25">
      <c r="A1198">
        <v>50</v>
      </c>
      <c r="B1198">
        <v>0</v>
      </c>
    </row>
    <row r="1199" spans="1:2" x14ac:dyDescent="0.25">
      <c r="A1199">
        <v>64</v>
      </c>
      <c r="B1199">
        <v>2</v>
      </c>
    </row>
    <row r="1200" spans="1:2" x14ac:dyDescent="0.25">
      <c r="A1200">
        <v>200</v>
      </c>
      <c r="B1200">
        <v>7</v>
      </c>
    </row>
    <row r="1201" spans="1:2" x14ac:dyDescent="0.25">
      <c r="A1201">
        <v>22</v>
      </c>
      <c r="B1201">
        <v>5</v>
      </c>
    </row>
    <row r="1202" spans="1:2" x14ac:dyDescent="0.25">
      <c r="A1202">
        <v>163</v>
      </c>
      <c r="B1202">
        <v>0</v>
      </c>
    </row>
    <row r="1203" spans="1:2" x14ac:dyDescent="0.25">
      <c r="A1203">
        <v>77</v>
      </c>
      <c r="B1203">
        <v>0</v>
      </c>
    </row>
    <row r="1204" spans="1:2" x14ac:dyDescent="0.25">
      <c r="A1204">
        <v>89</v>
      </c>
      <c r="B1204">
        <v>0</v>
      </c>
    </row>
    <row r="1205" spans="1:2" x14ac:dyDescent="0.25">
      <c r="A1205">
        <v>3355</v>
      </c>
      <c r="B1205">
        <v>2</v>
      </c>
    </row>
    <row r="1206" spans="1:2" x14ac:dyDescent="0.25">
      <c r="A1206">
        <v>537</v>
      </c>
      <c r="B1206">
        <v>0</v>
      </c>
    </row>
    <row r="1207" spans="1:2" x14ac:dyDescent="0.25">
      <c r="A1207">
        <v>125</v>
      </c>
      <c r="B1207">
        <v>0</v>
      </c>
    </row>
    <row r="1208" spans="1:2" x14ac:dyDescent="0.25">
      <c r="A1208">
        <v>163</v>
      </c>
      <c r="B1208">
        <v>28</v>
      </c>
    </row>
    <row r="1209" spans="1:2" x14ac:dyDescent="0.25">
      <c r="A1209">
        <v>283</v>
      </c>
      <c r="B1209">
        <v>2</v>
      </c>
    </row>
    <row r="1210" spans="1:2" x14ac:dyDescent="0.25">
      <c r="A1210">
        <v>352</v>
      </c>
      <c r="B1210">
        <v>0</v>
      </c>
    </row>
    <row r="1211" spans="1:2" x14ac:dyDescent="0.25">
      <c r="A1211">
        <v>94</v>
      </c>
      <c r="B1211">
        <v>0</v>
      </c>
    </row>
    <row r="1212" spans="1:2" x14ac:dyDescent="0.25">
      <c r="A1212">
        <v>67</v>
      </c>
      <c r="B1212">
        <v>0</v>
      </c>
    </row>
    <row r="1213" spans="1:2" x14ac:dyDescent="0.25">
      <c r="A1213">
        <v>221</v>
      </c>
      <c r="B1213">
        <v>4</v>
      </c>
    </row>
    <row r="1214" spans="1:2" x14ac:dyDescent="0.25">
      <c r="A1214">
        <v>2165</v>
      </c>
      <c r="B1214">
        <v>12</v>
      </c>
    </row>
    <row r="1215" spans="1:2" x14ac:dyDescent="0.25">
      <c r="A1215">
        <v>179</v>
      </c>
      <c r="B1215">
        <v>0</v>
      </c>
    </row>
    <row r="1216" spans="1:2" x14ac:dyDescent="0.25">
      <c r="A1216">
        <v>123</v>
      </c>
      <c r="B1216">
        <v>33</v>
      </c>
    </row>
    <row r="1217" spans="1:2" x14ac:dyDescent="0.25">
      <c r="A1217">
        <v>1104</v>
      </c>
      <c r="B1217">
        <v>0</v>
      </c>
    </row>
    <row r="1218" spans="1:2" x14ac:dyDescent="0.25">
      <c r="A1218">
        <v>403</v>
      </c>
      <c r="B1218">
        <v>4</v>
      </c>
    </row>
    <row r="1219" spans="1:2" x14ac:dyDescent="0.25">
      <c r="A1219">
        <v>109</v>
      </c>
      <c r="B1219">
        <v>0</v>
      </c>
    </row>
    <row r="1220" spans="1:2" x14ac:dyDescent="0.25">
      <c r="A1220">
        <v>372</v>
      </c>
      <c r="B1220">
        <v>0</v>
      </c>
    </row>
    <row r="1221" spans="1:2" x14ac:dyDescent="0.25">
      <c r="A1221">
        <v>311</v>
      </c>
      <c r="B1221">
        <v>3</v>
      </c>
    </row>
    <row r="1222" spans="1:2" x14ac:dyDescent="0.25">
      <c r="A1222">
        <v>61</v>
      </c>
      <c r="B1222">
        <v>0</v>
      </c>
    </row>
    <row r="1223" spans="1:2" x14ac:dyDescent="0.25">
      <c r="A1223">
        <v>115</v>
      </c>
      <c r="B1223">
        <v>0</v>
      </c>
    </row>
    <row r="1224" spans="1:2" x14ac:dyDescent="0.25">
      <c r="A1224">
        <v>111</v>
      </c>
      <c r="B1224">
        <v>1</v>
      </c>
    </row>
    <row r="1225" spans="1:2" x14ac:dyDescent="0.25">
      <c r="A1225">
        <v>337</v>
      </c>
      <c r="B1225">
        <v>0</v>
      </c>
    </row>
    <row r="1226" spans="1:2" x14ac:dyDescent="0.25">
      <c r="A1226">
        <v>9</v>
      </c>
      <c r="B1226">
        <v>2</v>
      </c>
    </row>
    <row r="1227" spans="1:2" x14ac:dyDescent="0.25">
      <c r="A1227">
        <v>120</v>
      </c>
      <c r="B1227">
        <v>1</v>
      </c>
    </row>
    <row r="1228" spans="1:2" x14ac:dyDescent="0.25">
      <c r="A1228">
        <v>102</v>
      </c>
      <c r="B1228">
        <v>2</v>
      </c>
    </row>
    <row r="1229" spans="1:2" x14ac:dyDescent="0.25">
      <c r="A1229">
        <v>186</v>
      </c>
      <c r="B1229">
        <v>2</v>
      </c>
    </row>
    <row r="1230" spans="1:2" x14ac:dyDescent="0.25">
      <c r="A1230">
        <v>15</v>
      </c>
      <c r="B1230">
        <v>4</v>
      </c>
    </row>
    <row r="1231" spans="1:2" x14ac:dyDescent="0.25">
      <c r="A1231">
        <v>67</v>
      </c>
      <c r="B1231">
        <v>0</v>
      </c>
    </row>
    <row r="1232" spans="1:2" x14ac:dyDescent="0.25">
      <c r="A1232">
        <v>130</v>
      </c>
      <c r="B1232">
        <v>0</v>
      </c>
    </row>
    <row r="1233" spans="1:2" x14ac:dyDescent="0.25">
      <c r="A1233">
        <v>16</v>
      </c>
      <c r="B1233">
        <v>0</v>
      </c>
    </row>
    <row r="1234" spans="1:2" x14ac:dyDescent="0.25">
      <c r="A1234">
        <v>67</v>
      </c>
      <c r="B1234">
        <v>0</v>
      </c>
    </row>
    <row r="1235" spans="1:2" x14ac:dyDescent="0.25">
      <c r="A1235">
        <v>124</v>
      </c>
      <c r="B1235">
        <v>0</v>
      </c>
    </row>
    <row r="1236" spans="1:2" x14ac:dyDescent="0.25">
      <c r="A1236">
        <v>80</v>
      </c>
      <c r="B1236">
        <v>0</v>
      </c>
    </row>
    <row r="1237" spans="1:2" x14ac:dyDescent="0.25">
      <c r="A1237">
        <v>282</v>
      </c>
      <c r="B1237">
        <v>0</v>
      </c>
    </row>
    <row r="1238" spans="1:2" x14ac:dyDescent="0.25">
      <c r="A1238">
        <v>68</v>
      </c>
      <c r="B1238">
        <v>12</v>
      </c>
    </row>
    <row r="1239" spans="1:2" x14ac:dyDescent="0.25">
      <c r="A1239">
        <v>86</v>
      </c>
      <c r="B1239">
        <v>2</v>
      </c>
    </row>
    <row r="1240" spans="1:2" x14ac:dyDescent="0.25">
      <c r="A1240">
        <v>115</v>
      </c>
      <c r="B1240">
        <v>11</v>
      </c>
    </row>
    <row r="1241" spans="1:2" x14ac:dyDescent="0.25">
      <c r="A1241">
        <v>75</v>
      </c>
      <c r="B1241">
        <v>1</v>
      </c>
    </row>
    <row r="1242" spans="1:2" x14ac:dyDescent="0.25">
      <c r="A1242">
        <v>43</v>
      </c>
      <c r="B1242">
        <v>5</v>
      </c>
    </row>
    <row r="1243" spans="1:2" x14ac:dyDescent="0.25">
      <c r="A1243">
        <v>48</v>
      </c>
      <c r="B1243">
        <v>0</v>
      </c>
    </row>
    <row r="1244" spans="1:2" x14ac:dyDescent="0.25">
      <c r="A1244">
        <v>52</v>
      </c>
      <c r="B1244">
        <v>1</v>
      </c>
    </row>
    <row r="1245" spans="1:2" x14ac:dyDescent="0.25">
      <c r="A1245">
        <v>43</v>
      </c>
      <c r="B1245">
        <v>1</v>
      </c>
    </row>
    <row r="1246" spans="1:2" x14ac:dyDescent="0.25">
      <c r="A1246">
        <v>58</v>
      </c>
      <c r="B1246">
        <v>6</v>
      </c>
    </row>
    <row r="1247" spans="1:2" x14ac:dyDescent="0.25">
      <c r="A1247">
        <v>47</v>
      </c>
      <c r="B1247">
        <v>8</v>
      </c>
    </row>
    <row r="1248" spans="1:2" x14ac:dyDescent="0.25">
      <c r="A1248">
        <v>36</v>
      </c>
      <c r="B1248">
        <v>1</v>
      </c>
    </row>
    <row r="1249" spans="1:2" x14ac:dyDescent="0.25">
      <c r="A1249">
        <v>17</v>
      </c>
      <c r="B1249">
        <v>0</v>
      </c>
    </row>
    <row r="1250" spans="1:2" x14ac:dyDescent="0.25">
      <c r="A1250">
        <v>104</v>
      </c>
      <c r="B1250">
        <v>2</v>
      </c>
    </row>
    <row r="1251" spans="1:2" x14ac:dyDescent="0.25">
      <c r="A1251">
        <v>47</v>
      </c>
      <c r="B1251">
        <v>1</v>
      </c>
    </row>
    <row r="1252" spans="1:2" x14ac:dyDescent="0.25">
      <c r="A1252">
        <v>38</v>
      </c>
      <c r="B1252">
        <v>0</v>
      </c>
    </row>
    <row r="1253" spans="1:2" x14ac:dyDescent="0.25">
      <c r="A1253">
        <v>81</v>
      </c>
      <c r="B1253">
        <v>1</v>
      </c>
    </row>
    <row r="1254" spans="1:2" x14ac:dyDescent="0.25">
      <c r="A1254">
        <v>55</v>
      </c>
      <c r="B1254">
        <v>19</v>
      </c>
    </row>
    <row r="1255" spans="1:2" x14ac:dyDescent="0.25">
      <c r="A1255">
        <v>41</v>
      </c>
      <c r="B1255">
        <v>27</v>
      </c>
    </row>
    <row r="1256" spans="1:2" x14ac:dyDescent="0.25">
      <c r="A1256">
        <v>79</v>
      </c>
      <c r="B1256">
        <v>7</v>
      </c>
    </row>
    <row r="1257" spans="1:2" x14ac:dyDescent="0.25">
      <c r="A1257">
        <v>16</v>
      </c>
      <c r="B1257">
        <v>14</v>
      </c>
    </row>
    <row r="1258" spans="1:2" x14ac:dyDescent="0.25">
      <c r="A1258">
        <v>8</v>
      </c>
      <c r="B1258">
        <v>5</v>
      </c>
    </row>
    <row r="1259" spans="1:2" x14ac:dyDescent="0.25">
      <c r="A1259">
        <v>95</v>
      </c>
      <c r="B1259">
        <v>30</v>
      </c>
    </row>
    <row r="1260" spans="1:2" x14ac:dyDescent="0.25">
      <c r="A1260">
        <v>25</v>
      </c>
      <c r="B1260">
        <v>1</v>
      </c>
    </row>
    <row r="1261" spans="1:2" x14ac:dyDescent="0.25">
      <c r="A1261">
        <v>19</v>
      </c>
      <c r="B1261">
        <v>0</v>
      </c>
    </row>
    <row r="1262" spans="1:2" x14ac:dyDescent="0.25">
      <c r="A1262">
        <v>90</v>
      </c>
      <c r="B1262">
        <v>1501</v>
      </c>
    </row>
    <row r="1263" spans="1:2" x14ac:dyDescent="0.25">
      <c r="A1263">
        <v>41</v>
      </c>
      <c r="B1263">
        <v>52</v>
      </c>
    </row>
    <row r="1264" spans="1:2" x14ac:dyDescent="0.25">
      <c r="A1264">
        <v>30</v>
      </c>
      <c r="B1264">
        <v>23</v>
      </c>
    </row>
    <row r="1265" spans="1:2" x14ac:dyDescent="0.25">
      <c r="A1265">
        <v>38</v>
      </c>
      <c r="B1265">
        <v>535</v>
      </c>
    </row>
    <row r="1266" spans="1:2" x14ac:dyDescent="0.25">
      <c r="A1266">
        <v>65</v>
      </c>
      <c r="B1266">
        <v>3</v>
      </c>
    </row>
    <row r="1267" spans="1:2" x14ac:dyDescent="0.25">
      <c r="A1267">
        <v>75</v>
      </c>
      <c r="B1267">
        <v>6</v>
      </c>
    </row>
    <row r="1268" spans="1:2" x14ac:dyDescent="0.25">
      <c r="A1268">
        <v>16</v>
      </c>
      <c r="B1268">
        <v>3</v>
      </c>
    </row>
    <row r="1269" spans="1:2" x14ac:dyDescent="0.25">
      <c r="A1269">
        <v>10</v>
      </c>
      <c r="B1269">
        <v>5</v>
      </c>
    </row>
    <row r="1270" spans="1:2" x14ac:dyDescent="0.25">
      <c r="A1270">
        <v>27</v>
      </c>
      <c r="B1270">
        <v>17</v>
      </c>
    </row>
    <row r="1271" spans="1:2" x14ac:dyDescent="0.25">
      <c r="A1271">
        <v>259</v>
      </c>
      <c r="B1271">
        <v>11</v>
      </c>
    </row>
    <row r="1272" spans="1:2" x14ac:dyDescent="0.25">
      <c r="A1272">
        <v>39</v>
      </c>
      <c r="B1272">
        <v>70</v>
      </c>
    </row>
    <row r="1273" spans="1:2" x14ac:dyDescent="0.25">
      <c r="A1273">
        <v>42</v>
      </c>
      <c r="B1273">
        <v>6</v>
      </c>
    </row>
    <row r="1274" spans="1:2" x14ac:dyDescent="0.25">
      <c r="A1274">
        <v>10</v>
      </c>
      <c r="B1274">
        <v>43</v>
      </c>
    </row>
    <row r="1275" spans="1:2" x14ac:dyDescent="0.25">
      <c r="A1275">
        <v>56</v>
      </c>
      <c r="B1275">
        <v>152</v>
      </c>
    </row>
    <row r="1276" spans="1:2" x14ac:dyDescent="0.25">
      <c r="A1276">
        <v>20</v>
      </c>
      <c r="B1276">
        <v>59</v>
      </c>
    </row>
    <row r="1277" spans="1:2" x14ac:dyDescent="0.25">
      <c r="A1277">
        <v>170</v>
      </c>
      <c r="B1277">
        <v>4</v>
      </c>
    </row>
    <row r="1278" spans="1:2" x14ac:dyDescent="0.25">
      <c r="A1278">
        <v>29</v>
      </c>
      <c r="B1278">
        <v>10</v>
      </c>
    </row>
    <row r="1279" spans="1:2" x14ac:dyDescent="0.25">
      <c r="A1279">
        <v>132</v>
      </c>
      <c r="B1279">
        <v>5</v>
      </c>
    </row>
    <row r="1280" spans="1:2" x14ac:dyDescent="0.25">
      <c r="A1280">
        <v>27</v>
      </c>
      <c r="B1280">
        <v>60</v>
      </c>
    </row>
    <row r="1281" spans="1:2" x14ac:dyDescent="0.25">
      <c r="A1281">
        <v>26</v>
      </c>
      <c r="B1281">
        <v>84</v>
      </c>
    </row>
    <row r="1282" spans="1:2" x14ac:dyDescent="0.25">
      <c r="A1282">
        <v>43</v>
      </c>
      <c r="B1282">
        <v>47</v>
      </c>
    </row>
    <row r="1283" spans="1:2" x14ac:dyDescent="0.25">
      <c r="A1283">
        <v>80</v>
      </c>
      <c r="B1283">
        <v>66</v>
      </c>
    </row>
    <row r="1284" spans="1:2" x14ac:dyDescent="0.25">
      <c r="A1284">
        <v>33</v>
      </c>
      <c r="B1284">
        <v>171</v>
      </c>
    </row>
    <row r="1285" spans="1:2" x14ac:dyDescent="0.25">
      <c r="A1285">
        <v>71</v>
      </c>
      <c r="B1285">
        <v>29</v>
      </c>
    </row>
    <row r="1286" spans="1:2" x14ac:dyDescent="0.25">
      <c r="A1286">
        <v>81</v>
      </c>
      <c r="B1286">
        <v>9</v>
      </c>
    </row>
    <row r="1287" spans="1:2" x14ac:dyDescent="0.25">
      <c r="A1287">
        <v>76</v>
      </c>
      <c r="B1287">
        <v>27</v>
      </c>
    </row>
    <row r="1288" spans="1:2" x14ac:dyDescent="0.25">
      <c r="A1288">
        <v>48</v>
      </c>
      <c r="B1288">
        <v>2</v>
      </c>
    </row>
    <row r="1289" spans="1:2" x14ac:dyDescent="0.25">
      <c r="A1289">
        <v>61</v>
      </c>
      <c r="B1289">
        <v>3</v>
      </c>
    </row>
    <row r="1290" spans="1:2" x14ac:dyDescent="0.25">
      <c r="A1290">
        <v>60</v>
      </c>
      <c r="B1290">
        <v>4</v>
      </c>
    </row>
    <row r="1291" spans="1:2" x14ac:dyDescent="0.25">
      <c r="A1291">
        <v>136</v>
      </c>
      <c r="B1291">
        <v>2</v>
      </c>
    </row>
    <row r="1292" spans="1:2" x14ac:dyDescent="0.25">
      <c r="A1292">
        <v>14</v>
      </c>
      <c r="B1292">
        <v>20</v>
      </c>
    </row>
    <row r="1293" spans="1:2" x14ac:dyDescent="0.25">
      <c r="A1293">
        <v>78</v>
      </c>
      <c r="B1293">
        <v>3</v>
      </c>
    </row>
    <row r="1294" spans="1:2" x14ac:dyDescent="0.25">
      <c r="A1294">
        <v>4</v>
      </c>
      <c r="B1294">
        <v>4</v>
      </c>
    </row>
    <row r="1295" spans="1:2" x14ac:dyDescent="0.25">
      <c r="A1295">
        <v>11</v>
      </c>
      <c r="B1295">
        <v>1</v>
      </c>
    </row>
    <row r="1296" spans="1:2" x14ac:dyDescent="0.25">
      <c r="A1296">
        <v>185</v>
      </c>
      <c r="B1296">
        <v>0</v>
      </c>
    </row>
    <row r="1297" spans="1:2" x14ac:dyDescent="0.25">
      <c r="A1297">
        <v>59</v>
      </c>
      <c r="B1297">
        <v>0</v>
      </c>
    </row>
    <row r="1298" spans="1:2" x14ac:dyDescent="0.25">
      <c r="A1298">
        <v>27</v>
      </c>
      <c r="B1298">
        <v>14</v>
      </c>
    </row>
    <row r="1299" spans="1:2" x14ac:dyDescent="0.25">
      <c r="A1299">
        <v>63</v>
      </c>
      <c r="B1299">
        <v>1</v>
      </c>
    </row>
    <row r="1300" spans="1:2" x14ac:dyDescent="0.25">
      <c r="A1300">
        <v>13</v>
      </c>
      <c r="B1300">
        <v>118</v>
      </c>
    </row>
    <row r="1301" spans="1:2" x14ac:dyDescent="0.25">
      <c r="A1301">
        <v>13</v>
      </c>
      <c r="B1301">
        <v>2</v>
      </c>
    </row>
    <row r="1302" spans="1:2" x14ac:dyDescent="0.25">
      <c r="A1302">
        <v>57</v>
      </c>
      <c r="B1302">
        <v>1</v>
      </c>
    </row>
    <row r="1303" spans="1:2" x14ac:dyDescent="0.25">
      <c r="A1303">
        <v>61</v>
      </c>
      <c r="B1303">
        <v>3</v>
      </c>
    </row>
    <row r="1304" spans="1:2" x14ac:dyDescent="0.25">
      <c r="A1304">
        <v>65</v>
      </c>
      <c r="B1304">
        <v>1</v>
      </c>
    </row>
    <row r="1305" spans="1:2" x14ac:dyDescent="0.25">
      <c r="A1305">
        <v>134</v>
      </c>
      <c r="B1305">
        <v>3</v>
      </c>
    </row>
    <row r="1306" spans="1:2" x14ac:dyDescent="0.25">
      <c r="A1306">
        <v>37</v>
      </c>
      <c r="B1306">
        <v>38</v>
      </c>
    </row>
    <row r="1307" spans="1:2" x14ac:dyDescent="0.25">
      <c r="A1307">
        <v>37</v>
      </c>
      <c r="B1307">
        <v>52</v>
      </c>
    </row>
    <row r="1308" spans="1:2" x14ac:dyDescent="0.25">
      <c r="A1308">
        <v>150</v>
      </c>
      <c r="B1308">
        <v>2</v>
      </c>
    </row>
    <row r="1309" spans="1:2" x14ac:dyDescent="0.25">
      <c r="A1309">
        <v>56</v>
      </c>
      <c r="B1309">
        <v>0</v>
      </c>
    </row>
    <row r="1310" spans="1:2" x14ac:dyDescent="0.25">
      <c r="A1310">
        <v>18</v>
      </c>
      <c r="B1310">
        <v>4</v>
      </c>
    </row>
    <row r="1311" spans="1:2" x14ac:dyDescent="0.25">
      <c r="A1311">
        <v>60</v>
      </c>
      <c r="B1311">
        <v>4</v>
      </c>
    </row>
    <row r="1312" spans="1:2" x14ac:dyDescent="0.25">
      <c r="A1312">
        <v>67</v>
      </c>
      <c r="B1312">
        <v>18</v>
      </c>
    </row>
    <row r="1313" spans="1:2" x14ac:dyDescent="0.25">
      <c r="A1313">
        <v>35</v>
      </c>
      <c r="B1313">
        <v>0</v>
      </c>
    </row>
    <row r="1314" spans="1:2" x14ac:dyDescent="0.25">
      <c r="A1314">
        <v>34</v>
      </c>
      <c r="B1314">
        <v>22</v>
      </c>
    </row>
    <row r="1315" spans="1:2" x14ac:dyDescent="0.25">
      <c r="A1315">
        <v>36</v>
      </c>
      <c r="B1315">
        <v>49</v>
      </c>
    </row>
    <row r="1316" spans="1:2" x14ac:dyDescent="0.25">
      <c r="A1316">
        <v>18</v>
      </c>
      <c r="B1316">
        <v>19</v>
      </c>
    </row>
    <row r="1317" spans="1:2" x14ac:dyDescent="0.25">
      <c r="A1317">
        <v>25</v>
      </c>
      <c r="B1317">
        <v>4</v>
      </c>
    </row>
    <row r="1318" spans="1:2" x14ac:dyDescent="0.25">
      <c r="A1318">
        <v>21</v>
      </c>
      <c r="B1318">
        <v>4</v>
      </c>
    </row>
    <row r="1319" spans="1:2" x14ac:dyDescent="0.25">
      <c r="A1319">
        <v>151</v>
      </c>
      <c r="B1319">
        <v>2</v>
      </c>
    </row>
    <row r="1320" spans="1:2" x14ac:dyDescent="0.25">
      <c r="A1320">
        <v>489</v>
      </c>
      <c r="B1320">
        <v>0</v>
      </c>
    </row>
    <row r="1321" spans="1:2" x14ac:dyDescent="0.25">
      <c r="A1321">
        <v>50</v>
      </c>
      <c r="B1321">
        <v>0</v>
      </c>
    </row>
    <row r="1322" spans="1:2" x14ac:dyDescent="0.25">
      <c r="A1322">
        <v>321</v>
      </c>
      <c r="B1322">
        <v>14</v>
      </c>
    </row>
    <row r="1323" spans="1:2" x14ac:dyDescent="0.25">
      <c r="A1323">
        <v>1762</v>
      </c>
      <c r="B1323">
        <v>8</v>
      </c>
    </row>
    <row r="1324" spans="1:2" x14ac:dyDescent="0.25">
      <c r="A1324">
        <v>385</v>
      </c>
      <c r="B1324">
        <v>0</v>
      </c>
    </row>
    <row r="1325" spans="1:2" x14ac:dyDescent="0.25">
      <c r="A1325">
        <v>398</v>
      </c>
      <c r="B1325">
        <v>15</v>
      </c>
    </row>
    <row r="1326" spans="1:2" x14ac:dyDescent="0.25">
      <c r="A1326">
        <v>304</v>
      </c>
      <c r="B1326">
        <v>33</v>
      </c>
    </row>
    <row r="1327" spans="1:2" x14ac:dyDescent="0.25">
      <c r="A1327">
        <v>676</v>
      </c>
      <c r="B1327">
        <v>2</v>
      </c>
    </row>
    <row r="1328" spans="1:2" x14ac:dyDescent="0.25">
      <c r="A1328">
        <v>577</v>
      </c>
      <c r="B1328">
        <v>6</v>
      </c>
    </row>
    <row r="1329" spans="1:2" x14ac:dyDescent="0.25">
      <c r="A1329">
        <v>3663</v>
      </c>
      <c r="B1329">
        <v>2</v>
      </c>
    </row>
    <row r="1330" spans="1:2" x14ac:dyDescent="0.25">
      <c r="A1330">
        <v>294</v>
      </c>
      <c r="B1330">
        <v>0</v>
      </c>
    </row>
    <row r="1331" spans="1:2" x14ac:dyDescent="0.25">
      <c r="A1331">
        <v>28</v>
      </c>
      <c r="B1331">
        <v>4</v>
      </c>
    </row>
    <row r="1332" spans="1:2" x14ac:dyDescent="0.25">
      <c r="A1332">
        <v>100</v>
      </c>
      <c r="B1332">
        <v>1</v>
      </c>
    </row>
    <row r="1333" spans="1:2" x14ac:dyDescent="0.25">
      <c r="A1333">
        <v>72</v>
      </c>
      <c r="B1333">
        <v>3</v>
      </c>
    </row>
    <row r="1334" spans="1:2" x14ac:dyDescent="0.25">
      <c r="A1334">
        <v>238</v>
      </c>
      <c r="B1334">
        <v>4</v>
      </c>
    </row>
    <row r="1335" spans="1:2" x14ac:dyDescent="0.25">
      <c r="A1335">
        <v>159</v>
      </c>
      <c r="B1335">
        <v>0</v>
      </c>
    </row>
    <row r="1336" spans="1:2" x14ac:dyDescent="0.25">
      <c r="A1336">
        <v>77</v>
      </c>
      <c r="B1336">
        <v>4</v>
      </c>
    </row>
    <row r="1337" spans="1:2" x14ac:dyDescent="0.25">
      <c r="A1337">
        <v>53</v>
      </c>
      <c r="B1337">
        <v>3</v>
      </c>
    </row>
    <row r="1338" spans="1:2" x14ac:dyDescent="0.25">
      <c r="A1338">
        <v>1251</v>
      </c>
      <c r="B1338">
        <v>34</v>
      </c>
    </row>
    <row r="1339" spans="1:2" x14ac:dyDescent="0.25">
      <c r="A1339">
        <v>465</v>
      </c>
      <c r="B1339">
        <v>2</v>
      </c>
    </row>
    <row r="1340" spans="1:2" x14ac:dyDescent="0.25">
      <c r="A1340">
        <v>74</v>
      </c>
      <c r="B1340">
        <v>33</v>
      </c>
    </row>
    <row r="1341" spans="1:2" x14ac:dyDescent="0.25">
      <c r="A1341">
        <v>62</v>
      </c>
      <c r="B1341">
        <v>0</v>
      </c>
    </row>
    <row r="1342" spans="1:2" x14ac:dyDescent="0.25">
      <c r="A1342">
        <v>3468</v>
      </c>
      <c r="B1342">
        <v>0</v>
      </c>
    </row>
    <row r="1343" spans="1:2" x14ac:dyDescent="0.25">
      <c r="A1343">
        <v>52</v>
      </c>
      <c r="B1343">
        <v>1</v>
      </c>
    </row>
    <row r="1344" spans="1:2" x14ac:dyDescent="0.25">
      <c r="A1344">
        <v>50</v>
      </c>
      <c r="B1344">
        <v>13</v>
      </c>
    </row>
    <row r="1345" spans="1:2" x14ac:dyDescent="0.25">
      <c r="A1345">
        <v>45</v>
      </c>
      <c r="B1345">
        <v>2</v>
      </c>
    </row>
    <row r="1346" spans="1:2" x14ac:dyDescent="0.25">
      <c r="A1346">
        <v>21</v>
      </c>
      <c r="B1346">
        <v>36</v>
      </c>
    </row>
    <row r="1347" spans="1:2" x14ac:dyDescent="0.25">
      <c r="A1347">
        <v>100</v>
      </c>
      <c r="B1347">
        <v>1</v>
      </c>
    </row>
    <row r="1348" spans="1:2" x14ac:dyDescent="0.25">
      <c r="A1348">
        <v>81</v>
      </c>
      <c r="B1348">
        <v>15</v>
      </c>
    </row>
    <row r="1349" spans="1:2" x14ac:dyDescent="0.25">
      <c r="A1349">
        <v>286</v>
      </c>
      <c r="B1349">
        <v>1</v>
      </c>
    </row>
    <row r="1350" spans="1:2" x14ac:dyDescent="0.25">
      <c r="A1350">
        <v>42</v>
      </c>
      <c r="B1350">
        <v>0</v>
      </c>
    </row>
    <row r="1351" spans="1:2" x14ac:dyDescent="0.25">
      <c r="A1351">
        <v>199</v>
      </c>
      <c r="B1351">
        <v>1</v>
      </c>
    </row>
    <row r="1352" spans="1:2" x14ac:dyDescent="0.25">
      <c r="A1352">
        <v>25</v>
      </c>
      <c r="B1352">
        <v>0</v>
      </c>
    </row>
    <row r="1353" spans="1:2" x14ac:dyDescent="0.25">
      <c r="A1353">
        <v>84</v>
      </c>
      <c r="B1353">
        <v>0</v>
      </c>
    </row>
    <row r="1354" spans="1:2" x14ac:dyDescent="0.25">
      <c r="A1354">
        <v>50</v>
      </c>
      <c r="B1354">
        <v>1</v>
      </c>
    </row>
    <row r="1355" spans="1:2" x14ac:dyDescent="0.25">
      <c r="A1355">
        <v>26</v>
      </c>
      <c r="B1355">
        <v>39</v>
      </c>
    </row>
    <row r="1356" spans="1:2" x14ac:dyDescent="0.25">
      <c r="A1356">
        <v>14</v>
      </c>
      <c r="B1356">
        <v>0</v>
      </c>
    </row>
    <row r="1357" spans="1:2" x14ac:dyDescent="0.25">
      <c r="A1357">
        <v>49</v>
      </c>
      <c r="B1357">
        <v>0</v>
      </c>
    </row>
    <row r="1358" spans="1:2" x14ac:dyDescent="0.25">
      <c r="A1358">
        <v>69</v>
      </c>
      <c r="B1358">
        <v>3</v>
      </c>
    </row>
    <row r="1359" spans="1:2" x14ac:dyDescent="0.25">
      <c r="A1359">
        <v>60</v>
      </c>
      <c r="B1359">
        <v>1</v>
      </c>
    </row>
    <row r="1360" spans="1:2" x14ac:dyDescent="0.25">
      <c r="A1360">
        <v>80</v>
      </c>
      <c r="B1360">
        <v>13</v>
      </c>
    </row>
    <row r="1361" spans="1:2" x14ac:dyDescent="0.25">
      <c r="A1361">
        <v>56</v>
      </c>
      <c r="B1361">
        <v>0</v>
      </c>
    </row>
    <row r="1362" spans="1:2" x14ac:dyDescent="0.25">
      <c r="A1362">
        <v>104</v>
      </c>
      <c r="B1362">
        <v>6</v>
      </c>
    </row>
    <row r="1363" spans="1:2" x14ac:dyDescent="0.25">
      <c r="A1363">
        <v>46</v>
      </c>
      <c r="B1363">
        <v>0</v>
      </c>
    </row>
    <row r="1364" spans="1:2" x14ac:dyDescent="0.25">
      <c r="A1364">
        <v>206</v>
      </c>
      <c r="B1364">
        <v>14</v>
      </c>
    </row>
    <row r="1365" spans="1:2" x14ac:dyDescent="0.25">
      <c r="A1365">
        <v>18</v>
      </c>
      <c r="B1365">
        <v>5</v>
      </c>
    </row>
    <row r="1366" spans="1:2" x14ac:dyDescent="0.25">
      <c r="A1366">
        <v>28</v>
      </c>
      <c r="B1366">
        <v>6</v>
      </c>
    </row>
    <row r="1367" spans="1:2" x14ac:dyDescent="0.25">
      <c r="A1367">
        <v>11</v>
      </c>
      <c r="B1367">
        <v>15</v>
      </c>
    </row>
    <row r="1368" spans="1:2" x14ac:dyDescent="0.25">
      <c r="A1368">
        <v>263</v>
      </c>
      <c r="B1368">
        <v>0</v>
      </c>
    </row>
    <row r="1369" spans="1:2" x14ac:dyDescent="0.25">
      <c r="A1369">
        <v>394</v>
      </c>
      <c r="B1369">
        <v>1</v>
      </c>
    </row>
    <row r="1370" spans="1:2" x14ac:dyDescent="0.25">
      <c r="A1370">
        <v>1049</v>
      </c>
      <c r="B1370">
        <v>9</v>
      </c>
    </row>
    <row r="1371" spans="1:2" x14ac:dyDescent="0.25">
      <c r="A1371">
        <v>308</v>
      </c>
      <c r="B1371">
        <v>3</v>
      </c>
    </row>
    <row r="1372" spans="1:2" x14ac:dyDescent="0.25">
      <c r="A1372">
        <v>1088</v>
      </c>
      <c r="B1372">
        <v>3</v>
      </c>
    </row>
    <row r="1373" spans="1:2" x14ac:dyDescent="0.25">
      <c r="A1373">
        <v>73</v>
      </c>
      <c r="B1373">
        <v>1</v>
      </c>
    </row>
    <row r="1374" spans="1:2" x14ac:dyDescent="0.25">
      <c r="A1374">
        <v>143</v>
      </c>
      <c r="B1374">
        <v>3</v>
      </c>
    </row>
    <row r="1375" spans="1:2" x14ac:dyDescent="0.25">
      <c r="A1375">
        <v>1420</v>
      </c>
      <c r="B1375">
        <v>0</v>
      </c>
    </row>
    <row r="1376" spans="1:2" x14ac:dyDescent="0.25">
      <c r="A1376">
        <v>305</v>
      </c>
      <c r="B1376">
        <v>2</v>
      </c>
    </row>
    <row r="1377" spans="1:2" x14ac:dyDescent="0.25">
      <c r="A1377">
        <v>551</v>
      </c>
      <c r="B1377">
        <v>10</v>
      </c>
    </row>
    <row r="1378" spans="1:2" x14ac:dyDescent="0.25">
      <c r="A1378">
        <v>187</v>
      </c>
      <c r="B1378">
        <v>60</v>
      </c>
    </row>
    <row r="1379" spans="1:2" x14ac:dyDescent="0.25">
      <c r="A1379">
        <v>325</v>
      </c>
      <c r="B1379">
        <v>5</v>
      </c>
    </row>
    <row r="1380" spans="1:2" x14ac:dyDescent="0.25">
      <c r="A1380">
        <v>148</v>
      </c>
      <c r="B1380">
        <v>9</v>
      </c>
    </row>
    <row r="1381" spans="1:2" x14ac:dyDescent="0.25">
      <c r="A1381">
        <v>69</v>
      </c>
      <c r="B1381">
        <v>13</v>
      </c>
    </row>
    <row r="1382" spans="1:2" x14ac:dyDescent="0.25">
      <c r="A1382">
        <v>173</v>
      </c>
      <c r="B1382">
        <v>0</v>
      </c>
    </row>
    <row r="1383" spans="1:2" x14ac:dyDescent="0.25">
      <c r="A1383">
        <v>269</v>
      </c>
      <c r="B1383">
        <v>8</v>
      </c>
    </row>
    <row r="1384" spans="1:2" x14ac:dyDescent="0.25">
      <c r="A1384">
        <v>185</v>
      </c>
      <c r="B1384">
        <v>3</v>
      </c>
    </row>
    <row r="1385" spans="1:2" x14ac:dyDescent="0.25">
      <c r="A1385">
        <v>176</v>
      </c>
      <c r="B1385">
        <v>3</v>
      </c>
    </row>
    <row r="1386" spans="1:2" x14ac:dyDescent="0.25">
      <c r="A1386">
        <v>1019</v>
      </c>
      <c r="B1386">
        <v>0</v>
      </c>
    </row>
    <row r="1387" spans="1:2" x14ac:dyDescent="0.25">
      <c r="A1387">
        <v>113</v>
      </c>
      <c r="B1387">
        <v>6</v>
      </c>
    </row>
    <row r="1388" spans="1:2" x14ac:dyDescent="0.25">
      <c r="A1388">
        <v>404</v>
      </c>
      <c r="B1388">
        <v>4</v>
      </c>
    </row>
    <row r="1389" spans="1:2" x14ac:dyDescent="0.25">
      <c r="A1389">
        <v>707</v>
      </c>
      <c r="B1389">
        <v>1</v>
      </c>
    </row>
    <row r="1390" spans="1:2" x14ac:dyDescent="0.25">
      <c r="A1390">
        <v>392</v>
      </c>
      <c r="B1390">
        <v>29</v>
      </c>
    </row>
    <row r="1391" spans="1:2" x14ac:dyDescent="0.25">
      <c r="A1391">
        <v>23</v>
      </c>
      <c r="B1391">
        <v>0</v>
      </c>
    </row>
    <row r="1392" spans="1:2" x14ac:dyDescent="0.25">
      <c r="A1392">
        <v>682</v>
      </c>
      <c r="B1392">
        <v>4</v>
      </c>
    </row>
    <row r="1393" spans="1:2" x14ac:dyDescent="0.25">
      <c r="A1393">
        <v>37</v>
      </c>
      <c r="B1393">
        <v>5</v>
      </c>
    </row>
    <row r="1394" spans="1:2" x14ac:dyDescent="0.25">
      <c r="A1394">
        <v>146</v>
      </c>
      <c r="B1394">
        <v>4</v>
      </c>
    </row>
    <row r="1395" spans="1:2" x14ac:dyDescent="0.25">
      <c r="A1395">
        <v>119</v>
      </c>
      <c r="B1395">
        <v>5</v>
      </c>
    </row>
    <row r="1396" spans="1:2" x14ac:dyDescent="0.25">
      <c r="A1396">
        <v>163</v>
      </c>
      <c r="B1396">
        <v>1</v>
      </c>
    </row>
    <row r="1397" spans="1:2" x14ac:dyDescent="0.25">
      <c r="A1397">
        <v>339</v>
      </c>
      <c r="B1397">
        <v>1</v>
      </c>
    </row>
    <row r="1398" spans="1:2" x14ac:dyDescent="0.25">
      <c r="A1398">
        <v>58</v>
      </c>
      <c r="B1398">
        <v>0</v>
      </c>
    </row>
    <row r="1399" spans="1:2" x14ac:dyDescent="0.25">
      <c r="A1399">
        <v>456</v>
      </c>
      <c r="B1399">
        <v>14</v>
      </c>
    </row>
    <row r="1400" spans="1:2" x14ac:dyDescent="0.25">
      <c r="A1400">
        <v>15</v>
      </c>
      <c r="B1400">
        <v>3</v>
      </c>
    </row>
    <row r="1401" spans="1:2" x14ac:dyDescent="0.25">
      <c r="A1401">
        <v>191</v>
      </c>
      <c r="B1401">
        <v>10</v>
      </c>
    </row>
    <row r="1402" spans="1:2" x14ac:dyDescent="0.25">
      <c r="A1402">
        <v>17</v>
      </c>
      <c r="B1402">
        <v>17</v>
      </c>
    </row>
    <row r="1403" spans="1:2" x14ac:dyDescent="0.25">
      <c r="A1403">
        <v>28</v>
      </c>
      <c r="B1403">
        <v>2</v>
      </c>
    </row>
    <row r="1404" spans="1:2" x14ac:dyDescent="0.25">
      <c r="A1404">
        <v>18</v>
      </c>
      <c r="B1404">
        <v>0</v>
      </c>
    </row>
    <row r="1405" spans="1:2" x14ac:dyDescent="0.25">
      <c r="A1405">
        <v>61</v>
      </c>
      <c r="B1405">
        <v>4</v>
      </c>
    </row>
    <row r="1406" spans="1:2" x14ac:dyDescent="0.25">
      <c r="A1406">
        <v>108</v>
      </c>
      <c r="B1406">
        <v>12</v>
      </c>
    </row>
    <row r="1407" spans="1:2" x14ac:dyDescent="0.25">
      <c r="A1407">
        <v>142</v>
      </c>
      <c r="B1407">
        <v>3</v>
      </c>
    </row>
    <row r="1408" spans="1:2" x14ac:dyDescent="0.25">
      <c r="A1408">
        <v>74</v>
      </c>
      <c r="B1408">
        <v>12</v>
      </c>
    </row>
    <row r="1409" spans="1:2" x14ac:dyDescent="0.25">
      <c r="A1409">
        <v>38</v>
      </c>
      <c r="B1409">
        <v>0</v>
      </c>
    </row>
    <row r="1410" spans="1:2" x14ac:dyDescent="0.25">
      <c r="A1410">
        <v>20</v>
      </c>
      <c r="B1410">
        <v>7</v>
      </c>
    </row>
    <row r="1411" spans="1:2" x14ac:dyDescent="0.25">
      <c r="A1411">
        <v>24</v>
      </c>
      <c r="B1411">
        <v>2</v>
      </c>
    </row>
    <row r="1412" spans="1:2" x14ac:dyDescent="0.25">
      <c r="A1412">
        <v>66</v>
      </c>
      <c r="B1412">
        <v>1</v>
      </c>
    </row>
    <row r="1413" spans="1:2" x14ac:dyDescent="0.25">
      <c r="A1413">
        <v>28</v>
      </c>
      <c r="B1413">
        <v>4</v>
      </c>
    </row>
    <row r="1414" spans="1:2" x14ac:dyDescent="0.25">
      <c r="A1414">
        <v>24</v>
      </c>
      <c r="B1414">
        <v>4</v>
      </c>
    </row>
    <row r="1415" spans="1:2" x14ac:dyDescent="0.25">
      <c r="A1415">
        <v>73</v>
      </c>
      <c r="B1415">
        <v>17</v>
      </c>
    </row>
    <row r="1416" spans="1:2" x14ac:dyDescent="0.25">
      <c r="A1416">
        <v>3</v>
      </c>
      <c r="B1416">
        <v>7</v>
      </c>
    </row>
    <row r="1417" spans="1:2" x14ac:dyDescent="0.25">
      <c r="A1417">
        <v>20</v>
      </c>
      <c r="B1417">
        <v>2</v>
      </c>
    </row>
    <row r="1418" spans="1:2" x14ac:dyDescent="0.25">
      <c r="A1418">
        <v>21</v>
      </c>
      <c r="B1418">
        <v>5</v>
      </c>
    </row>
    <row r="1419" spans="1:2" x14ac:dyDescent="0.25">
      <c r="A1419">
        <v>94</v>
      </c>
      <c r="B1419">
        <v>1</v>
      </c>
    </row>
    <row r="1420" spans="1:2" x14ac:dyDescent="0.25">
      <c r="A1420">
        <v>139</v>
      </c>
      <c r="B1420">
        <v>1</v>
      </c>
    </row>
    <row r="1421" spans="1:2" x14ac:dyDescent="0.25">
      <c r="A1421">
        <v>130</v>
      </c>
      <c r="B1421">
        <v>14</v>
      </c>
    </row>
    <row r="1422" spans="1:2" x14ac:dyDescent="0.25">
      <c r="A1422">
        <v>31</v>
      </c>
      <c r="B1422">
        <v>26</v>
      </c>
    </row>
    <row r="1423" spans="1:2" x14ac:dyDescent="0.25">
      <c r="A1423">
        <v>13</v>
      </c>
      <c r="B1423">
        <v>2</v>
      </c>
    </row>
    <row r="1424" spans="1:2" x14ac:dyDescent="0.25">
      <c r="A1424">
        <v>90</v>
      </c>
      <c r="B1424">
        <v>1</v>
      </c>
    </row>
    <row r="1425" spans="1:2" x14ac:dyDescent="0.25">
      <c r="A1425">
        <v>141</v>
      </c>
      <c r="B1425">
        <v>3</v>
      </c>
    </row>
    <row r="1426" spans="1:2" x14ac:dyDescent="0.25">
      <c r="A1426">
        <v>23</v>
      </c>
      <c r="B1426">
        <v>7</v>
      </c>
    </row>
    <row r="1427" spans="1:2" x14ac:dyDescent="0.25">
      <c r="A1427">
        <v>18</v>
      </c>
      <c r="B1427">
        <v>9</v>
      </c>
    </row>
    <row r="1428" spans="1:2" x14ac:dyDescent="0.25">
      <c r="A1428">
        <v>76</v>
      </c>
      <c r="B1428">
        <v>20</v>
      </c>
    </row>
    <row r="1429" spans="1:2" x14ac:dyDescent="0.25">
      <c r="A1429">
        <v>93</v>
      </c>
      <c r="B1429">
        <v>6</v>
      </c>
    </row>
    <row r="1430" spans="1:2" x14ac:dyDescent="0.25">
      <c r="A1430">
        <v>69</v>
      </c>
      <c r="B1430">
        <v>13</v>
      </c>
    </row>
    <row r="1431" spans="1:2" x14ac:dyDescent="0.25">
      <c r="A1431">
        <v>21</v>
      </c>
      <c r="B1431">
        <v>1</v>
      </c>
    </row>
    <row r="1432" spans="1:2" x14ac:dyDescent="0.25">
      <c r="A1432">
        <v>57</v>
      </c>
      <c r="B1432">
        <v>202</v>
      </c>
    </row>
    <row r="1433" spans="1:2" x14ac:dyDescent="0.25">
      <c r="A1433">
        <v>108</v>
      </c>
      <c r="B1433">
        <v>0</v>
      </c>
    </row>
    <row r="1434" spans="1:2" x14ac:dyDescent="0.25">
      <c r="A1434">
        <v>83</v>
      </c>
      <c r="B1434">
        <v>1</v>
      </c>
    </row>
    <row r="1435" spans="1:2" x14ac:dyDescent="0.25">
      <c r="A1435">
        <v>96</v>
      </c>
      <c r="B1435">
        <v>0</v>
      </c>
    </row>
    <row r="1436" spans="1:2" x14ac:dyDescent="0.25">
      <c r="A1436">
        <v>64</v>
      </c>
      <c r="B1436">
        <v>2</v>
      </c>
    </row>
    <row r="1437" spans="1:2" x14ac:dyDescent="0.25">
      <c r="A1437">
        <v>14</v>
      </c>
      <c r="B1437">
        <v>13</v>
      </c>
    </row>
    <row r="1438" spans="1:2" x14ac:dyDescent="0.25">
      <c r="A1438">
        <v>169</v>
      </c>
      <c r="B1438">
        <v>9</v>
      </c>
    </row>
    <row r="1439" spans="1:2" x14ac:dyDescent="0.25">
      <c r="A1439">
        <v>33</v>
      </c>
      <c r="B1439">
        <v>2</v>
      </c>
    </row>
    <row r="1440" spans="1:2" x14ac:dyDescent="0.25">
      <c r="A1440">
        <v>102</v>
      </c>
      <c r="B1440">
        <v>0</v>
      </c>
    </row>
    <row r="1441" spans="1:2" x14ac:dyDescent="0.25">
      <c r="A1441">
        <v>104</v>
      </c>
      <c r="B1441">
        <v>58</v>
      </c>
    </row>
    <row r="1442" spans="1:2" x14ac:dyDescent="0.25">
      <c r="A1442">
        <v>20</v>
      </c>
      <c r="B1442">
        <v>8</v>
      </c>
    </row>
    <row r="1443" spans="1:2" x14ac:dyDescent="0.25">
      <c r="A1443">
        <v>35</v>
      </c>
      <c r="B1443">
        <v>3</v>
      </c>
    </row>
    <row r="1444" spans="1:2" x14ac:dyDescent="0.25">
      <c r="A1444">
        <v>94</v>
      </c>
      <c r="B1444">
        <v>0</v>
      </c>
    </row>
    <row r="1445" spans="1:2" x14ac:dyDescent="0.25">
      <c r="A1445">
        <v>14</v>
      </c>
      <c r="B1445">
        <v>11</v>
      </c>
    </row>
    <row r="1446" spans="1:2" x14ac:dyDescent="0.25">
      <c r="A1446">
        <v>15</v>
      </c>
      <c r="B1446">
        <v>20</v>
      </c>
    </row>
    <row r="1447" spans="1:2" x14ac:dyDescent="0.25">
      <c r="A1447">
        <v>51</v>
      </c>
      <c r="B1447">
        <v>3</v>
      </c>
    </row>
    <row r="1448" spans="1:2" x14ac:dyDescent="0.25">
      <c r="A1448">
        <v>19</v>
      </c>
      <c r="B1448">
        <v>0</v>
      </c>
    </row>
    <row r="1449" spans="1:2" x14ac:dyDescent="0.25">
      <c r="A1449">
        <v>23</v>
      </c>
      <c r="B1449">
        <v>0</v>
      </c>
    </row>
    <row r="1450" spans="1:2" x14ac:dyDescent="0.25">
      <c r="A1450">
        <v>97</v>
      </c>
      <c r="B1450">
        <v>0</v>
      </c>
    </row>
    <row r="1451" spans="1:2" x14ac:dyDescent="0.25">
      <c r="A1451">
        <v>76</v>
      </c>
      <c r="B1451">
        <v>35</v>
      </c>
    </row>
    <row r="1452" spans="1:2" x14ac:dyDescent="0.25">
      <c r="A1452">
        <v>11</v>
      </c>
      <c r="B1452">
        <v>2</v>
      </c>
    </row>
    <row r="1453" spans="1:2" x14ac:dyDescent="0.25">
      <c r="A1453">
        <v>52</v>
      </c>
      <c r="B1453">
        <v>3</v>
      </c>
    </row>
    <row r="1454" spans="1:2" x14ac:dyDescent="0.25">
      <c r="A1454">
        <v>95</v>
      </c>
      <c r="B1454">
        <v>0</v>
      </c>
    </row>
    <row r="1455" spans="1:2" x14ac:dyDescent="0.25">
      <c r="A1455">
        <v>35</v>
      </c>
      <c r="B1455">
        <v>1</v>
      </c>
    </row>
    <row r="1456" spans="1:2" x14ac:dyDescent="0.25">
      <c r="A1456">
        <v>21</v>
      </c>
      <c r="B1456">
        <v>0</v>
      </c>
    </row>
    <row r="1457" spans="1:2" x14ac:dyDescent="0.25">
      <c r="A1457">
        <v>93</v>
      </c>
      <c r="B1457">
        <v>0</v>
      </c>
    </row>
    <row r="1458" spans="1:2" x14ac:dyDescent="0.25">
      <c r="A1458">
        <v>11</v>
      </c>
      <c r="B1458">
        <v>3</v>
      </c>
    </row>
    <row r="1459" spans="1:2" x14ac:dyDescent="0.25">
      <c r="A1459">
        <v>21</v>
      </c>
      <c r="B1459">
        <v>11</v>
      </c>
    </row>
    <row r="1460" spans="1:2" x14ac:dyDescent="0.25">
      <c r="A1460">
        <v>54</v>
      </c>
      <c r="B1460">
        <v>6</v>
      </c>
    </row>
    <row r="1461" spans="1:2" x14ac:dyDescent="0.25">
      <c r="A1461">
        <v>31</v>
      </c>
      <c r="B1461">
        <v>0</v>
      </c>
    </row>
    <row r="1462" spans="1:2" x14ac:dyDescent="0.25">
      <c r="A1462">
        <v>132</v>
      </c>
      <c r="B1462">
        <v>67</v>
      </c>
    </row>
    <row r="1463" spans="1:2" x14ac:dyDescent="0.25">
      <c r="A1463">
        <v>3</v>
      </c>
      <c r="B1463">
        <v>23</v>
      </c>
    </row>
    <row r="1464" spans="1:2" x14ac:dyDescent="0.25">
      <c r="A1464">
        <v>6</v>
      </c>
      <c r="B1464">
        <v>72</v>
      </c>
    </row>
    <row r="1465" spans="1:2" x14ac:dyDescent="0.25">
      <c r="A1465">
        <v>10</v>
      </c>
      <c r="B1465">
        <v>2</v>
      </c>
    </row>
    <row r="1466" spans="1:2" x14ac:dyDescent="0.25">
      <c r="A1466">
        <v>147</v>
      </c>
      <c r="B1466">
        <v>15</v>
      </c>
    </row>
    <row r="1467" spans="1:2" x14ac:dyDescent="0.25">
      <c r="A1467">
        <v>199</v>
      </c>
      <c r="B1467">
        <v>1</v>
      </c>
    </row>
    <row r="1468" spans="1:2" x14ac:dyDescent="0.25">
      <c r="A1468">
        <v>50</v>
      </c>
      <c r="B1468">
        <v>2</v>
      </c>
    </row>
    <row r="1469" spans="1:2" x14ac:dyDescent="0.25">
      <c r="A1469">
        <v>21</v>
      </c>
      <c r="B1469">
        <v>7</v>
      </c>
    </row>
    <row r="1470" spans="1:2" x14ac:dyDescent="0.25">
      <c r="A1470">
        <v>24</v>
      </c>
      <c r="B1470">
        <v>16</v>
      </c>
    </row>
    <row r="1471" spans="1:2" x14ac:dyDescent="0.25">
      <c r="A1471">
        <v>32</v>
      </c>
      <c r="B1471">
        <v>117</v>
      </c>
    </row>
    <row r="1472" spans="1:2" x14ac:dyDescent="0.25">
      <c r="A1472">
        <v>62</v>
      </c>
      <c r="B1472">
        <v>2</v>
      </c>
    </row>
    <row r="1473" spans="1:2" x14ac:dyDescent="0.25">
      <c r="A1473">
        <v>9</v>
      </c>
      <c r="B1473">
        <v>7</v>
      </c>
    </row>
    <row r="1474" spans="1:2" x14ac:dyDescent="0.25">
      <c r="A1474">
        <v>38</v>
      </c>
      <c r="B1474">
        <v>3</v>
      </c>
    </row>
    <row r="1475" spans="1:2" x14ac:dyDescent="0.25">
      <c r="A1475">
        <v>54</v>
      </c>
      <c r="B1475">
        <v>20</v>
      </c>
    </row>
    <row r="1476" spans="1:2" x14ac:dyDescent="0.25">
      <c r="A1476">
        <v>37</v>
      </c>
      <c r="B1476">
        <v>50</v>
      </c>
    </row>
    <row r="1477" spans="1:2" x14ac:dyDescent="0.25">
      <c r="A1477">
        <v>39</v>
      </c>
      <c r="B1477">
        <v>2</v>
      </c>
    </row>
    <row r="1478" spans="1:2" x14ac:dyDescent="0.25">
      <c r="A1478">
        <v>34</v>
      </c>
      <c r="B1478">
        <v>3</v>
      </c>
    </row>
    <row r="1479" spans="1:2" x14ac:dyDescent="0.25">
      <c r="A1479">
        <v>55</v>
      </c>
      <c r="B1479">
        <v>27</v>
      </c>
    </row>
    <row r="1480" spans="1:2" x14ac:dyDescent="0.25">
      <c r="A1480">
        <v>32</v>
      </c>
      <c r="B1480">
        <v>7</v>
      </c>
    </row>
    <row r="1481" spans="1:2" x14ac:dyDescent="0.25">
      <c r="A1481">
        <v>25</v>
      </c>
      <c r="B1481">
        <v>5</v>
      </c>
    </row>
    <row r="1482" spans="1:2" x14ac:dyDescent="0.25">
      <c r="A1482">
        <v>33</v>
      </c>
      <c r="B1482">
        <v>0</v>
      </c>
    </row>
    <row r="1483" spans="1:2" x14ac:dyDescent="0.25">
      <c r="A1483">
        <v>108</v>
      </c>
      <c r="B1483">
        <v>3</v>
      </c>
    </row>
    <row r="1484" spans="1:2" x14ac:dyDescent="0.25">
      <c r="A1484">
        <v>20</v>
      </c>
      <c r="B1484">
        <v>6</v>
      </c>
    </row>
    <row r="1485" spans="1:2" x14ac:dyDescent="0.25">
      <c r="A1485">
        <v>98</v>
      </c>
      <c r="B1485">
        <v>9</v>
      </c>
    </row>
    <row r="1486" spans="1:2" x14ac:dyDescent="0.25">
      <c r="A1486">
        <v>196</v>
      </c>
      <c r="B1486">
        <v>3</v>
      </c>
    </row>
    <row r="1487" spans="1:2" x14ac:dyDescent="0.25">
      <c r="A1487">
        <v>39</v>
      </c>
      <c r="B1487">
        <v>2</v>
      </c>
    </row>
    <row r="1488" spans="1:2" x14ac:dyDescent="0.25">
      <c r="A1488">
        <v>128</v>
      </c>
      <c r="B1488">
        <v>3</v>
      </c>
    </row>
    <row r="1489" spans="1:2" x14ac:dyDescent="0.25">
      <c r="A1489">
        <v>71</v>
      </c>
      <c r="B1489">
        <v>45</v>
      </c>
    </row>
    <row r="1490" spans="1:2" x14ac:dyDescent="0.25">
      <c r="A1490">
        <v>47</v>
      </c>
      <c r="B1490">
        <v>9</v>
      </c>
    </row>
    <row r="1491" spans="1:2" x14ac:dyDescent="0.25">
      <c r="A1491">
        <v>17</v>
      </c>
      <c r="B1491">
        <v>9</v>
      </c>
    </row>
    <row r="1492" spans="1:2" x14ac:dyDescent="0.25">
      <c r="A1492">
        <v>91</v>
      </c>
      <c r="B1492">
        <v>21</v>
      </c>
    </row>
    <row r="1493" spans="1:2" x14ac:dyDescent="0.25">
      <c r="A1493">
        <v>43</v>
      </c>
      <c r="B1493">
        <v>17</v>
      </c>
    </row>
    <row r="1494" spans="1:2" x14ac:dyDescent="0.25">
      <c r="A1494">
        <v>17</v>
      </c>
      <c r="B1494">
        <v>1</v>
      </c>
    </row>
    <row r="1495" spans="1:2" x14ac:dyDescent="0.25">
      <c r="A1495">
        <v>33</v>
      </c>
      <c r="B1495">
        <v>1</v>
      </c>
    </row>
    <row r="1496" spans="1:2" x14ac:dyDescent="0.25">
      <c r="A1496">
        <v>87</v>
      </c>
      <c r="B1496">
        <v>14</v>
      </c>
    </row>
    <row r="1497" spans="1:2" x14ac:dyDescent="0.25">
      <c r="A1497">
        <v>113</v>
      </c>
      <c r="B1497">
        <v>42</v>
      </c>
    </row>
    <row r="1498" spans="1:2" x14ac:dyDescent="0.25">
      <c r="A1498">
        <v>14</v>
      </c>
      <c r="B1498">
        <v>27</v>
      </c>
    </row>
    <row r="1499" spans="1:2" x14ac:dyDescent="0.25">
      <c r="A1499">
        <v>30</v>
      </c>
      <c r="B1499">
        <v>5</v>
      </c>
    </row>
    <row r="1500" spans="1:2" x14ac:dyDescent="0.25">
      <c r="A1500">
        <v>16</v>
      </c>
      <c r="B1500">
        <v>13</v>
      </c>
    </row>
    <row r="1501" spans="1:2" x14ac:dyDescent="0.25">
      <c r="A1501">
        <v>46</v>
      </c>
      <c r="B1501">
        <v>12</v>
      </c>
    </row>
    <row r="1502" spans="1:2" x14ac:dyDescent="0.25">
      <c r="A1502">
        <v>24</v>
      </c>
      <c r="B1502">
        <v>90</v>
      </c>
    </row>
    <row r="1503" spans="1:2" x14ac:dyDescent="0.25">
      <c r="A1503">
        <v>97</v>
      </c>
      <c r="B1503">
        <v>2</v>
      </c>
    </row>
    <row r="1504" spans="1:2" x14ac:dyDescent="0.25">
      <c r="A1504">
        <v>59</v>
      </c>
      <c r="B1504">
        <v>5</v>
      </c>
    </row>
    <row r="1505" spans="1:2" x14ac:dyDescent="0.25">
      <c r="A1505">
        <v>1095</v>
      </c>
      <c r="B1505">
        <v>31</v>
      </c>
    </row>
    <row r="1506" spans="1:2" x14ac:dyDescent="0.25">
      <c r="A1506">
        <v>218</v>
      </c>
      <c r="B1506">
        <v>4</v>
      </c>
    </row>
    <row r="1507" spans="1:2" x14ac:dyDescent="0.25">
      <c r="A1507">
        <v>111</v>
      </c>
      <c r="B1507">
        <v>29</v>
      </c>
    </row>
    <row r="1508" spans="1:2" x14ac:dyDescent="0.25">
      <c r="A1508">
        <v>56</v>
      </c>
      <c r="B1508">
        <v>2</v>
      </c>
    </row>
    <row r="1509" spans="1:2" x14ac:dyDescent="0.25">
      <c r="A1509">
        <v>265</v>
      </c>
      <c r="B1509">
        <v>114</v>
      </c>
    </row>
    <row r="1510" spans="1:2" x14ac:dyDescent="0.25">
      <c r="A1510">
        <v>28</v>
      </c>
      <c r="B1510">
        <v>1</v>
      </c>
    </row>
    <row r="1511" spans="1:2" x14ac:dyDescent="0.25">
      <c r="A1511">
        <v>364</v>
      </c>
      <c r="B1511">
        <v>76</v>
      </c>
    </row>
    <row r="1512" spans="1:2" x14ac:dyDescent="0.25">
      <c r="A1512">
        <v>27</v>
      </c>
      <c r="B1512">
        <v>9</v>
      </c>
    </row>
    <row r="1513" spans="1:2" x14ac:dyDescent="0.25">
      <c r="A1513">
        <v>93</v>
      </c>
      <c r="B1513">
        <v>37</v>
      </c>
    </row>
    <row r="1514" spans="1:2" x14ac:dyDescent="0.25">
      <c r="A1514">
        <v>64</v>
      </c>
      <c r="B1514">
        <v>0</v>
      </c>
    </row>
    <row r="1515" spans="1:2" x14ac:dyDescent="0.25">
      <c r="A1515">
        <v>22</v>
      </c>
      <c r="B1515">
        <v>1</v>
      </c>
    </row>
    <row r="1516" spans="1:2" x14ac:dyDescent="0.25">
      <c r="A1516">
        <v>59</v>
      </c>
      <c r="B1516">
        <v>10</v>
      </c>
    </row>
    <row r="1517" spans="1:2" x14ac:dyDescent="0.25">
      <c r="A1517">
        <v>249</v>
      </c>
      <c r="B1517">
        <v>1</v>
      </c>
    </row>
    <row r="1518" spans="1:2" x14ac:dyDescent="0.25">
      <c r="A1518">
        <v>392</v>
      </c>
      <c r="B1518">
        <v>2</v>
      </c>
    </row>
    <row r="1519" spans="1:2" x14ac:dyDescent="0.25">
      <c r="A1519">
        <v>115</v>
      </c>
      <c r="B1519">
        <v>1</v>
      </c>
    </row>
    <row r="1520" spans="1:2" x14ac:dyDescent="0.25">
      <c r="A1520">
        <v>433</v>
      </c>
      <c r="B1520">
        <v>10</v>
      </c>
    </row>
    <row r="1521" spans="1:2" x14ac:dyDescent="0.25">
      <c r="A1521">
        <v>20</v>
      </c>
      <c r="B1521">
        <v>1</v>
      </c>
    </row>
    <row r="1522" spans="1:2" x14ac:dyDescent="0.25">
      <c r="A1522">
        <v>8</v>
      </c>
      <c r="B1522">
        <v>2</v>
      </c>
    </row>
    <row r="1523" spans="1:2" x14ac:dyDescent="0.25">
      <c r="A1523">
        <v>175</v>
      </c>
      <c r="B1523">
        <v>348</v>
      </c>
    </row>
    <row r="1524" spans="1:2" x14ac:dyDescent="0.25">
      <c r="A1524">
        <v>104</v>
      </c>
      <c r="B1524">
        <v>4</v>
      </c>
    </row>
    <row r="1525" spans="1:2" x14ac:dyDescent="0.25">
      <c r="A1525">
        <v>17</v>
      </c>
      <c r="B1525">
        <v>0</v>
      </c>
    </row>
    <row r="1526" spans="1:2" x14ac:dyDescent="0.25">
      <c r="A1526">
        <v>277</v>
      </c>
      <c r="B1526">
        <v>17</v>
      </c>
    </row>
    <row r="1527" spans="1:2" x14ac:dyDescent="0.25">
      <c r="A1527">
        <v>118</v>
      </c>
      <c r="B1527">
        <v>0</v>
      </c>
    </row>
    <row r="1528" spans="1:2" x14ac:dyDescent="0.25">
      <c r="A1528">
        <v>97</v>
      </c>
      <c r="B1528">
        <v>9</v>
      </c>
    </row>
    <row r="1529" spans="1:2" x14ac:dyDescent="0.25">
      <c r="A1529">
        <v>20</v>
      </c>
      <c r="B1529">
        <v>19</v>
      </c>
    </row>
    <row r="1530" spans="1:2" x14ac:dyDescent="0.25">
      <c r="A1530">
        <v>26</v>
      </c>
      <c r="B1530">
        <v>0</v>
      </c>
    </row>
    <row r="1531" spans="1:2" x14ac:dyDescent="0.25">
      <c r="A1531">
        <v>128</v>
      </c>
      <c r="B1531">
        <v>4</v>
      </c>
    </row>
    <row r="1532" spans="1:2" x14ac:dyDescent="0.25">
      <c r="A1532">
        <v>15</v>
      </c>
      <c r="B1532">
        <v>8</v>
      </c>
    </row>
    <row r="1533" spans="1:2" x14ac:dyDescent="0.25">
      <c r="A1533">
        <v>25</v>
      </c>
      <c r="B1533">
        <v>24</v>
      </c>
    </row>
    <row r="1534" spans="1:2" x14ac:dyDescent="0.25">
      <c r="A1534">
        <v>55</v>
      </c>
      <c r="B1534">
        <v>0</v>
      </c>
    </row>
    <row r="1535" spans="1:2" x14ac:dyDescent="0.25">
      <c r="A1535">
        <v>107</v>
      </c>
      <c r="B1535">
        <v>39</v>
      </c>
    </row>
    <row r="1536" spans="1:2" x14ac:dyDescent="0.25">
      <c r="A1536">
        <v>557</v>
      </c>
      <c r="B1536">
        <v>6</v>
      </c>
    </row>
    <row r="1537" spans="1:2" x14ac:dyDescent="0.25">
      <c r="A1537">
        <v>40</v>
      </c>
      <c r="B1537">
        <v>4</v>
      </c>
    </row>
    <row r="1538" spans="1:2" x14ac:dyDescent="0.25">
      <c r="A1538">
        <v>36</v>
      </c>
      <c r="B1538">
        <v>3</v>
      </c>
    </row>
    <row r="1539" spans="1:2" x14ac:dyDescent="0.25">
      <c r="A1539">
        <v>159</v>
      </c>
      <c r="B1539">
        <v>53</v>
      </c>
    </row>
    <row r="1540" spans="1:2" x14ac:dyDescent="0.25">
      <c r="A1540">
        <v>41</v>
      </c>
      <c r="B1540">
        <v>1</v>
      </c>
    </row>
    <row r="1541" spans="1:2" x14ac:dyDescent="0.25">
      <c r="A1541">
        <v>226</v>
      </c>
      <c r="B1541">
        <v>2</v>
      </c>
    </row>
    <row r="1542" spans="1:2" x14ac:dyDescent="0.25">
      <c r="A1542">
        <v>30</v>
      </c>
      <c r="B1542">
        <v>25</v>
      </c>
    </row>
    <row r="1543" spans="1:2" x14ac:dyDescent="0.25">
      <c r="A1543">
        <v>103</v>
      </c>
      <c r="B1543">
        <v>6</v>
      </c>
    </row>
    <row r="1544" spans="1:2" x14ac:dyDescent="0.25">
      <c r="A1544">
        <v>62</v>
      </c>
      <c r="B1544">
        <v>0</v>
      </c>
    </row>
    <row r="1545" spans="1:2" x14ac:dyDescent="0.25">
      <c r="A1545">
        <v>6</v>
      </c>
      <c r="B1545">
        <v>12</v>
      </c>
    </row>
    <row r="1546" spans="1:2" x14ac:dyDescent="0.25">
      <c r="A1546">
        <v>182</v>
      </c>
      <c r="B1546">
        <v>0</v>
      </c>
    </row>
    <row r="1547" spans="1:2" x14ac:dyDescent="0.25">
      <c r="A1547">
        <v>145</v>
      </c>
      <c r="B1547">
        <v>36</v>
      </c>
    </row>
    <row r="1548" spans="1:2" x14ac:dyDescent="0.25">
      <c r="A1548">
        <v>25</v>
      </c>
      <c r="B1548">
        <v>0</v>
      </c>
    </row>
    <row r="1549" spans="1:2" x14ac:dyDescent="0.25">
      <c r="A1549">
        <v>320</v>
      </c>
      <c r="B1549">
        <v>2</v>
      </c>
    </row>
    <row r="1550" spans="1:2" x14ac:dyDescent="0.25">
      <c r="A1550">
        <v>99</v>
      </c>
      <c r="B1550">
        <v>1</v>
      </c>
    </row>
    <row r="1551" spans="1:2" x14ac:dyDescent="0.25">
      <c r="A1551">
        <v>348</v>
      </c>
      <c r="B1551">
        <v>59</v>
      </c>
    </row>
    <row r="1552" spans="1:2" x14ac:dyDescent="0.25">
      <c r="A1552">
        <v>41</v>
      </c>
      <c r="B1552">
        <v>1</v>
      </c>
    </row>
    <row r="1553" spans="1:2" x14ac:dyDescent="0.25">
      <c r="A1553">
        <v>29</v>
      </c>
      <c r="B1553">
        <v>31</v>
      </c>
    </row>
    <row r="1554" spans="1:2" x14ac:dyDescent="0.25">
      <c r="A1554">
        <v>25</v>
      </c>
      <c r="B1554">
        <v>18</v>
      </c>
    </row>
    <row r="1555" spans="1:2" x14ac:dyDescent="0.25">
      <c r="A1555">
        <v>23</v>
      </c>
      <c r="B1555">
        <v>10</v>
      </c>
    </row>
    <row r="1556" spans="1:2" x14ac:dyDescent="0.25">
      <c r="A1556">
        <v>1260</v>
      </c>
      <c r="B1556">
        <v>0</v>
      </c>
    </row>
    <row r="1557" spans="1:2" x14ac:dyDescent="0.25">
      <c r="A1557">
        <v>307</v>
      </c>
      <c r="B1557">
        <v>14</v>
      </c>
    </row>
    <row r="1558" spans="1:2" x14ac:dyDescent="0.25">
      <c r="A1558">
        <v>329</v>
      </c>
      <c r="B1558">
        <v>2</v>
      </c>
    </row>
    <row r="1559" spans="1:2" x14ac:dyDescent="0.25">
      <c r="A1559">
        <v>32</v>
      </c>
      <c r="B1559">
        <v>1</v>
      </c>
    </row>
    <row r="1560" spans="1:2" x14ac:dyDescent="0.25">
      <c r="A1560">
        <v>27</v>
      </c>
      <c r="B1560">
        <v>3</v>
      </c>
    </row>
    <row r="1561" spans="1:2" x14ac:dyDescent="0.25">
      <c r="A1561">
        <v>236</v>
      </c>
      <c r="B1561">
        <v>0</v>
      </c>
    </row>
    <row r="1562" spans="1:2" x14ac:dyDescent="0.25">
      <c r="A1562">
        <v>42</v>
      </c>
      <c r="B1562">
        <v>2</v>
      </c>
    </row>
    <row r="1563" spans="1:2" x14ac:dyDescent="0.25">
      <c r="A1563">
        <v>95</v>
      </c>
      <c r="B1563">
        <v>0</v>
      </c>
    </row>
    <row r="1564" spans="1:2" x14ac:dyDescent="0.25">
      <c r="A1564">
        <v>37</v>
      </c>
      <c r="B1564">
        <v>12</v>
      </c>
    </row>
    <row r="1565" spans="1:2" x14ac:dyDescent="0.25">
      <c r="A1565">
        <v>128</v>
      </c>
      <c r="B1565">
        <v>1</v>
      </c>
    </row>
    <row r="1566" spans="1:2" x14ac:dyDescent="0.25">
      <c r="A1566">
        <v>156</v>
      </c>
      <c r="B1566">
        <v>8</v>
      </c>
    </row>
    <row r="1567" spans="1:2" x14ac:dyDescent="0.25">
      <c r="A1567">
        <v>64</v>
      </c>
      <c r="B1567">
        <v>2</v>
      </c>
    </row>
    <row r="1568" spans="1:2" x14ac:dyDescent="0.25">
      <c r="A1568">
        <v>58</v>
      </c>
      <c r="B1568">
        <v>31</v>
      </c>
    </row>
    <row r="1569" spans="1:2" x14ac:dyDescent="0.25">
      <c r="A1569">
        <v>20</v>
      </c>
      <c r="B1569">
        <v>5</v>
      </c>
    </row>
    <row r="1570" spans="1:2" x14ac:dyDescent="0.25">
      <c r="A1570">
        <v>47</v>
      </c>
      <c r="B1570">
        <v>1</v>
      </c>
    </row>
    <row r="1571" spans="1:2" x14ac:dyDescent="0.25">
      <c r="A1571">
        <v>54</v>
      </c>
      <c r="B1571">
        <v>12</v>
      </c>
    </row>
    <row r="1572" spans="1:2" x14ac:dyDescent="0.25">
      <c r="A1572">
        <v>9</v>
      </c>
      <c r="B1572">
        <v>4</v>
      </c>
    </row>
    <row r="1573" spans="1:2" x14ac:dyDescent="0.25">
      <c r="A1573">
        <v>213</v>
      </c>
      <c r="B1573">
        <v>0</v>
      </c>
    </row>
    <row r="1574" spans="1:2" x14ac:dyDescent="0.25">
      <c r="A1574">
        <v>57</v>
      </c>
      <c r="B1574">
        <v>7</v>
      </c>
    </row>
    <row r="1575" spans="1:2" x14ac:dyDescent="0.25">
      <c r="A1575">
        <v>25</v>
      </c>
      <c r="B1575">
        <v>2</v>
      </c>
    </row>
    <row r="1576" spans="1:2" x14ac:dyDescent="0.25">
      <c r="A1576">
        <v>104</v>
      </c>
      <c r="B1576">
        <v>1</v>
      </c>
    </row>
    <row r="1577" spans="1:2" x14ac:dyDescent="0.25">
      <c r="A1577">
        <v>34</v>
      </c>
      <c r="B1577">
        <v>4</v>
      </c>
    </row>
    <row r="1578" spans="1:2" x14ac:dyDescent="0.25">
      <c r="A1578">
        <v>67</v>
      </c>
      <c r="B1578">
        <v>6</v>
      </c>
    </row>
    <row r="1579" spans="1:2" x14ac:dyDescent="0.25">
      <c r="A1579">
        <v>241</v>
      </c>
      <c r="B1579">
        <v>8</v>
      </c>
    </row>
    <row r="1580" spans="1:2" x14ac:dyDescent="0.25">
      <c r="A1580">
        <v>123</v>
      </c>
      <c r="B1580">
        <v>14</v>
      </c>
    </row>
    <row r="1581" spans="1:2" x14ac:dyDescent="0.25">
      <c r="A1581">
        <v>302</v>
      </c>
      <c r="B1581">
        <v>0</v>
      </c>
    </row>
    <row r="1582" spans="1:2" x14ac:dyDescent="0.25">
      <c r="A1582">
        <v>89</v>
      </c>
      <c r="B1582">
        <v>4</v>
      </c>
    </row>
    <row r="1583" spans="1:2" x14ac:dyDescent="0.25">
      <c r="A1583">
        <v>41</v>
      </c>
      <c r="B1583">
        <v>0</v>
      </c>
    </row>
    <row r="1584" spans="1:2" x14ac:dyDescent="0.25">
      <c r="A1584">
        <v>69</v>
      </c>
      <c r="B1584">
        <v>0</v>
      </c>
    </row>
    <row r="1585" spans="1:2" x14ac:dyDescent="0.25">
      <c r="A1585">
        <v>52</v>
      </c>
      <c r="B1585">
        <v>1</v>
      </c>
    </row>
    <row r="1586" spans="1:2" x14ac:dyDescent="0.25">
      <c r="A1586">
        <v>57</v>
      </c>
      <c r="B1586">
        <v>1</v>
      </c>
    </row>
    <row r="1587" spans="1:2" x14ac:dyDescent="0.25">
      <c r="A1587">
        <v>74</v>
      </c>
      <c r="B1587">
        <v>1</v>
      </c>
    </row>
    <row r="1588" spans="1:2" x14ac:dyDescent="0.25">
      <c r="A1588">
        <v>63</v>
      </c>
      <c r="B1588">
        <v>1</v>
      </c>
    </row>
    <row r="1589" spans="1:2" x14ac:dyDescent="0.25">
      <c r="A1589">
        <v>72</v>
      </c>
      <c r="B1589">
        <v>4</v>
      </c>
    </row>
    <row r="1590" spans="1:2" x14ac:dyDescent="0.25">
      <c r="A1590">
        <v>71</v>
      </c>
      <c r="B1590">
        <v>0</v>
      </c>
    </row>
    <row r="1591" spans="1:2" x14ac:dyDescent="0.25">
      <c r="A1591">
        <v>21</v>
      </c>
      <c r="B1591">
        <v>0</v>
      </c>
    </row>
    <row r="1592" spans="1:2" x14ac:dyDescent="0.25">
      <c r="A1592">
        <v>930</v>
      </c>
      <c r="B1592">
        <v>2</v>
      </c>
    </row>
    <row r="1593" spans="1:2" x14ac:dyDescent="0.25">
      <c r="A1593">
        <v>55</v>
      </c>
      <c r="B1593">
        <v>24</v>
      </c>
    </row>
    <row r="1594" spans="1:2" x14ac:dyDescent="0.25">
      <c r="A1594">
        <v>61</v>
      </c>
      <c r="B1594">
        <v>1</v>
      </c>
    </row>
    <row r="1595" spans="1:2" x14ac:dyDescent="0.25">
      <c r="A1595">
        <v>82</v>
      </c>
      <c r="B1595">
        <v>2</v>
      </c>
    </row>
    <row r="1596" spans="1:2" x14ac:dyDescent="0.25">
      <c r="A1596">
        <v>71</v>
      </c>
      <c r="B1596">
        <v>1</v>
      </c>
    </row>
    <row r="1597" spans="1:2" x14ac:dyDescent="0.25">
      <c r="A1597">
        <v>117</v>
      </c>
      <c r="B1597">
        <v>37</v>
      </c>
    </row>
    <row r="1598" spans="1:2" x14ac:dyDescent="0.25">
      <c r="A1598">
        <v>29</v>
      </c>
      <c r="B1598">
        <v>5</v>
      </c>
    </row>
    <row r="1599" spans="1:2" x14ac:dyDescent="0.25">
      <c r="A1599">
        <v>74</v>
      </c>
      <c r="B1599">
        <v>4</v>
      </c>
    </row>
    <row r="1600" spans="1:2" x14ac:dyDescent="0.25">
      <c r="A1600">
        <v>23</v>
      </c>
      <c r="B1600">
        <v>16</v>
      </c>
    </row>
    <row r="1601" spans="1:2" x14ac:dyDescent="0.25">
      <c r="A1601">
        <v>60</v>
      </c>
      <c r="B1601">
        <v>9</v>
      </c>
    </row>
    <row r="1602" spans="1:2" x14ac:dyDescent="0.25">
      <c r="A1602">
        <v>55</v>
      </c>
      <c r="B1602">
        <v>0</v>
      </c>
    </row>
    <row r="1603" spans="1:2" x14ac:dyDescent="0.25">
      <c r="A1603">
        <v>51</v>
      </c>
      <c r="B1603">
        <v>40</v>
      </c>
    </row>
    <row r="1604" spans="1:2" x14ac:dyDescent="0.25">
      <c r="A1604">
        <v>78</v>
      </c>
      <c r="B1604">
        <v>0</v>
      </c>
    </row>
    <row r="1605" spans="1:2" x14ac:dyDescent="0.25">
      <c r="A1605">
        <v>62</v>
      </c>
      <c r="B1605">
        <v>2</v>
      </c>
    </row>
    <row r="1606" spans="1:2" x14ac:dyDescent="0.25">
      <c r="A1606">
        <v>45</v>
      </c>
      <c r="B1606">
        <v>1</v>
      </c>
    </row>
    <row r="1607" spans="1:2" x14ac:dyDescent="0.25">
      <c r="A1607">
        <v>15</v>
      </c>
      <c r="B1607">
        <v>9</v>
      </c>
    </row>
    <row r="1608" spans="1:2" x14ac:dyDescent="0.25">
      <c r="A1608">
        <v>151</v>
      </c>
      <c r="B1608">
        <v>34</v>
      </c>
    </row>
    <row r="1609" spans="1:2" x14ac:dyDescent="0.25">
      <c r="A1609">
        <v>68</v>
      </c>
      <c r="B1609">
        <v>23</v>
      </c>
    </row>
    <row r="1610" spans="1:2" x14ac:dyDescent="0.25">
      <c r="A1610">
        <v>46</v>
      </c>
      <c r="B1610">
        <v>19</v>
      </c>
    </row>
    <row r="1611" spans="1:2" x14ac:dyDescent="0.25">
      <c r="A1611">
        <v>24</v>
      </c>
      <c r="B1611">
        <v>50</v>
      </c>
    </row>
    <row r="1612" spans="1:2" x14ac:dyDescent="0.25">
      <c r="A1612">
        <v>70</v>
      </c>
      <c r="B1612">
        <v>12</v>
      </c>
    </row>
    <row r="1613" spans="1:2" x14ac:dyDescent="0.25">
      <c r="A1613">
        <v>244</v>
      </c>
      <c r="B1613">
        <v>8</v>
      </c>
    </row>
    <row r="1614" spans="1:2" x14ac:dyDescent="0.25">
      <c r="A1614">
        <v>82</v>
      </c>
      <c r="B1614">
        <v>9</v>
      </c>
    </row>
    <row r="1615" spans="1:2" x14ac:dyDescent="0.25">
      <c r="A1615">
        <v>226</v>
      </c>
      <c r="B1615">
        <v>43</v>
      </c>
    </row>
    <row r="1616" spans="1:2" x14ac:dyDescent="0.25">
      <c r="A1616">
        <v>60</v>
      </c>
      <c r="B1616">
        <v>28</v>
      </c>
    </row>
    <row r="1617" spans="1:2" x14ac:dyDescent="0.25">
      <c r="A1617">
        <v>322</v>
      </c>
      <c r="B1617">
        <v>4</v>
      </c>
    </row>
    <row r="1618" spans="1:2" x14ac:dyDescent="0.25">
      <c r="A1618">
        <v>94</v>
      </c>
      <c r="B1618">
        <v>24</v>
      </c>
    </row>
    <row r="1619" spans="1:2" x14ac:dyDescent="0.25">
      <c r="A1619">
        <v>47</v>
      </c>
      <c r="B1619">
        <v>2</v>
      </c>
    </row>
    <row r="1620" spans="1:2" x14ac:dyDescent="0.25">
      <c r="A1620">
        <v>115</v>
      </c>
      <c r="B1620">
        <v>2</v>
      </c>
    </row>
    <row r="1621" spans="1:2" x14ac:dyDescent="0.25">
      <c r="A1621">
        <v>134</v>
      </c>
      <c r="B1621">
        <v>20</v>
      </c>
    </row>
    <row r="1622" spans="1:2" x14ac:dyDescent="0.25">
      <c r="A1622">
        <v>35</v>
      </c>
      <c r="B1622">
        <v>1</v>
      </c>
    </row>
    <row r="1623" spans="1:2" x14ac:dyDescent="0.25">
      <c r="A1623">
        <v>104</v>
      </c>
      <c r="B1623">
        <v>1</v>
      </c>
    </row>
    <row r="1624" spans="1:2" x14ac:dyDescent="0.25">
      <c r="A1624">
        <v>184</v>
      </c>
      <c r="B1624">
        <v>4</v>
      </c>
    </row>
    <row r="1625" spans="1:2" x14ac:dyDescent="0.25">
      <c r="A1625">
        <v>119</v>
      </c>
      <c r="B1625">
        <v>1</v>
      </c>
    </row>
    <row r="1626" spans="1:2" x14ac:dyDescent="0.25">
      <c r="A1626">
        <v>59</v>
      </c>
      <c r="B1626">
        <v>1</v>
      </c>
    </row>
    <row r="1627" spans="1:2" x14ac:dyDescent="0.25">
      <c r="A1627">
        <v>113</v>
      </c>
      <c r="B1627">
        <v>13</v>
      </c>
    </row>
    <row r="1628" spans="1:2" x14ac:dyDescent="0.25">
      <c r="A1628">
        <v>84</v>
      </c>
      <c r="B1628">
        <v>1</v>
      </c>
    </row>
    <row r="1629" spans="1:2" x14ac:dyDescent="0.25">
      <c r="A1629">
        <v>74</v>
      </c>
      <c r="B1629">
        <v>1</v>
      </c>
    </row>
    <row r="1630" spans="1:2" x14ac:dyDescent="0.25">
      <c r="A1630">
        <v>216</v>
      </c>
      <c r="B1630">
        <v>0</v>
      </c>
    </row>
    <row r="1631" spans="1:2" x14ac:dyDescent="0.25">
      <c r="A1631">
        <v>39</v>
      </c>
      <c r="B1631">
        <v>3</v>
      </c>
    </row>
    <row r="1632" spans="1:2" x14ac:dyDescent="0.25">
      <c r="A1632">
        <v>21</v>
      </c>
      <c r="B1632">
        <v>14</v>
      </c>
    </row>
    <row r="1633" spans="1:2" x14ac:dyDescent="0.25">
      <c r="A1633">
        <v>30</v>
      </c>
      <c r="B1633">
        <v>2</v>
      </c>
    </row>
    <row r="1634" spans="1:2" x14ac:dyDescent="0.25">
      <c r="A1634">
        <v>37</v>
      </c>
      <c r="B1634">
        <v>5</v>
      </c>
    </row>
    <row r="1635" spans="1:2" x14ac:dyDescent="0.25">
      <c r="A1635">
        <v>202</v>
      </c>
      <c r="B1635">
        <v>1</v>
      </c>
    </row>
    <row r="1636" spans="1:2" x14ac:dyDescent="0.25">
      <c r="A1636">
        <v>37</v>
      </c>
      <c r="B1636">
        <v>15</v>
      </c>
    </row>
    <row r="1637" spans="1:2" x14ac:dyDescent="0.25">
      <c r="A1637">
        <v>28</v>
      </c>
      <c r="B1637">
        <v>10</v>
      </c>
    </row>
    <row r="1638" spans="1:2" x14ac:dyDescent="0.25">
      <c r="A1638">
        <v>26</v>
      </c>
      <c r="B1638">
        <v>3</v>
      </c>
    </row>
    <row r="1639" spans="1:2" x14ac:dyDescent="0.25">
      <c r="A1639">
        <v>61</v>
      </c>
      <c r="B1639">
        <v>0</v>
      </c>
    </row>
    <row r="1640" spans="1:2" x14ac:dyDescent="0.25">
      <c r="A1640">
        <v>115</v>
      </c>
      <c r="B1640">
        <v>0</v>
      </c>
    </row>
    <row r="1641" spans="1:2" x14ac:dyDescent="0.25">
      <c r="A1641">
        <v>181</v>
      </c>
      <c r="B1641">
        <v>0</v>
      </c>
    </row>
    <row r="1642" spans="1:2" x14ac:dyDescent="0.25">
      <c r="A1642">
        <v>110</v>
      </c>
      <c r="B1642">
        <v>0</v>
      </c>
    </row>
    <row r="1643" spans="1:2" x14ac:dyDescent="0.25">
      <c r="A1643">
        <v>269</v>
      </c>
      <c r="B1643">
        <v>46</v>
      </c>
    </row>
    <row r="1644" spans="1:2" x14ac:dyDescent="0.25">
      <c r="A1644">
        <v>79</v>
      </c>
      <c r="B1644">
        <v>14</v>
      </c>
    </row>
    <row r="1645" spans="1:2" x14ac:dyDescent="0.25">
      <c r="A1645">
        <v>104</v>
      </c>
      <c r="B1645">
        <v>1</v>
      </c>
    </row>
    <row r="1646" spans="1:2" x14ac:dyDescent="0.25">
      <c r="A1646">
        <v>34</v>
      </c>
      <c r="B1646">
        <v>0</v>
      </c>
    </row>
    <row r="1647" spans="1:2" x14ac:dyDescent="0.25">
      <c r="A1647">
        <v>167</v>
      </c>
      <c r="B1647">
        <v>17</v>
      </c>
    </row>
    <row r="1648" spans="1:2" x14ac:dyDescent="0.25">
      <c r="A1648">
        <v>183</v>
      </c>
      <c r="B1648">
        <v>1</v>
      </c>
    </row>
    <row r="1649" spans="1:2" x14ac:dyDescent="0.25">
      <c r="A1649">
        <v>71</v>
      </c>
      <c r="B1649">
        <v>0</v>
      </c>
    </row>
    <row r="1650" spans="1:2" x14ac:dyDescent="0.25">
      <c r="A1650">
        <v>69</v>
      </c>
      <c r="B1650">
        <v>0</v>
      </c>
    </row>
    <row r="1651" spans="1:2" x14ac:dyDescent="0.25">
      <c r="A1651">
        <v>270</v>
      </c>
      <c r="B1651">
        <v>0</v>
      </c>
    </row>
    <row r="1652" spans="1:2" x14ac:dyDescent="0.25">
      <c r="A1652">
        <v>193</v>
      </c>
      <c r="B1652">
        <v>0</v>
      </c>
    </row>
    <row r="1653" spans="1:2" x14ac:dyDescent="0.25">
      <c r="A1653">
        <v>57</v>
      </c>
      <c r="B1653">
        <v>0</v>
      </c>
    </row>
    <row r="1654" spans="1:2" x14ac:dyDescent="0.25">
      <c r="A1654">
        <v>200</v>
      </c>
      <c r="B1654">
        <v>2</v>
      </c>
    </row>
    <row r="1655" spans="1:2" x14ac:dyDescent="0.25">
      <c r="A1655">
        <v>88</v>
      </c>
      <c r="B1655">
        <v>14</v>
      </c>
    </row>
    <row r="1656" spans="1:2" x14ac:dyDescent="0.25">
      <c r="A1656">
        <v>213</v>
      </c>
      <c r="B1656">
        <v>9</v>
      </c>
    </row>
    <row r="1657" spans="1:2" x14ac:dyDescent="0.25">
      <c r="A1657">
        <v>20</v>
      </c>
      <c r="B1657">
        <v>8</v>
      </c>
    </row>
    <row r="1658" spans="1:2" x14ac:dyDescent="0.25">
      <c r="A1658">
        <v>50</v>
      </c>
      <c r="B1658">
        <v>7</v>
      </c>
    </row>
    <row r="1659" spans="1:2" x14ac:dyDescent="0.25">
      <c r="A1659">
        <v>115</v>
      </c>
      <c r="B1659">
        <v>0</v>
      </c>
    </row>
    <row r="1660" spans="1:2" x14ac:dyDescent="0.25">
      <c r="A1660">
        <v>186</v>
      </c>
      <c r="B1660">
        <v>84</v>
      </c>
    </row>
    <row r="1661" spans="1:2" x14ac:dyDescent="0.25">
      <c r="A1661">
        <v>18</v>
      </c>
      <c r="B1661">
        <v>11</v>
      </c>
    </row>
    <row r="1662" spans="1:2" x14ac:dyDescent="0.25">
      <c r="A1662">
        <v>176</v>
      </c>
      <c r="B1662">
        <v>1</v>
      </c>
    </row>
    <row r="1663" spans="1:2" x14ac:dyDescent="0.25">
      <c r="A1663">
        <v>41</v>
      </c>
      <c r="B1663">
        <v>4</v>
      </c>
    </row>
    <row r="1664" spans="1:2" x14ac:dyDescent="0.25">
      <c r="A1664">
        <v>75</v>
      </c>
      <c r="B1664">
        <v>10</v>
      </c>
    </row>
    <row r="1665" spans="1:2" x14ac:dyDescent="0.25">
      <c r="A1665">
        <v>97</v>
      </c>
      <c r="B1665">
        <v>16</v>
      </c>
    </row>
    <row r="1666" spans="1:2" x14ac:dyDescent="0.25">
      <c r="A1666">
        <v>73</v>
      </c>
      <c r="B1666">
        <v>2</v>
      </c>
    </row>
    <row r="1667" spans="1:2" x14ac:dyDescent="0.25">
      <c r="A1667">
        <v>49</v>
      </c>
      <c r="B1667">
        <v>5</v>
      </c>
    </row>
    <row r="1668" spans="1:2" x14ac:dyDescent="0.25">
      <c r="A1668">
        <v>134</v>
      </c>
      <c r="B1668">
        <v>1</v>
      </c>
    </row>
    <row r="1669" spans="1:2" x14ac:dyDescent="0.25">
      <c r="A1669">
        <v>68</v>
      </c>
      <c r="B1669">
        <v>31</v>
      </c>
    </row>
    <row r="1670" spans="1:2" x14ac:dyDescent="0.25">
      <c r="A1670">
        <v>49</v>
      </c>
      <c r="B1670">
        <v>0</v>
      </c>
    </row>
    <row r="1671" spans="1:2" x14ac:dyDescent="0.25">
      <c r="A1671">
        <v>63</v>
      </c>
      <c r="B1671">
        <v>2</v>
      </c>
    </row>
    <row r="1672" spans="1:2" x14ac:dyDescent="0.25">
      <c r="A1672">
        <v>163</v>
      </c>
      <c r="B1672">
        <v>7</v>
      </c>
    </row>
    <row r="1673" spans="1:2" x14ac:dyDescent="0.25">
      <c r="A1673">
        <v>288</v>
      </c>
      <c r="B1673">
        <v>16</v>
      </c>
    </row>
    <row r="1674" spans="1:2" x14ac:dyDescent="0.25">
      <c r="A1674">
        <v>42</v>
      </c>
      <c r="B1674">
        <v>4</v>
      </c>
    </row>
    <row r="1675" spans="1:2" x14ac:dyDescent="0.25">
      <c r="A1675">
        <v>70</v>
      </c>
      <c r="B1675">
        <v>4</v>
      </c>
    </row>
    <row r="1676" spans="1:2" x14ac:dyDescent="0.25">
      <c r="A1676">
        <v>30</v>
      </c>
      <c r="B1676">
        <v>4</v>
      </c>
    </row>
    <row r="1677" spans="1:2" x14ac:dyDescent="0.25">
      <c r="A1677">
        <v>51</v>
      </c>
      <c r="B1677">
        <v>3</v>
      </c>
    </row>
    <row r="1678" spans="1:2" x14ac:dyDescent="0.25">
      <c r="A1678">
        <v>145</v>
      </c>
      <c r="B1678">
        <v>36</v>
      </c>
    </row>
    <row r="1679" spans="1:2" x14ac:dyDescent="0.25">
      <c r="A1679">
        <v>21</v>
      </c>
      <c r="B1679">
        <v>1</v>
      </c>
    </row>
    <row r="1680" spans="1:2" x14ac:dyDescent="0.25">
      <c r="A1680">
        <v>286</v>
      </c>
      <c r="B1680">
        <v>7</v>
      </c>
    </row>
    <row r="1681" spans="1:2" x14ac:dyDescent="0.25">
      <c r="A1681">
        <v>12</v>
      </c>
      <c r="B1681">
        <v>27</v>
      </c>
    </row>
    <row r="1682" spans="1:2" x14ac:dyDescent="0.25">
      <c r="A1682">
        <v>100</v>
      </c>
      <c r="B1682">
        <v>1</v>
      </c>
    </row>
    <row r="1683" spans="1:2" x14ac:dyDescent="0.25">
      <c r="A1683">
        <v>100</v>
      </c>
      <c r="B1683">
        <v>0</v>
      </c>
    </row>
    <row r="1684" spans="1:2" x14ac:dyDescent="0.25">
      <c r="A1684">
        <v>34</v>
      </c>
      <c r="B1684">
        <v>1</v>
      </c>
    </row>
    <row r="1685" spans="1:2" x14ac:dyDescent="0.25">
      <c r="A1685">
        <v>63</v>
      </c>
      <c r="B1685">
        <v>3</v>
      </c>
    </row>
    <row r="1686" spans="1:2" x14ac:dyDescent="0.25">
      <c r="A1686">
        <v>30</v>
      </c>
      <c r="B1686">
        <v>3</v>
      </c>
    </row>
    <row r="1687" spans="1:2" x14ac:dyDescent="0.25">
      <c r="A1687">
        <v>47</v>
      </c>
      <c r="B1687">
        <v>3</v>
      </c>
    </row>
    <row r="1688" spans="1:2" x14ac:dyDescent="0.25">
      <c r="A1688">
        <v>237</v>
      </c>
      <c r="B1688">
        <v>0</v>
      </c>
    </row>
    <row r="1689" spans="1:2" x14ac:dyDescent="0.25">
      <c r="A1689">
        <v>47</v>
      </c>
      <c r="B1689">
        <v>6</v>
      </c>
    </row>
    <row r="1690" spans="1:2" x14ac:dyDescent="0.25">
      <c r="A1690">
        <v>15</v>
      </c>
      <c r="B1690">
        <v>17</v>
      </c>
    </row>
    <row r="1691" spans="1:2" x14ac:dyDescent="0.25">
      <c r="A1691">
        <v>81</v>
      </c>
      <c r="B1691">
        <v>40</v>
      </c>
    </row>
    <row r="1692" spans="1:2" x14ac:dyDescent="0.25">
      <c r="A1692">
        <v>122</v>
      </c>
      <c r="B1692">
        <v>3</v>
      </c>
    </row>
    <row r="1693" spans="1:2" x14ac:dyDescent="0.25">
      <c r="A1693">
        <v>34</v>
      </c>
      <c r="B1693">
        <v>1</v>
      </c>
    </row>
    <row r="1694" spans="1:2" x14ac:dyDescent="0.25">
      <c r="A1694">
        <v>207</v>
      </c>
      <c r="B1694">
        <v>2</v>
      </c>
    </row>
    <row r="1695" spans="1:2" x14ac:dyDescent="0.25">
      <c r="A1695">
        <v>25</v>
      </c>
      <c r="B1695">
        <v>7</v>
      </c>
    </row>
    <row r="1696" spans="1:2" x14ac:dyDescent="0.25">
      <c r="A1696">
        <v>72</v>
      </c>
      <c r="B1696">
        <v>14</v>
      </c>
    </row>
    <row r="1697" spans="1:2" x14ac:dyDescent="0.25">
      <c r="A1697">
        <v>14</v>
      </c>
      <c r="B1697">
        <v>0</v>
      </c>
    </row>
    <row r="1698" spans="1:2" x14ac:dyDescent="0.25">
      <c r="A1698">
        <v>15</v>
      </c>
      <c r="B1698">
        <v>0</v>
      </c>
    </row>
    <row r="1699" spans="1:2" x14ac:dyDescent="0.25">
      <c r="A1699">
        <v>91</v>
      </c>
      <c r="B1699">
        <v>1</v>
      </c>
    </row>
    <row r="1700" spans="1:2" x14ac:dyDescent="0.25">
      <c r="A1700">
        <v>24</v>
      </c>
      <c r="B1700">
        <v>12</v>
      </c>
    </row>
    <row r="1701" spans="1:2" x14ac:dyDescent="0.25">
      <c r="A1701">
        <v>27</v>
      </c>
      <c r="B1701">
        <v>12</v>
      </c>
    </row>
    <row r="1702" spans="1:2" x14ac:dyDescent="0.25">
      <c r="A1702">
        <v>47</v>
      </c>
      <c r="B1702">
        <v>23</v>
      </c>
    </row>
    <row r="1703" spans="1:2" x14ac:dyDescent="0.25">
      <c r="A1703">
        <v>44</v>
      </c>
      <c r="B1703">
        <v>0</v>
      </c>
    </row>
    <row r="1704" spans="1:2" x14ac:dyDescent="0.25">
      <c r="A1704">
        <v>72</v>
      </c>
      <c r="B1704">
        <v>10</v>
      </c>
    </row>
    <row r="1705" spans="1:2" x14ac:dyDescent="0.25">
      <c r="A1705">
        <v>63</v>
      </c>
      <c r="B1705">
        <v>5</v>
      </c>
    </row>
    <row r="1706" spans="1:2" x14ac:dyDescent="0.25">
      <c r="A1706">
        <v>88</v>
      </c>
      <c r="B1706">
        <v>1</v>
      </c>
    </row>
    <row r="1707" spans="1:2" x14ac:dyDescent="0.25">
      <c r="A1707">
        <v>70</v>
      </c>
      <c r="B1707">
        <v>2</v>
      </c>
    </row>
    <row r="1708" spans="1:2" x14ac:dyDescent="0.25">
      <c r="A1708">
        <v>50</v>
      </c>
      <c r="B1708">
        <v>2</v>
      </c>
    </row>
    <row r="1709" spans="1:2" x14ac:dyDescent="0.25">
      <c r="A1709">
        <v>35</v>
      </c>
      <c r="B1709">
        <v>0</v>
      </c>
    </row>
    <row r="1710" spans="1:2" x14ac:dyDescent="0.25">
      <c r="A1710">
        <v>175</v>
      </c>
      <c r="B1710">
        <v>13</v>
      </c>
    </row>
    <row r="1711" spans="1:2" x14ac:dyDescent="0.25">
      <c r="A1711">
        <v>20</v>
      </c>
      <c r="B1711">
        <v>0</v>
      </c>
    </row>
    <row r="1712" spans="1:2" x14ac:dyDescent="0.25">
      <c r="A1712">
        <v>54</v>
      </c>
      <c r="B1712">
        <v>1</v>
      </c>
    </row>
    <row r="1713" spans="1:2" x14ac:dyDescent="0.25">
      <c r="A1713">
        <v>20</v>
      </c>
      <c r="B1713">
        <v>5</v>
      </c>
    </row>
    <row r="1714" spans="1:2" x14ac:dyDescent="0.25">
      <c r="A1714">
        <v>57</v>
      </c>
      <c r="B1714">
        <v>2</v>
      </c>
    </row>
    <row r="1715" spans="1:2" x14ac:dyDescent="0.25">
      <c r="A1715">
        <v>31</v>
      </c>
      <c r="B1715">
        <v>0</v>
      </c>
    </row>
    <row r="1716" spans="1:2" x14ac:dyDescent="0.25">
      <c r="A1716">
        <v>31</v>
      </c>
      <c r="B1716">
        <v>32</v>
      </c>
    </row>
    <row r="1717" spans="1:2" x14ac:dyDescent="0.25">
      <c r="A1717">
        <v>45</v>
      </c>
      <c r="B1717">
        <v>1</v>
      </c>
    </row>
    <row r="1718" spans="1:2" x14ac:dyDescent="0.25">
      <c r="A1718">
        <v>41</v>
      </c>
      <c r="B1718">
        <v>1</v>
      </c>
    </row>
    <row r="1719" spans="1:2" x14ac:dyDescent="0.25">
      <c r="A1719">
        <v>29</v>
      </c>
      <c r="B1719">
        <v>1</v>
      </c>
    </row>
    <row r="1720" spans="1:2" x14ac:dyDescent="0.25">
      <c r="A1720">
        <v>58</v>
      </c>
      <c r="B1720">
        <v>0</v>
      </c>
    </row>
    <row r="1721" spans="1:2" x14ac:dyDescent="0.25">
      <c r="A1721">
        <v>89</v>
      </c>
      <c r="B1721">
        <v>0</v>
      </c>
    </row>
    <row r="1722" spans="1:2" x14ac:dyDescent="0.25">
      <c r="A1722">
        <v>125</v>
      </c>
      <c r="B1722">
        <v>8</v>
      </c>
    </row>
    <row r="1723" spans="1:2" x14ac:dyDescent="0.25">
      <c r="A1723">
        <v>18</v>
      </c>
      <c r="B1723">
        <v>0</v>
      </c>
    </row>
    <row r="1724" spans="1:2" x14ac:dyDescent="0.25">
      <c r="A1724">
        <v>32</v>
      </c>
      <c r="B1724">
        <v>1</v>
      </c>
    </row>
    <row r="1725" spans="1:2" x14ac:dyDescent="0.25">
      <c r="A1725">
        <v>16</v>
      </c>
      <c r="B1725">
        <v>16</v>
      </c>
    </row>
    <row r="1726" spans="1:2" x14ac:dyDescent="0.25">
      <c r="A1726">
        <v>38</v>
      </c>
      <c r="B1726">
        <v>12</v>
      </c>
    </row>
    <row r="1727" spans="1:2" x14ac:dyDescent="0.25">
      <c r="A1727">
        <v>15</v>
      </c>
      <c r="B1727">
        <v>4</v>
      </c>
    </row>
    <row r="1728" spans="1:2" x14ac:dyDescent="0.25">
      <c r="A1728">
        <v>23</v>
      </c>
      <c r="B1728">
        <v>2</v>
      </c>
    </row>
    <row r="1729" spans="1:2" x14ac:dyDescent="0.25">
      <c r="A1729">
        <v>49</v>
      </c>
      <c r="B1729">
        <v>3</v>
      </c>
    </row>
    <row r="1730" spans="1:2" x14ac:dyDescent="0.25">
      <c r="A1730">
        <v>10</v>
      </c>
      <c r="B1730">
        <v>0</v>
      </c>
    </row>
    <row r="1731" spans="1:2" x14ac:dyDescent="0.25">
      <c r="A1731">
        <v>15</v>
      </c>
      <c r="B1731">
        <v>3</v>
      </c>
    </row>
    <row r="1732" spans="1:2" x14ac:dyDescent="0.25">
      <c r="A1732">
        <v>57</v>
      </c>
      <c r="B1732">
        <v>4</v>
      </c>
    </row>
    <row r="1733" spans="1:2" x14ac:dyDescent="0.25">
      <c r="A1733">
        <v>33</v>
      </c>
      <c r="B1733">
        <v>2</v>
      </c>
    </row>
    <row r="1734" spans="1:2" x14ac:dyDescent="0.25">
      <c r="A1734">
        <v>9</v>
      </c>
      <c r="B1734">
        <v>10</v>
      </c>
    </row>
    <row r="1735" spans="1:2" x14ac:dyDescent="0.25">
      <c r="A1735">
        <v>26</v>
      </c>
      <c r="B1735">
        <v>11</v>
      </c>
    </row>
    <row r="1736" spans="1:2" x14ac:dyDescent="0.25">
      <c r="A1736">
        <v>69</v>
      </c>
      <c r="B1736">
        <v>6</v>
      </c>
    </row>
    <row r="1737" spans="1:2" x14ac:dyDescent="0.25">
      <c r="A1737">
        <v>65</v>
      </c>
      <c r="B1737">
        <v>2</v>
      </c>
    </row>
    <row r="1738" spans="1:2" x14ac:dyDescent="0.25">
      <c r="A1738">
        <v>83</v>
      </c>
      <c r="B1738">
        <v>6</v>
      </c>
    </row>
    <row r="1739" spans="1:2" x14ac:dyDescent="0.25">
      <c r="A1739">
        <v>111</v>
      </c>
      <c r="B1739">
        <v>8</v>
      </c>
    </row>
    <row r="1740" spans="1:2" x14ac:dyDescent="0.25">
      <c r="A1740">
        <v>46</v>
      </c>
      <c r="B1740">
        <v>37</v>
      </c>
    </row>
    <row r="1741" spans="1:2" x14ac:dyDescent="0.25">
      <c r="A1741">
        <v>63</v>
      </c>
      <c r="B1741">
        <v>11</v>
      </c>
    </row>
    <row r="1742" spans="1:2" x14ac:dyDescent="0.25">
      <c r="A1742">
        <v>9</v>
      </c>
      <c r="B1742">
        <v>0</v>
      </c>
    </row>
    <row r="1743" spans="1:2" x14ac:dyDescent="0.25">
      <c r="A1743">
        <v>34</v>
      </c>
      <c r="B1743">
        <v>10</v>
      </c>
    </row>
    <row r="1744" spans="1:2" x14ac:dyDescent="0.25">
      <c r="A1744">
        <v>112</v>
      </c>
      <c r="B1744">
        <v>6</v>
      </c>
    </row>
    <row r="1745" spans="1:2" x14ac:dyDescent="0.25">
      <c r="A1745">
        <v>47</v>
      </c>
      <c r="B1745">
        <v>8</v>
      </c>
    </row>
    <row r="1746" spans="1:2" x14ac:dyDescent="0.25">
      <c r="A1746">
        <v>38</v>
      </c>
      <c r="B1746">
        <v>6</v>
      </c>
    </row>
    <row r="1747" spans="1:2" x14ac:dyDescent="0.25">
      <c r="A1747">
        <v>28</v>
      </c>
      <c r="B1747">
        <v>7</v>
      </c>
    </row>
    <row r="1748" spans="1:2" x14ac:dyDescent="0.25">
      <c r="A1748">
        <v>78</v>
      </c>
      <c r="B1748">
        <v>7</v>
      </c>
    </row>
    <row r="1749" spans="1:2" x14ac:dyDescent="0.25">
      <c r="A1749">
        <v>23</v>
      </c>
      <c r="B1749">
        <v>5</v>
      </c>
    </row>
    <row r="1750" spans="1:2" x14ac:dyDescent="0.25">
      <c r="A1750">
        <v>40</v>
      </c>
      <c r="B1750">
        <v>46</v>
      </c>
    </row>
    <row r="1751" spans="1:2" x14ac:dyDescent="0.25">
      <c r="A1751">
        <v>13</v>
      </c>
      <c r="B1751">
        <v>10</v>
      </c>
    </row>
    <row r="1752" spans="1:2" x14ac:dyDescent="0.25">
      <c r="A1752">
        <v>18</v>
      </c>
      <c r="B1752">
        <v>19</v>
      </c>
    </row>
    <row r="1753" spans="1:2" x14ac:dyDescent="0.25">
      <c r="A1753">
        <v>22</v>
      </c>
      <c r="B1753">
        <v>13</v>
      </c>
    </row>
    <row r="1754" spans="1:2" x14ac:dyDescent="0.25">
      <c r="A1754">
        <v>79</v>
      </c>
      <c r="B1754">
        <v>13</v>
      </c>
    </row>
    <row r="1755" spans="1:2" x14ac:dyDescent="0.25">
      <c r="A1755">
        <v>14</v>
      </c>
      <c r="B1755">
        <v>4</v>
      </c>
    </row>
    <row r="1756" spans="1:2" x14ac:dyDescent="0.25">
      <c r="A1756">
        <v>51</v>
      </c>
      <c r="B1756">
        <v>0</v>
      </c>
    </row>
    <row r="1757" spans="1:2" x14ac:dyDescent="0.25">
      <c r="A1757">
        <v>54</v>
      </c>
      <c r="B1757">
        <v>3</v>
      </c>
    </row>
    <row r="1758" spans="1:2" x14ac:dyDescent="0.25">
      <c r="A1758">
        <v>70</v>
      </c>
      <c r="B1758">
        <v>1</v>
      </c>
    </row>
    <row r="1759" spans="1:2" x14ac:dyDescent="0.25">
      <c r="A1759">
        <v>44</v>
      </c>
      <c r="B1759">
        <v>9</v>
      </c>
    </row>
    <row r="1760" spans="1:2" x14ac:dyDescent="0.25">
      <c r="A1760">
        <v>55</v>
      </c>
      <c r="B1760">
        <v>1</v>
      </c>
    </row>
    <row r="1761" spans="1:2" x14ac:dyDescent="0.25">
      <c r="A1761">
        <v>15</v>
      </c>
      <c r="B1761">
        <v>1</v>
      </c>
    </row>
    <row r="1762" spans="1:2" x14ac:dyDescent="0.25">
      <c r="A1762">
        <v>27</v>
      </c>
      <c r="B1762">
        <v>4</v>
      </c>
    </row>
    <row r="1763" spans="1:2" x14ac:dyDescent="0.25">
      <c r="A1763">
        <v>21</v>
      </c>
      <c r="B1763">
        <v>17</v>
      </c>
    </row>
    <row r="1764" spans="1:2" x14ac:dyDescent="0.25">
      <c r="A1764">
        <v>162</v>
      </c>
      <c r="B1764">
        <v>0</v>
      </c>
    </row>
    <row r="1765" spans="1:2" x14ac:dyDescent="0.25">
      <c r="A1765">
        <v>23</v>
      </c>
      <c r="B1765">
        <v>12</v>
      </c>
    </row>
    <row r="1766" spans="1:2" x14ac:dyDescent="0.25">
      <c r="A1766">
        <v>72</v>
      </c>
      <c r="B1766">
        <v>14</v>
      </c>
    </row>
    <row r="1767" spans="1:2" x14ac:dyDescent="0.25">
      <c r="A1767">
        <v>68</v>
      </c>
      <c r="B1767">
        <v>1</v>
      </c>
    </row>
    <row r="1768" spans="1:2" x14ac:dyDescent="0.25">
      <c r="A1768">
        <v>20</v>
      </c>
      <c r="B1768">
        <v>14</v>
      </c>
    </row>
    <row r="1769" spans="1:2" x14ac:dyDescent="0.25">
      <c r="A1769">
        <v>26</v>
      </c>
      <c r="B1769">
        <v>4</v>
      </c>
    </row>
    <row r="1770" spans="1:2" x14ac:dyDescent="0.25">
      <c r="A1770">
        <v>72</v>
      </c>
      <c r="B1770">
        <v>2</v>
      </c>
    </row>
    <row r="1771" spans="1:2" x14ac:dyDescent="0.25">
      <c r="A1771">
        <v>3</v>
      </c>
      <c r="B1771">
        <v>1</v>
      </c>
    </row>
    <row r="1772" spans="1:2" x14ac:dyDescent="0.25">
      <c r="A1772">
        <v>18</v>
      </c>
      <c r="B1772">
        <v>2</v>
      </c>
    </row>
    <row r="1773" spans="1:2" x14ac:dyDescent="0.25">
      <c r="A1773">
        <v>30</v>
      </c>
      <c r="B1773">
        <v>1</v>
      </c>
    </row>
    <row r="1774" spans="1:2" x14ac:dyDescent="0.25">
      <c r="A1774">
        <v>23</v>
      </c>
      <c r="B1774">
        <v>1</v>
      </c>
    </row>
    <row r="1775" spans="1:2" x14ac:dyDescent="0.25">
      <c r="A1775">
        <v>54</v>
      </c>
      <c r="B1775">
        <v>4</v>
      </c>
    </row>
    <row r="1776" spans="1:2" x14ac:dyDescent="0.25">
      <c r="A1776">
        <v>26</v>
      </c>
      <c r="B1776">
        <v>3</v>
      </c>
    </row>
    <row r="1777" spans="1:2" x14ac:dyDescent="0.25">
      <c r="A1777">
        <v>9</v>
      </c>
      <c r="B1777">
        <v>38</v>
      </c>
    </row>
    <row r="1778" spans="1:2" x14ac:dyDescent="0.25">
      <c r="A1778">
        <v>27</v>
      </c>
      <c r="B1778">
        <v>4</v>
      </c>
    </row>
    <row r="1779" spans="1:2" x14ac:dyDescent="0.25">
      <c r="A1779">
        <v>30</v>
      </c>
      <c r="B1779">
        <v>0</v>
      </c>
    </row>
    <row r="1780" spans="1:2" x14ac:dyDescent="0.25">
      <c r="A1780">
        <v>52</v>
      </c>
      <c r="B1780">
        <v>2</v>
      </c>
    </row>
    <row r="1781" spans="1:2" x14ac:dyDescent="0.25">
      <c r="A1781">
        <v>17</v>
      </c>
      <c r="B1781">
        <v>0</v>
      </c>
    </row>
    <row r="1782" spans="1:2" x14ac:dyDescent="0.25">
      <c r="A1782">
        <v>19</v>
      </c>
      <c r="B1782">
        <v>1</v>
      </c>
    </row>
    <row r="1783" spans="1:2" x14ac:dyDescent="0.25">
      <c r="A1783">
        <v>77</v>
      </c>
      <c r="B1783">
        <v>7</v>
      </c>
    </row>
    <row r="1784" spans="1:2" x14ac:dyDescent="0.25">
      <c r="A1784">
        <v>21</v>
      </c>
      <c r="B1784">
        <v>2</v>
      </c>
    </row>
    <row r="1785" spans="1:2" x14ac:dyDescent="0.25">
      <c r="A1785">
        <v>38</v>
      </c>
      <c r="B1785">
        <v>4</v>
      </c>
    </row>
    <row r="1786" spans="1:2" x14ac:dyDescent="0.25">
      <c r="A1786">
        <v>28</v>
      </c>
      <c r="B1786">
        <v>4</v>
      </c>
    </row>
    <row r="1787" spans="1:2" x14ac:dyDescent="0.25">
      <c r="A1787">
        <v>48</v>
      </c>
      <c r="B1787">
        <v>3</v>
      </c>
    </row>
    <row r="1788" spans="1:2" x14ac:dyDescent="0.25">
      <c r="A1788">
        <v>46</v>
      </c>
      <c r="B1788">
        <v>2</v>
      </c>
    </row>
    <row r="1789" spans="1:2" x14ac:dyDescent="0.25">
      <c r="A1789">
        <v>30</v>
      </c>
      <c r="B1789">
        <v>197</v>
      </c>
    </row>
    <row r="1790" spans="1:2" x14ac:dyDescent="0.25">
      <c r="A1790">
        <v>64</v>
      </c>
      <c r="B1790">
        <v>0</v>
      </c>
    </row>
    <row r="1791" spans="1:2" x14ac:dyDescent="0.25">
      <c r="A1791">
        <v>15</v>
      </c>
      <c r="B1791">
        <v>1</v>
      </c>
    </row>
    <row r="1792" spans="1:2" x14ac:dyDescent="0.25">
      <c r="A1792">
        <v>41</v>
      </c>
      <c r="B1792">
        <v>4</v>
      </c>
    </row>
    <row r="1793" spans="1:2" x14ac:dyDescent="0.25">
      <c r="A1793">
        <v>35</v>
      </c>
      <c r="B1793">
        <v>0</v>
      </c>
    </row>
    <row r="1794" spans="1:2" x14ac:dyDescent="0.25">
      <c r="A1794">
        <v>45</v>
      </c>
      <c r="B1794">
        <v>7</v>
      </c>
    </row>
    <row r="1795" spans="1:2" x14ac:dyDescent="0.25">
      <c r="A1795">
        <v>62</v>
      </c>
      <c r="B1795">
        <v>11</v>
      </c>
    </row>
    <row r="1796" spans="1:2" x14ac:dyDescent="0.25">
      <c r="A1796">
        <v>22</v>
      </c>
      <c r="B1796">
        <v>0</v>
      </c>
    </row>
    <row r="1797" spans="1:2" x14ac:dyDescent="0.25">
      <c r="A1797">
        <v>18</v>
      </c>
      <c r="B1797">
        <v>6</v>
      </c>
    </row>
    <row r="1798" spans="1:2" x14ac:dyDescent="0.25">
      <c r="A1798">
        <v>12</v>
      </c>
      <c r="B1798">
        <v>0</v>
      </c>
    </row>
    <row r="1799" spans="1:2" x14ac:dyDescent="0.25">
      <c r="A1799">
        <v>44</v>
      </c>
      <c r="B1799">
        <v>7</v>
      </c>
    </row>
    <row r="1800" spans="1:2" x14ac:dyDescent="0.25">
      <c r="A1800">
        <v>27</v>
      </c>
      <c r="B1800">
        <v>94</v>
      </c>
    </row>
    <row r="1801" spans="1:2" x14ac:dyDescent="0.25">
      <c r="A1801">
        <v>38</v>
      </c>
      <c r="B1801">
        <v>2</v>
      </c>
    </row>
    <row r="1802" spans="1:2" x14ac:dyDescent="0.25">
      <c r="A1802">
        <v>28</v>
      </c>
      <c r="B1802">
        <v>25</v>
      </c>
    </row>
    <row r="1803" spans="1:2" x14ac:dyDescent="0.25">
      <c r="A1803">
        <v>24</v>
      </c>
      <c r="B1803">
        <v>17</v>
      </c>
    </row>
    <row r="1804" spans="1:2" x14ac:dyDescent="0.25">
      <c r="A1804">
        <v>65</v>
      </c>
      <c r="B1804">
        <v>2</v>
      </c>
    </row>
    <row r="1805" spans="1:2" x14ac:dyDescent="0.25">
      <c r="A1805">
        <v>46</v>
      </c>
      <c r="B1805">
        <v>4</v>
      </c>
    </row>
    <row r="1806" spans="1:2" x14ac:dyDescent="0.25">
      <c r="A1806">
        <v>85</v>
      </c>
      <c r="B1806">
        <v>5</v>
      </c>
    </row>
    <row r="1807" spans="1:2" x14ac:dyDescent="0.25">
      <c r="A1807">
        <v>66</v>
      </c>
      <c r="B1807">
        <v>2</v>
      </c>
    </row>
    <row r="1808" spans="1:2" x14ac:dyDescent="0.25">
      <c r="A1808">
        <v>165</v>
      </c>
      <c r="B1808">
        <v>2</v>
      </c>
    </row>
    <row r="1809" spans="1:2" x14ac:dyDescent="0.25">
      <c r="A1809">
        <v>17</v>
      </c>
      <c r="B1809">
        <v>3</v>
      </c>
    </row>
    <row r="1810" spans="1:2" x14ac:dyDescent="0.25">
      <c r="A1810">
        <v>3</v>
      </c>
      <c r="B1810">
        <v>0</v>
      </c>
    </row>
    <row r="1811" spans="1:2" x14ac:dyDescent="0.25">
      <c r="A1811">
        <v>17</v>
      </c>
      <c r="B1811">
        <v>4</v>
      </c>
    </row>
    <row r="1812" spans="1:2" x14ac:dyDescent="0.25">
      <c r="A1812">
        <v>91</v>
      </c>
      <c r="B1812">
        <v>1</v>
      </c>
    </row>
    <row r="1813" spans="1:2" x14ac:dyDescent="0.25">
      <c r="A1813">
        <v>67</v>
      </c>
      <c r="B1813">
        <v>12</v>
      </c>
    </row>
    <row r="1814" spans="1:2" x14ac:dyDescent="0.25">
      <c r="A1814">
        <v>18</v>
      </c>
      <c r="B1814">
        <v>4</v>
      </c>
    </row>
    <row r="1815" spans="1:2" x14ac:dyDescent="0.25">
      <c r="A1815">
        <v>21</v>
      </c>
      <c r="B1815">
        <v>91</v>
      </c>
    </row>
    <row r="1816" spans="1:2" x14ac:dyDescent="0.25">
      <c r="A1816">
        <v>40</v>
      </c>
      <c r="B1816">
        <v>1</v>
      </c>
    </row>
    <row r="1817" spans="1:2" x14ac:dyDescent="0.25">
      <c r="A1817">
        <v>78</v>
      </c>
      <c r="B1817">
        <v>1</v>
      </c>
    </row>
    <row r="1818" spans="1:2" x14ac:dyDescent="0.25">
      <c r="A1818">
        <v>26</v>
      </c>
      <c r="B1818">
        <v>0</v>
      </c>
    </row>
    <row r="1819" spans="1:2" x14ac:dyDescent="0.25">
      <c r="A1819">
        <v>14</v>
      </c>
      <c r="B1819">
        <v>13</v>
      </c>
    </row>
    <row r="1820" spans="1:2" x14ac:dyDescent="0.25">
      <c r="A1820">
        <v>44</v>
      </c>
      <c r="B1820">
        <v>2</v>
      </c>
    </row>
    <row r="1821" spans="1:2" x14ac:dyDescent="0.25">
      <c r="A1821">
        <v>9</v>
      </c>
      <c r="B1821">
        <v>0</v>
      </c>
    </row>
    <row r="1822" spans="1:2" x14ac:dyDescent="0.25">
      <c r="A1822">
        <v>30</v>
      </c>
      <c r="B1822">
        <v>21</v>
      </c>
    </row>
    <row r="1823" spans="1:2" x14ac:dyDescent="0.25">
      <c r="A1823">
        <v>45</v>
      </c>
      <c r="B1823">
        <v>9</v>
      </c>
    </row>
    <row r="1824" spans="1:2" x14ac:dyDescent="0.25">
      <c r="A1824">
        <v>56</v>
      </c>
      <c r="B1824">
        <v>6</v>
      </c>
    </row>
    <row r="1825" spans="1:2" x14ac:dyDescent="0.25">
      <c r="A1825">
        <v>46</v>
      </c>
      <c r="B1825">
        <v>4</v>
      </c>
    </row>
    <row r="1826" spans="1:2" x14ac:dyDescent="0.25">
      <c r="A1826">
        <v>34</v>
      </c>
      <c r="B1826">
        <v>7</v>
      </c>
    </row>
    <row r="1827" spans="1:2" x14ac:dyDescent="0.25">
      <c r="A1827">
        <v>98</v>
      </c>
      <c r="B1827">
        <v>5</v>
      </c>
    </row>
    <row r="1828" spans="1:2" x14ac:dyDescent="0.25">
      <c r="A1828">
        <v>46</v>
      </c>
      <c r="B1828">
        <v>0</v>
      </c>
    </row>
    <row r="1829" spans="1:2" x14ac:dyDescent="0.25">
      <c r="A1829">
        <v>10</v>
      </c>
      <c r="B1829">
        <v>3</v>
      </c>
    </row>
    <row r="1830" spans="1:2" x14ac:dyDescent="0.25">
      <c r="A1830">
        <v>76</v>
      </c>
      <c r="B1830">
        <v>9</v>
      </c>
    </row>
    <row r="1831" spans="1:2" x14ac:dyDescent="0.25">
      <c r="A1831">
        <v>104</v>
      </c>
      <c r="B1831">
        <v>6</v>
      </c>
    </row>
    <row r="1832" spans="1:2" x14ac:dyDescent="0.25">
      <c r="A1832">
        <v>87</v>
      </c>
      <c r="B1832">
        <v>4</v>
      </c>
    </row>
    <row r="1833" spans="1:2" x14ac:dyDescent="0.25">
      <c r="A1833">
        <v>29</v>
      </c>
      <c r="B1833">
        <v>1</v>
      </c>
    </row>
    <row r="1834" spans="1:2" x14ac:dyDescent="0.25">
      <c r="A1834">
        <v>51</v>
      </c>
      <c r="B1834">
        <v>17</v>
      </c>
    </row>
    <row r="1835" spans="1:2" x14ac:dyDescent="0.25">
      <c r="A1835">
        <v>12</v>
      </c>
      <c r="B1835">
        <v>1</v>
      </c>
    </row>
    <row r="1836" spans="1:2" x14ac:dyDescent="0.25">
      <c r="A1836">
        <v>72</v>
      </c>
      <c r="B1836">
        <v>13</v>
      </c>
    </row>
    <row r="1837" spans="1:2" x14ac:dyDescent="0.25">
      <c r="A1837">
        <v>21</v>
      </c>
      <c r="B1837">
        <v>6</v>
      </c>
    </row>
    <row r="1838" spans="1:2" x14ac:dyDescent="0.25">
      <c r="A1838">
        <v>42</v>
      </c>
      <c r="B1838">
        <v>0</v>
      </c>
    </row>
    <row r="1839" spans="1:2" x14ac:dyDescent="0.25">
      <c r="A1839">
        <v>71</v>
      </c>
      <c r="B1839">
        <v>2</v>
      </c>
    </row>
    <row r="1840" spans="1:2" x14ac:dyDescent="0.25">
      <c r="A1840">
        <v>168</v>
      </c>
      <c r="B1840">
        <v>2</v>
      </c>
    </row>
    <row r="1841" spans="1:2" x14ac:dyDescent="0.25">
      <c r="A1841">
        <v>19</v>
      </c>
      <c r="B1841">
        <v>21</v>
      </c>
    </row>
    <row r="1842" spans="1:2" x14ac:dyDescent="0.25">
      <c r="A1842">
        <v>37</v>
      </c>
      <c r="B1842">
        <v>13</v>
      </c>
    </row>
    <row r="1843" spans="1:2" x14ac:dyDescent="0.25">
      <c r="A1843">
        <v>36</v>
      </c>
      <c r="B1843">
        <v>0</v>
      </c>
    </row>
    <row r="1844" spans="1:2" x14ac:dyDescent="0.25">
      <c r="A1844">
        <v>14</v>
      </c>
      <c r="B1844">
        <v>6</v>
      </c>
    </row>
    <row r="1845" spans="1:2" x14ac:dyDescent="0.25">
      <c r="A1845">
        <v>18</v>
      </c>
      <c r="B1845">
        <v>0</v>
      </c>
    </row>
    <row r="1846" spans="1:2" x14ac:dyDescent="0.25">
      <c r="A1846">
        <v>82</v>
      </c>
      <c r="B1846">
        <v>1</v>
      </c>
    </row>
    <row r="1847" spans="1:2" x14ac:dyDescent="0.25">
      <c r="A1847">
        <v>43</v>
      </c>
      <c r="B1847">
        <v>0</v>
      </c>
    </row>
    <row r="1848" spans="1:2" x14ac:dyDescent="0.25">
      <c r="A1848">
        <v>8</v>
      </c>
      <c r="B1848">
        <v>12</v>
      </c>
    </row>
    <row r="1849" spans="1:2" x14ac:dyDescent="0.25">
      <c r="A1849">
        <v>45</v>
      </c>
      <c r="B1849">
        <v>2</v>
      </c>
    </row>
    <row r="1850" spans="1:2" x14ac:dyDescent="0.25">
      <c r="A1850">
        <v>20</v>
      </c>
      <c r="B1850">
        <v>6</v>
      </c>
    </row>
    <row r="1851" spans="1:2" x14ac:dyDescent="0.25">
      <c r="A1851">
        <v>31</v>
      </c>
      <c r="B1851">
        <v>1</v>
      </c>
    </row>
    <row r="1852" spans="1:2" x14ac:dyDescent="0.25">
      <c r="A1852">
        <v>25</v>
      </c>
      <c r="B1852">
        <v>1</v>
      </c>
    </row>
    <row r="1853" spans="1:2" x14ac:dyDescent="0.25">
      <c r="A1853">
        <v>14</v>
      </c>
      <c r="B1853">
        <v>5</v>
      </c>
    </row>
    <row r="1854" spans="1:2" x14ac:dyDescent="0.25">
      <c r="A1854">
        <v>45</v>
      </c>
      <c r="B1854">
        <v>0</v>
      </c>
    </row>
    <row r="1855" spans="1:2" x14ac:dyDescent="0.25">
      <c r="A1855">
        <v>20</v>
      </c>
      <c r="B1855">
        <v>3</v>
      </c>
    </row>
    <row r="1856" spans="1:2" x14ac:dyDescent="0.25">
      <c r="A1856">
        <v>39</v>
      </c>
      <c r="B1856">
        <v>8</v>
      </c>
    </row>
    <row r="1857" spans="1:2" x14ac:dyDescent="0.25">
      <c r="A1857">
        <v>16</v>
      </c>
      <c r="B1857">
        <v>3</v>
      </c>
    </row>
    <row r="1858" spans="1:2" x14ac:dyDescent="0.25">
      <c r="A1858">
        <v>37</v>
      </c>
      <c r="B1858">
        <v>8</v>
      </c>
    </row>
    <row r="1859" spans="1:2" x14ac:dyDescent="0.25">
      <c r="A1859">
        <v>14</v>
      </c>
      <c r="B1859">
        <v>1</v>
      </c>
    </row>
    <row r="1860" spans="1:2" x14ac:dyDescent="0.25">
      <c r="A1860">
        <v>21</v>
      </c>
      <c r="B1860">
        <v>4</v>
      </c>
    </row>
    <row r="1861" spans="1:2" x14ac:dyDescent="0.25">
      <c r="A1861">
        <v>69</v>
      </c>
      <c r="B1861">
        <v>8</v>
      </c>
    </row>
    <row r="1862" spans="1:2" x14ac:dyDescent="0.25">
      <c r="A1862">
        <v>16</v>
      </c>
      <c r="B1862">
        <v>1</v>
      </c>
    </row>
    <row r="1863" spans="1:2" x14ac:dyDescent="0.25">
      <c r="A1863">
        <v>55</v>
      </c>
      <c r="B1863">
        <v>5</v>
      </c>
    </row>
    <row r="1864" spans="1:2" x14ac:dyDescent="0.25">
      <c r="A1864">
        <v>27</v>
      </c>
      <c r="B1864">
        <v>0</v>
      </c>
    </row>
    <row r="1865" spans="1:2" x14ac:dyDescent="0.25">
      <c r="A1865">
        <v>36</v>
      </c>
      <c r="B1865">
        <v>0</v>
      </c>
    </row>
    <row r="1866" spans="1:2" x14ac:dyDescent="0.25">
      <c r="A1866">
        <v>19</v>
      </c>
      <c r="B1866">
        <v>1</v>
      </c>
    </row>
    <row r="1867" spans="1:2" x14ac:dyDescent="0.25">
      <c r="A1867">
        <v>12</v>
      </c>
      <c r="B1867">
        <v>0</v>
      </c>
    </row>
    <row r="1868" spans="1:2" x14ac:dyDescent="0.25">
      <c r="A1868">
        <v>17</v>
      </c>
      <c r="B1868">
        <v>0</v>
      </c>
    </row>
    <row r="1869" spans="1:2" x14ac:dyDescent="0.25">
      <c r="A1869">
        <v>114</v>
      </c>
      <c r="B1869">
        <v>6</v>
      </c>
    </row>
    <row r="1870" spans="1:2" x14ac:dyDescent="0.25">
      <c r="A1870">
        <v>93</v>
      </c>
      <c r="B1870">
        <v>6</v>
      </c>
    </row>
    <row r="1871" spans="1:2" x14ac:dyDescent="0.25">
      <c r="A1871">
        <v>36</v>
      </c>
      <c r="B1871">
        <v>14</v>
      </c>
    </row>
    <row r="1872" spans="1:2" x14ac:dyDescent="0.25">
      <c r="A1872">
        <v>61</v>
      </c>
      <c r="B1872">
        <v>6</v>
      </c>
    </row>
    <row r="1873" spans="1:2" x14ac:dyDescent="0.25">
      <c r="A1873">
        <v>47</v>
      </c>
      <c r="B1873">
        <v>33</v>
      </c>
    </row>
    <row r="1874" spans="1:2" x14ac:dyDescent="0.25">
      <c r="A1874">
        <v>17</v>
      </c>
      <c r="B1874">
        <v>4</v>
      </c>
    </row>
    <row r="1875" spans="1:2" x14ac:dyDescent="0.25">
      <c r="A1875">
        <v>63</v>
      </c>
      <c r="B1875">
        <v>1</v>
      </c>
    </row>
    <row r="1876" spans="1:2" x14ac:dyDescent="0.25">
      <c r="A1876">
        <v>9</v>
      </c>
      <c r="B1876">
        <v>0</v>
      </c>
    </row>
    <row r="1877" spans="1:2" x14ac:dyDescent="0.25">
      <c r="A1877">
        <v>30</v>
      </c>
      <c r="B1877">
        <v>6</v>
      </c>
    </row>
    <row r="1878" spans="1:2" x14ac:dyDescent="0.25">
      <c r="A1878">
        <v>23</v>
      </c>
      <c r="B1878">
        <v>6</v>
      </c>
    </row>
    <row r="1879" spans="1:2" x14ac:dyDescent="0.25">
      <c r="A1879">
        <v>33</v>
      </c>
      <c r="B1879">
        <v>1</v>
      </c>
    </row>
    <row r="1880" spans="1:2" x14ac:dyDescent="0.25">
      <c r="A1880">
        <v>39</v>
      </c>
      <c r="B1880">
        <v>3</v>
      </c>
    </row>
    <row r="1881" spans="1:2" x14ac:dyDescent="0.25">
      <c r="A1881">
        <v>17</v>
      </c>
    </row>
    <row r="1882" spans="1:2" x14ac:dyDescent="0.25">
      <c r="A1882">
        <v>6</v>
      </c>
    </row>
    <row r="1883" spans="1:2" x14ac:dyDescent="0.25">
      <c r="A1883">
        <v>39</v>
      </c>
    </row>
    <row r="1884" spans="1:2" x14ac:dyDescent="0.25">
      <c r="A1884">
        <v>57</v>
      </c>
    </row>
    <row r="1885" spans="1:2" x14ac:dyDescent="0.25">
      <c r="A1885">
        <v>56</v>
      </c>
    </row>
    <row r="1886" spans="1:2" x14ac:dyDescent="0.25">
      <c r="A1886">
        <v>13</v>
      </c>
    </row>
    <row r="1887" spans="1:2" x14ac:dyDescent="0.25">
      <c r="A1887">
        <v>95</v>
      </c>
    </row>
    <row r="1888" spans="1:2" x14ac:dyDescent="0.25">
      <c r="A1888">
        <v>80</v>
      </c>
    </row>
    <row r="1889" spans="1:1" x14ac:dyDescent="0.25">
      <c r="A1889">
        <v>133</v>
      </c>
    </row>
    <row r="1890" spans="1:1" x14ac:dyDescent="0.25">
      <c r="A1890">
        <v>44</v>
      </c>
    </row>
    <row r="1891" spans="1:1" x14ac:dyDescent="0.25">
      <c r="A1891">
        <v>30</v>
      </c>
    </row>
    <row r="1892" spans="1:1" x14ac:dyDescent="0.25">
      <c r="A1892">
        <v>56</v>
      </c>
    </row>
    <row r="1893" spans="1:1" x14ac:dyDescent="0.25">
      <c r="A1893">
        <v>66</v>
      </c>
    </row>
    <row r="1894" spans="1:1" x14ac:dyDescent="0.25">
      <c r="A1894">
        <v>29</v>
      </c>
    </row>
    <row r="1895" spans="1:1" x14ac:dyDescent="0.25">
      <c r="A1895">
        <v>72</v>
      </c>
    </row>
    <row r="1896" spans="1:1" x14ac:dyDescent="0.25">
      <c r="A1896">
        <v>27</v>
      </c>
    </row>
    <row r="1897" spans="1:1" x14ac:dyDescent="0.25">
      <c r="A1897">
        <v>10</v>
      </c>
    </row>
    <row r="1898" spans="1:1" x14ac:dyDescent="0.25">
      <c r="A1898">
        <v>35</v>
      </c>
    </row>
    <row r="1899" spans="1:1" x14ac:dyDescent="0.25">
      <c r="A1899">
        <v>29</v>
      </c>
    </row>
    <row r="1900" spans="1:1" x14ac:dyDescent="0.25">
      <c r="A1900">
        <v>13</v>
      </c>
    </row>
    <row r="1901" spans="1:1" x14ac:dyDescent="0.25">
      <c r="A1901">
        <v>72</v>
      </c>
    </row>
    <row r="1902" spans="1:1" x14ac:dyDescent="0.25">
      <c r="A1902">
        <v>78</v>
      </c>
    </row>
    <row r="1903" spans="1:1" x14ac:dyDescent="0.25">
      <c r="A1903">
        <v>49</v>
      </c>
    </row>
    <row r="1904" spans="1:1" x14ac:dyDescent="0.25">
      <c r="A1904">
        <v>42</v>
      </c>
    </row>
    <row r="1905" spans="1:1" x14ac:dyDescent="0.25">
      <c r="A1905">
        <v>35</v>
      </c>
    </row>
    <row r="1906" spans="1:1" x14ac:dyDescent="0.25">
      <c r="A1906">
        <v>42</v>
      </c>
    </row>
    <row r="1907" spans="1:1" x14ac:dyDescent="0.25">
      <c r="A1907">
        <v>42</v>
      </c>
    </row>
    <row r="1908" spans="1:1" x14ac:dyDescent="0.25">
      <c r="A1908">
        <v>31</v>
      </c>
    </row>
    <row r="1909" spans="1:1" x14ac:dyDescent="0.25">
      <c r="A1909">
        <v>38</v>
      </c>
    </row>
    <row r="1910" spans="1:1" x14ac:dyDescent="0.25">
      <c r="A1910">
        <v>8</v>
      </c>
    </row>
    <row r="1911" spans="1:1" x14ac:dyDescent="0.25">
      <c r="A1911">
        <v>39</v>
      </c>
    </row>
    <row r="1912" spans="1:1" x14ac:dyDescent="0.25">
      <c r="A1912">
        <v>29</v>
      </c>
    </row>
    <row r="1913" spans="1:1" x14ac:dyDescent="0.25">
      <c r="A1913">
        <v>72</v>
      </c>
    </row>
    <row r="1914" spans="1:1" x14ac:dyDescent="0.25">
      <c r="A1914">
        <v>15</v>
      </c>
    </row>
    <row r="1915" spans="1:1" x14ac:dyDescent="0.25">
      <c r="A1915">
        <v>33</v>
      </c>
    </row>
    <row r="1916" spans="1:1" x14ac:dyDescent="0.25">
      <c r="A1916">
        <v>15</v>
      </c>
    </row>
    <row r="1917" spans="1:1" x14ac:dyDescent="0.25">
      <c r="A1917">
        <v>19</v>
      </c>
    </row>
    <row r="1918" spans="1:1" x14ac:dyDescent="0.25">
      <c r="A1918">
        <v>17</v>
      </c>
    </row>
    <row r="1919" spans="1:1" x14ac:dyDescent="0.25">
      <c r="A1919">
        <v>44</v>
      </c>
    </row>
    <row r="1920" spans="1:1" x14ac:dyDescent="0.25">
      <c r="A1920">
        <v>10</v>
      </c>
    </row>
    <row r="1921" spans="1:1" x14ac:dyDescent="0.25">
      <c r="A1921">
        <v>46</v>
      </c>
    </row>
    <row r="1922" spans="1:1" x14ac:dyDescent="0.25">
      <c r="A1922">
        <v>11</v>
      </c>
    </row>
    <row r="1923" spans="1:1" x14ac:dyDescent="0.25">
      <c r="A1923">
        <v>13</v>
      </c>
    </row>
    <row r="1924" spans="1:1" x14ac:dyDescent="0.25">
      <c r="A1924">
        <v>33</v>
      </c>
    </row>
    <row r="1925" spans="1:1" x14ac:dyDescent="0.25">
      <c r="A1925">
        <v>28</v>
      </c>
    </row>
    <row r="1926" spans="1:1" x14ac:dyDescent="0.25">
      <c r="A1926">
        <v>21</v>
      </c>
    </row>
    <row r="1927" spans="1:1" x14ac:dyDescent="0.25">
      <c r="A1927">
        <v>13</v>
      </c>
    </row>
    <row r="1928" spans="1:1" x14ac:dyDescent="0.25">
      <c r="A1928">
        <v>34</v>
      </c>
    </row>
    <row r="1929" spans="1:1" x14ac:dyDescent="0.25">
      <c r="A1929">
        <v>80</v>
      </c>
    </row>
    <row r="1930" spans="1:1" x14ac:dyDescent="0.25">
      <c r="A1930">
        <v>74</v>
      </c>
    </row>
    <row r="1931" spans="1:1" x14ac:dyDescent="0.25">
      <c r="A1931">
        <v>7</v>
      </c>
    </row>
    <row r="1932" spans="1:1" x14ac:dyDescent="0.25">
      <c r="A1932">
        <v>34</v>
      </c>
    </row>
    <row r="1933" spans="1:1" x14ac:dyDescent="0.25">
      <c r="A1933">
        <v>86</v>
      </c>
    </row>
    <row r="1934" spans="1:1" x14ac:dyDescent="0.25">
      <c r="A1934">
        <v>37</v>
      </c>
    </row>
    <row r="1935" spans="1:1" x14ac:dyDescent="0.25">
      <c r="A1935">
        <v>18</v>
      </c>
    </row>
    <row r="1936" spans="1:1" x14ac:dyDescent="0.25">
      <c r="A1936">
        <v>22</v>
      </c>
    </row>
    <row r="1937" spans="1:1" x14ac:dyDescent="0.25">
      <c r="A1937">
        <v>26</v>
      </c>
    </row>
    <row r="1938" spans="1:1" x14ac:dyDescent="0.25">
      <c r="A1938">
        <v>27</v>
      </c>
    </row>
    <row r="1939" spans="1:1" x14ac:dyDescent="0.25">
      <c r="A1939">
        <v>8</v>
      </c>
    </row>
    <row r="1940" spans="1:1" x14ac:dyDescent="0.25">
      <c r="A1940">
        <v>204</v>
      </c>
    </row>
    <row r="1941" spans="1:1" x14ac:dyDescent="0.25">
      <c r="A1941">
        <v>46</v>
      </c>
    </row>
    <row r="1942" spans="1:1" x14ac:dyDescent="0.25">
      <c r="A1942">
        <v>17</v>
      </c>
    </row>
    <row r="1943" spans="1:1" x14ac:dyDescent="0.25">
      <c r="A1943">
        <v>28</v>
      </c>
    </row>
    <row r="1944" spans="1:1" x14ac:dyDescent="0.25">
      <c r="A1944">
        <v>83</v>
      </c>
    </row>
    <row r="1945" spans="1:1" x14ac:dyDescent="0.25">
      <c r="A1945">
        <v>13</v>
      </c>
    </row>
    <row r="1946" spans="1:1" x14ac:dyDescent="0.25">
      <c r="A1946">
        <v>8</v>
      </c>
    </row>
    <row r="1947" spans="1:1" x14ac:dyDescent="0.25">
      <c r="A1947">
        <v>32</v>
      </c>
    </row>
    <row r="1948" spans="1:1" x14ac:dyDescent="0.25">
      <c r="A1948">
        <v>85</v>
      </c>
    </row>
    <row r="1949" spans="1:1" x14ac:dyDescent="0.25">
      <c r="A1949">
        <v>29</v>
      </c>
    </row>
    <row r="1950" spans="1:1" x14ac:dyDescent="0.25">
      <c r="A1950">
        <v>24</v>
      </c>
    </row>
    <row r="1951" spans="1:1" x14ac:dyDescent="0.25">
      <c r="A1951">
        <v>8</v>
      </c>
    </row>
    <row r="1952" spans="1:1" x14ac:dyDescent="0.25">
      <c r="A1952">
        <v>19</v>
      </c>
    </row>
    <row r="1953" spans="1:1" x14ac:dyDescent="0.25">
      <c r="A1953">
        <v>336</v>
      </c>
    </row>
    <row r="1954" spans="1:1" x14ac:dyDescent="0.25">
      <c r="A1954">
        <v>13</v>
      </c>
    </row>
    <row r="1955" spans="1:1" x14ac:dyDescent="0.25">
      <c r="A1955">
        <v>42</v>
      </c>
    </row>
    <row r="1956" spans="1:1" x14ac:dyDescent="0.25">
      <c r="A1956">
        <v>64</v>
      </c>
    </row>
    <row r="1957" spans="1:1" x14ac:dyDescent="0.25">
      <c r="A1957">
        <v>25</v>
      </c>
    </row>
    <row r="1958" spans="1:1" x14ac:dyDescent="0.25">
      <c r="A1958">
        <v>20</v>
      </c>
    </row>
    <row r="1959" spans="1:1" x14ac:dyDescent="0.25">
      <c r="A1959">
        <v>104</v>
      </c>
    </row>
    <row r="1960" spans="1:1" x14ac:dyDescent="0.25">
      <c r="A1960">
        <v>53</v>
      </c>
    </row>
    <row r="1961" spans="1:1" x14ac:dyDescent="0.25">
      <c r="A1961">
        <v>14</v>
      </c>
    </row>
    <row r="1962" spans="1:1" x14ac:dyDescent="0.25">
      <c r="A1962">
        <v>20</v>
      </c>
    </row>
    <row r="1963" spans="1:1" x14ac:dyDescent="0.25">
      <c r="A1963">
        <v>558</v>
      </c>
    </row>
    <row r="1964" spans="1:1" x14ac:dyDescent="0.25">
      <c r="A1964">
        <v>22</v>
      </c>
    </row>
    <row r="1965" spans="1:1" x14ac:dyDescent="0.25">
      <c r="A1965">
        <v>24</v>
      </c>
    </row>
    <row r="1966" spans="1:1" x14ac:dyDescent="0.25">
      <c r="A1966">
        <v>74</v>
      </c>
    </row>
    <row r="1967" spans="1:1" x14ac:dyDescent="0.25">
      <c r="A1967">
        <v>54</v>
      </c>
    </row>
    <row r="1968" spans="1:1" x14ac:dyDescent="0.25">
      <c r="A1968">
        <v>31</v>
      </c>
    </row>
    <row r="1969" spans="1:1" x14ac:dyDescent="0.25">
      <c r="A1969">
        <v>25</v>
      </c>
    </row>
    <row r="1970" spans="1:1" x14ac:dyDescent="0.25">
      <c r="A1970">
        <v>17</v>
      </c>
    </row>
    <row r="1971" spans="1:1" x14ac:dyDescent="0.25">
      <c r="A1971">
        <v>12</v>
      </c>
    </row>
    <row r="1972" spans="1:1" x14ac:dyDescent="0.25">
      <c r="A1972">
        <v>38</v>
      </c>
    </row>
    <row r="1973" spans="1:1" x14ac:dyDescent="0.25">
      <c r="A1973">
        <v>41</v>
      </c>
    </row>
    <row r="1974" spans="1:1" x14ac:dyDescent="0.25">
      <c r="A1974">
        <v>19</v>
      </c>
    </row>
    <row r="1975" spans="1:1" x14ac:dyDescent="0.25">
      <c r="A1975">
        <v>41</v>
      </c>
    </row>
    <row r="1976" spans="1:1" x14ac:dyDescent="0.25">
      <c r="A1976">
        <v>26</v>
      </c>
    </row>
    <row r="1977" spans="1:1" x14ac:dyDescent="0.25">
      <c r="A1977">
        <v>25</v>
      </c>
    </row>
    <row r="1978" spans="1:1" x14ac:dyDescent="0.25">
      <c r="A1978">
        <v>9</v>
      </c>
    </row>
    <row r="1979" spans="1:1" x14ac:dyDescent="0.25">
      <c r="A1979">
        <v>78</v>
      </c>
    </row>
    <row r="1980" spans="1:1" x14ac:dyDescent="0.25">
      <c r="A1980">
        <v>45</v>
      </c>
    </row>
    <row r="1981" spans="1:1" x14ac:dyDescent="0.25">
      <c r="A1981">
        <v>102</v>
      </c>
    </row>
    <row r="1982" spans="1:1" x14ac:dyDescent="0.25">
      <c r="A1982">
        <v>5</v>
      </c>
    </row>
    <row r="1983" spans="1:1" x14ac:dyDescent="0.25">
      <c r="A1983">
        <v>27</v>
      </c>
    </row>
    <row r="1984" spans="1:1" x14ac:dyDescent="0.25">
      <c r="A1984">
        <v>37</v>
      </c>
    </row>
    <row r="1985" spans="1:1" x14ac:dyDescent="0.25">
      <c r="A1985">
        <v>14</v>
      </c>
    </row>
    <row r="1986" spans="1:1" x14ac:dyDescent="0.25">
      <c r="A1986">
        <v>27</v>
      </c>
    </row>
    <row r="1987" spans="1:1" x14ac:dyDescent="0.25">
      <c r="A1987">
        <v>45</v>
      </c>
    </row>
    <row r="1988" spans="1:1" x14ac:dyDescent="0.25">
      <c r="A1988">
        <v>49</v>
      </c>
    </row>
    <row r="1989" spans="1:1" x14ac:dyDescent="0.25">
      <c r="A1989">
        <v>24</v>
      </c>
    </row>
    <row r="1990" spans="1:1" x14ac:dyDescent="0.25">
      <c r="A1990">
        <v>112</v>
      </c>
    </row>
    <row r="1991" spans="1:1" x14ac:dyDescent="0.25">
      <c r="A1991">
        <v>23</v>
      </c>
    </row>
    <row r="1992" spans="1:1" x14ac:dyDescent="0.25">
      <c r="A1992">
        <v>54</v>
      </c>
    </row>
    <row r="1993" spans="1:1" x14ac:dyDescent="0.25">
      <c r="A1993">
        <v>28</v>
      </c>
    </row>
    <row r="1994" spans="1:1" x14ac:dyDescent="0.25">
      <c r="A1994">
        <v>11</v>
      </c>
    </row>
    <row r="1995" spans="1:1" x14ac:dyDescent="0.25">
      <c r="A1995">
        <v>62</v>
      </c>
    </row>
    <row r="1996" spans="1:1" x14ac:dyDescent="0.25">
      <c r="A1996">
        <v>73</v>
      </c>
    </row>
    <row r="1997" spans="1:1" x14ac:dyDescent="0.25">
      <c r="A1997">
        <v>18</v>
      </c>
    </row>
    <row r="1998" spans="1:1" x14ac:dyDescent="0.25">
      <c r="A1998">
        <v>35</v>
      </c>
    </row>
    <row r="1999" spans="1:1" x14ac:dyDescent="0.25">
      <c r="A1999">
        <v>43</v>
      </c>
    </row>
    <row r="2000" spans="1:1" x14ac:dyDescent="0.25">
      <c r="A2000">
        <v>36</v>
      </c>
    </row>
    <row r="2001" spans="1:1" x14ac:dyDescent="0.25">
      <c r="A2001">
        <v>62</v>
      </c>
    </row>
    <row r="2002" spans="1:1" x14ac:dyDescent="0.25">
      <c r="A2002">
        <v>15</v>
      </c>
    </row>
    <row r="2003" spans="1:1" x14ac:dyDescent="0.25">
      <c r="A2003">
        <v>33</v>
      </c>
    </row>
    <row r="2004" spans="1:1" x14ac:dyDescent="0.25">
      <c r="A2004">
        <v>27</v>
      </c>
    </row>
    <row r="2005" spans="1:1" x14ac:dyDescent="0.25">
      <c r="A2005">
        <v>17</v>
      </c>
    </row>
    <row r="2006" spans="1:1" x14ac:dyDescent="0.25">
      <c r="A2006">
        <v>4</v>
      </c>
    </row>
    <row r="2007" spans="1:1" x14ac:dyDescent="0.25">
      <c r="A2007">
        <v>53</v>
      </c>
    </row>
    <row r="2008" spans="1:1" x14ac:dyDescent="0.25">
      <c r="A2008">
        <v>49</v>
      </c>
    </row>
    <row r="2009" spans="1:1" x14ac:dyDescent="0.25">
      <c r="A2009">
        <v>57</v>
      </c>
    </row>
    <row r="2010" spans="1:1" x14ac:dyDescent="0.25">
      <c r="A2010">
        <v>69</v>
      </c>
    </row>
    <row r="2011" spans="1:1" x14ac:dyDescent="0.25">
      <c r="A2011">
        <v>15</v>
      </c>
    </row>
    <row r="2012" spans="1:1" x14ac:dyDescent="0.25">
      <c r="A2012">
        <v>64</v>
      </c>
    </row>
    <row r="2013" spans="1:1" x14ac:dyDescent="0.25">
      <c r="A2013">
        <v>20</v>
      </c>
    </row>
    <row r="2014" spans="1:1" x14ac:dyDescent="0.25">
      <c r="A2014">
        <v>27</v>
      </c>
    </row>
    <row r="2015" spans="1:1" x14ac:dyDescent="0.25">
      <c r="A2015">
        <v>21</v>
      </c>
    </row>
    <row r="2016" spans="1:1" x14ac:dyDescent="0.25">
      <c r="A2016">
        <v>31</v>
      </c>
    </row>
    <row r="2017" spans="1:1" x14ac:dyDescent="0.25">
      <c r="A2017">
        <v>51</v>
      </c>
    </row>
    <row r="2018" spans="1:1" x14ac:dyDescent="0.25">
      <c r="A2018">
        <v>57</v>
      </c>
    </row>
    <row r="2019" spans="1:1" x14ac:dyDescent="0.25">
      <c r="A2019">
        <v>20</v>
      </c>
    </row>
    <row r="2020" spans="1:1" x14ac:dyDescent="0.25">
      <c r="A2020">
        <v>71</v>
      </c>
    </row>
    <row r="2021" spans="1:1" x14ac:dyDescent="0.25">
      <c r="A2021">
        <v>72</v>
      </c>
    </row>
    <row r="2022" spans="1:1" x14ac:dyDescent="0.25">
      <c r="A2022">
        <v>45</v>
      </c>
    </row>
    <row r="2023" spans="1:1" x14ac:dyDescent="0.25">
      <c r="A2023">
        <v>51</v>
      </c>
    </row>
    <row r="2024" spans="1:1" x14ac:dyDescent="0.25">
      <c r="A2024">
        <v>56</v>
      </c>
    </row>
    <row r="2025" spans="1:1" x14ac:dyDescent="0.25">
      <c r="A2025">
        <v>17</v>
      </c>
    </row>
    <row r="2026" spans="1:1" x14ac:dyDescent="0.25">
      <c r="A2026">
        <v>197</v>
      </c>
    </row>
    <row r="2027" spans="1:1" x14ac:dyDescent="0.25">
      <c r="A2027">
        <v>70</v>
      </c>
    </row>
    <row r="2028" spans="1:1" x14ac:dyDescent="0.25">
      <c r="A2028">
        <v>21</v>
      </c>
    </row>
    <row r="2029" spans="1:1" x14ac:dyDescent="0.25">
      <c r="A2029">
        <v>34</v>
      </c>
    </row>
    <row r="2030" spans="1:1" x14ac:dyDescent="0.25">
      <c r="A2030">
        <v>39</v>
      </c>
    </row>
    <row r="2031" spans="1:1" x14ac:dyDescent="0.25">
      <c r="A2031">
        <v>78</v>
      </c>
    </row>
    <row r="2032" spans="1:1" x14ac:dyDescent="0.25">
      <c r="A2032">
        <v>48</v>
      </c>
    </row>
    <row r="2033" spans="1:1" x14ac:dyDescent="0.25">
      <c r="A2033">
        <v>29</v>
      </c>
    </row>
    <row r="2034" spans="1:1" x14ac:dyDescent="0.25">
      <c r="A2034">
        <v>73</v>
      </c>
    </row>
    <row r="2035" spans="1:1" x14ac:dyDescent="0.25">
      <c r="A2035">
        <v>8</v>
      </c>
    </row>
    <row r="2036" spans="1:1" x14ac:dyDescent="0.25">
      <c r="A2036">
        <v>17</v>
      </c>
    </row>
    <row r="2037" spans="1:1" x14ac:dyDescent="0.25">
      <c r="A2037">
        <v>9</v>
      </c>
    </row>
    <row r="2038" spans="1:1" x14ac:dyDescent="0.25">
      <c r="A2038">
        <v>17</v>
      </c>
    </row>
    <row r="2039" spans="1:1" x14ac:dyDescent="0.25">
      <c r="A2039">
        <v>33</v>
      </c>
    </row>
    <row r="2040" spans="1:1" x14ac:dyDescent="0.25">
      <c r="A2040">
        <v>38</v>
      </c>
    </row>
    <row r="2041" spans="1:1" x14ac:dyDescent="0.25">
      <c r="A2041">
        <v>79</v>
      </c>
    </row>
    <row r="2042" spans="1:1" x14ac:dyDescent="0.25">
      <c r="A2042">
        <v>46</v>
      </c>
    </row>
    <row r="2043" spans="1:1" x14ac:dyDescent="0.25">
      <c r="A2043">
        <v>20</v>
      </c>
    </row>
    <row r="2044" spans="1:1" x14ac:dyDescent="0.25">
      <c r="A2044">
        <v>20</v>
      </c>
    </row>
    <row r="2045" spans="1:1" x14ac:dyDescent="0.25">
      <c r="A2045">
        <v>13</v>
      </c>
    </row>
    <row r="2046" spans="1:1" x14ac:dyDescent="0.25">
      <c r="A2046">
        <v>22</v>
      </c>
    </row>
    <row r="2047" spans="1:1" x14ac:dyDescent="0.25">
      <c r="A2047">
        <v>36</v>
      </c>
    </row>
    <row r="2048" spans="1:1" x14ac:dyDescent="0.25">
      <c r="A2048">
        <v>40</v>
      </c>
    </row>
    <row r="2049" spans="1:1" x14ac:dyDescent="0.25">
      <c r="A2049">
        <v>9</v>
      </c>
    </row>
    <row r="2050" spans="1:1" x14ac:dyDescent="0.25">
      <c r="A2050">
        <v>19</v>
      </c>
    </row>
    <row r="2051" spans="1:1" x14ac:dyDescent="0.25">
      <c r="A2051">
        <v>14</v>
      </c>
    </row>
    <row r="2052" spans="1:1" x14ac:dyDescent="0.25">
      <c r="A2052">
        <v>38</v>
      </c>
    </row>
    <row r="2053" spans="1:1" x14ac:dyDescent="0.25">
      <c r="A2053">
        <v>58</v>
      </c>
    </row>
    <row r="2054" spans="1:1" x14ac:dyDescent="0.25">
      <c r="A2054">
        <v>28</v>
      </c>
    </row>
    <row r="2055" spans="1:1" x14ac:dyDescent="0.25">
      <c r="A2055">
        <v>17</v>
      </c>
    </row>
    <row r="2056" spans="1:1" x14ac:dyDescent="0.25">
      <c r="A2056">
        <v>12</v>
      </c>
    </row>
    <row r="2057" spans="1:1" x14ac:dyDescent="0.25">
      <c r="A2057">
        <v>40</v>
      </c>
    </row>
    <row r="2058" spans="1:1" x14ac:dyDescent="0.25">
      <c r="A2058">
        <v>57</v>
      </c>
    </row>
    <row r="2059" spans="1:1" x14ac:dyDescent="0.25">
      <c r="A2059">
        <v>114</v>
      </c>
    </row>
    <row r="2060" spans="1:1" x14ac:dyDescent="0.25">
      <c r="A2060">
        <v>31</v>
      </c>
    </row>
    <row r="2061" spans="1:1" x14ac:dyDescent="0.25">
      <c r="A2061">
        <v>3</v>
      </c>
    </row>
    <row r="2062" spans="1:1" x14ac:dyDescent="0.25">
      <c r="A2062">
        <v>16</v>
      </c>
    </row>
    <row r="2063" spans="1:1" x14ac:dyDescent="0.25">
      <c r="A2063">
        <v>199</v>
      </c>
    </row>
    <row r="2064" spans="1:1" x14ac:dyDescent="0.25">
      <c r="A2064">
        <v>31</v>
      </c>
    </row>
    <row r="2065" spans="1:1" x14ac:dyDescent="0.25">
      <c r="A2065">
        <v>30</v>
      </c>
    </row>
    <row r="2066" spans="1:1" x14ac:dyDescent="0.25">
      <c r="A2066">
        <v>34</v>
      </c>
    </row>
    <row r="2067" spans="1:1" x14ac:dyDescent="0.25">
      <c r="A2067">
        <v>18</v>
      </c>
    </row>
    <row r="2068" spans="1:1" x14ac:dyDescent="0.25">
      <c r="A2068">
        <v>67</v>
      </c>
    </row>
    <row r="2069" spans="1:1" x14ac:dyDescent="0.25">
      <c r="A2069">
        <v>66</v>
      </c>
    </row>
    <row r="2070" spans="1:1" x14ac:dyDescent="0.25">
      <c r="A2070">
        <v>23</v>
      </c>
    </row>
    <row r="2071" spans="1:1" x14ac:dyDescent="0.25">
      <c r="A2071">
        <v>126</v>
      </c>
    </row>
    <row r="2072" spans="1:1" x14ac:dyDescent="0.25">
      <c r="A2072">
        <v>6</v>
      </c>
    </row>
    <row r="2073" spans="1:1" x14ac:dyDescent="0.25">
      <c r="A2073">
        <v>25</v>
      </c>
    </row>
    <row r="2074" spans="1:1" x14ac:dyDescent="0.25">
      <c r="A2074">
        <v>39</v>
      </c>
    </row>
    <row r="2075" spans="1:1" x14ac:dyDescent="0.25">
      <c r="A2075">
        <v>62</v>
      </c>
    </row>
    <row r="2076" spans="1:1" x14ac:dyDescent="0.25">
      <c r="A2076">
        <v>31</v>
      </c>
    </row>
    <row r="2077" spans="1:1" x14ac:dyDescent="0.25">
      <c r="A2077">
        <v>274</v>
      </c>
    </row>
    <row r="2078" spans="1:1" x14ac:dyDescent="0.25">
      <c r="A2078">
        <v>17</v>
      </c>
    </row>
    <row r="2079" spans="1:1" x14ac:dyDescent="0.25">
      <c r="A2079">
        <v>14</v>
      </c>
    </row>
    <row r="2080" spans="1:1" x14ac:dyDescent="0.25">
      <c r="A2080">
        <v>60</v>
      </c>
    </row>
    <row r="2081" spans="1:1" x14ac:dyDescent="0.25">
      <c r="A2081">
        <v>33</v>
      </c>
    </row>
    <row r="2082" spans="1:1" x14ac:dyDescent="0.25">
      <c r="A2082">
        <v>78</v>
      </c>
    </row>
    <row r="2083" spans="1:1" x14ac:dyDescent="0.25">
      <c r="A2083">
        <v>30</v>
      </c>
    </row>
    <row r="2084" spans="1:1" x14ac:dyDescent="0.25">
      <c r="A2084">
        <v>136</v>
      </c>
    </row>
    <row r="2085" spans="1:1" x14ac:dyDescent="0.25">
      <c r="A2085">
        <v>40</v>
      </c>
    </row>
    <row r="2086" spans="1:1" x14ac:dyDescent="0.25">
      <c r="A2086">
        <v>18</v>
      </c>
    </row>
    <row r="2087" spans="1:1" x14ac:dyDescent="0.25">
      <c r="A2087">
        <v>39</v>
      </c>
    </row>
    <row r="2088" spans="1:1" x14ac:dyDescent="0.25">
      <c r="A2088">
        <v>21</v>
      </c>
    </row>
    <row r="2089" spans="1:1" x14ac:dyDescent="0.25">
      <c r="A2089">
        <v>30</v>
      </c>
    </row>
    <row r="2090" spans="1:1" x14ac:dyDescent="0.25">
      <c r="A2090">
        <v>27</v>
      </c>
    </row>
    <row r="2091" spans="1:1" x14ac:dyDescent="0.25">
      <c r="A2091">
        <v>35</v>
      </c>
    </row>
    <row r="2092" spans="1:1" x14ac:dyDescent="0.25">
      <c r="A2092">
        <v>13</v>
      </c>
    </row>
    <row r="2093" spans="1:1" x14ac:dyDescent="0.25">
      <c r="A2093">
        <v>23</v>
      </c>
    </row>
    <row r="2094" spans="1:1" x14ac:dyDescent="0.25">
      <c r="A2094">
        <v>39</v>
      </c>
    </row>
    <row r="2095" spans="1:1" x14ac:dyDescent="0.25">
      <c r="A2095">
        <v>35</v>
      </c>
    </row>
    <row r="2096" spans="1:1" x14ac:dyDescent="0.25">
      <c r="A2096">
        <v>27</v>
      </c>
    </row>
    <row r="2097" spans="1:1" x14ac:dyDescent="0.25">
      <c r="A2097">
        <v>21</v>
      </c>
    </row>
    <row r="2098" spans="1:1" x14ac:dyDescent="0.25">
      <c r="A2098">
        <v>104</v>
      </c>
    </row>
    <row r="2099" spans="1:1" x14ac:dyDescent="0.25">
      <c r="A2099">
        <v>19</v>
      </c>
    </row>
    <row r="2100" spans="1:1" x14ac:dyDescent="0.25">
      <c r="A2100">
        <v>97</v>
      </c>
    </row>
    <row r="2101" spans="1:1" x14ac:dyDescent="0.25">
      <c r="A2101">
        <v>27</v>
      </c>
    </row>
    <row r="2102" spans="1:1" x14ac:dyDescent="0.25">
      <c r="A2102">
        <v>24</v>
      </c>
    </row>
    <row r="2103" spans="1:1" x14ac:dyDescent="0.25">
      <c r="A2103">
        <v>13</v>
      </c>
    </row>
    <row r="2104" spans="1:1" x14ac:dyDescent="0.25">
      <c r="A2104">
        <v>46</v>
      </c>
    </row>
    <row r="2105" spans="1:1" x14ac:dyDescent="0.25">
      <c r="A2105">
        <v>4</v>
      </c>
    </row>
    <row r="2106" spans="1:1" x14ac:dyDescent="0.25">
      <c r="A2106">
        <v>40</v>
      </c>
    </row>
    <row r="2107" spans="1:1" x14ac:dyDescent="0.25">
      <c r="A2107">
        <v>44</v>
      </c>
    </row>
    <row r="2108" spans="1:1" x14ac:dyDescent="0.25">
      <c r="A2108">
        <v>35</v>
      </c>
    </row>
    <row r="2109" spans="1:1" x14ac:dyDescent="0.25">
      <c r="A2109">
        <v>63</v>
      </c>
    </row>
    <row r="2110" spans="1:1" x14ac:dyDescent="0.25">
      <c r="A2110">
        <v>89</v>
      </c>
    </row>
    <row r="2111" spans="1:1" x14ac:dyDescent="0.25">
      <c r="A2111">
        <v>15</v>
      </c>
    </row>
    <row r="2112" spans="1:1" x14ac:dyDescent="0.25">
      <c r="A2112">
        <v>46</v>
      </c>
    </row>
    <row r="2113" spans="1:1" x14ac:dyDescent="0.25">
      <c r="A2113">
        <v>33</v>
      </c>
    </row>
    <row r="2114" spans="1:1" x14ac:dyDescent="0.25">
      <c r="A2114">
        <v>52</v>
      </c>
    </row>
    <row r="2115" spans="1:1" x14ac:dyDescent="0.25">
      <c r="A2115">
        <v>7</v>
      </c>
    </row>
    <row r="2116" spans="1:1" x14ac:dyDescent="0.25">
      <c r="A2116">
        <v>28</v>
      </c>
    </row>
    <row r="2117" spans="1:1" x14ac:dyDescent="0.25">
      <c r="A2117">
        <v>11</v>
      </c>
    </row>
    <row r="2118" spans="1:1" x14ac:dyDescent="0.25">
      <c r="A2118">
        <v>15</v>
      </c>
    </row>
    <row r="2119" spans="1:1" x14ac:dyDescent="0.25">
      <c r="A2119">
        <v>30</v>
      </c>
    </row>
    <row r="2120" spans="1:1" x14ac:dyDescent="0.25">
      <c r="A2120">
        <v>27</v>
      </c>
    </row>
    <row r="2121" spans="1:1" x14ac:dyDescent="0.25">
      <c r="A2121">
        <v>28</v>
      </c>
    </row>
    <row r="2122" spans="1:1" x14ac:dyDescent="0.25">
      <c r="A2122">
        <v>17</v>
      </c>
    </row>
    <row r="2123" spans="1:1" x14ac:dyDescent="0.25">
      <c r="A2123">
        <v>50</v>
      </c>
    </row>
    <row r="2124" spans="1:1" x14ac:dyDescent="0.25">
      <c r="A2124">
        <v>26</v>
      </c>
    </row>
    <row r="2125" spans="1:1" x14ac:dyDescent="0.25">
      <c r="A2125">
        <v>88</v>
      </c>
    </row>
    <row r="2126" spans="1:1" x14ac:dyDescent="0.25">
      <c r="A2126">
        <v>91</v>
      </c>
    </row>
    <row r="2127" spans="1:1" x14ac:dyDescent="0.25">
      <c r="A2127">
        <v>3</v>
      </c>
    </row>
    <row r="2128" spans="1:1" x14ac:dyDescent="0.25">
      <c r="A2128">
        <v>28</v>
      </c>
    </row>
    <row r="2129" spans="1:1" x14ac:dyDescent="0.25">
      <c r="A2129">
        <v>77</v>
      </c>
    </row>
    <row r="2130" spans="1:1" x14ac:dyDescent="0.25">
      <c r="A2130">
        <v>27</v>
      </c>
    </row>
    <row r="2131" spans="1:1" x14ac:dyDescent="0.25">
      <c r="A2131">
        <v>107</v>
      </c>
    </row>
    <row r="2132" spans="1:1" x14ac:dyDescent="0.25">
      <c r="A2132">
        <v>96</v>
      </c>
    </row>
    <row r="2133" spans="1:1" x14ac:dyDescent="0.25">
      <c r="A2133">
        <v>56</v>
      </c>
    </row>
    <row r="2134" spans="1:1" x14ac:dyDescent="0.25">
      <c r="A2134">
        <v>58</v>
      </c>
    </row>
    <row r="2135" spans="1:1" x14ac:dyDescent="0.25">
      <c r="A2135">
        <v>15</v>
      </c>
    </row>
    <row r="2136" spans="1:1" x14ac:dyDescent="0.25">
      <c r="A2136">
        <v>20</v>
      </c>
    </row>
    <row r="2137" spans="1:1" x14ac:dyDescent="0.25">
      <c r="A2137">
        <v>38</v>
      </c>
    </row>
    <row r="2138" spans="1:1" x14ac:dyDescent="0.25">
      <c r="A2138">
        <v>33</v>
      </c>
    </row>
    <row r="2139" spans="1:1" x14ac:dyDescent="0.25">
      <c r="A2139">
        <v>57</v>
      </c>
    </row>
    <row r="2140" spans="1:1" x14ac:dyDescent="0.25">
      <c r="A2140">
        <v>25</v>
      </c>
    </row>
    <row r="2141" spans="1:1" x14ac:dyDescent="0.25">
      <c r="A2141">
        <v>14</v>
      </c>
    </row>
    <row r="2142" spans="1:1" x14ac:dyDescent="0.25">
      <c r="A2142">
        <v>94</v>
      </c>
    </row>
    <row r="2143" spans="1:1" x14ac:dyDescent="0.25">
      <c r="A2143">
        <v>59</v>
      </c>
    </row>
    <row r="2144" spans="1:1" x14ac:dyDescent="0.25">
      <c r="A2144">
        <v>36</v>
      </c>
    </row>
    <row r="2145" spans="1:1" x14ac:dyDescent="0.25">
      <c r="A2145">
        <v>115</v>
      </c>
    </row>
    <row r="2146" spans="1:1" x14ac:dyDescent="0.25">
      <c r="A2146">
        <v>30</v>
      </c>
    </row>
    <row r="2147" spans="1:1" x14ac:dyDescent="0.25">
      <c r="A2147">
        <v>52</v>
      </c>
    </row>
    <row r="2148" spans="1:1" x14ac:dyDescent="0.25">
      <c r="A2148">
        <v>27</v>
      </c>
    </row>
    <row r="2149" spans="1:1" x14ac:dyDescent="0.25">
      <c r="A2149">
        <v>24</v>
      </c>
    </row>
    <row r="2150" spans="1:1" x14ac:dyDescent="0.25">
      <c r="A2150">
        <v>10</v>
      </c>
    </row>
    <row r="2151" spans="1:1" x14ac:dyDescent="0.25">
      <c r="A2151">
        <v>30</v>
      </c>
    </row>
    <row r="2152" spans="1:1" x14ac:dyDescent="0.25">
      <c r="A2152">
        <v>71</v>
      </c>
    </row>
    <row r="2153" spans="1:1" x14ac:dyDescent="0.25">
      <c r="A2153">
        <v>10</v>
      </c>
    </row>
    <row r="2154" spans="1:1" x14ac:dyDescent="0.25">
      <c r="A2154">
        <v>24</v>
      </c>
    </row>
    <row r="2155" spans="1:1" x14ac:dyDescent="0.25">
      <c r="A2155">
        <v>38</v>
      </c>
    </row>
    <row r="2156" spans="1:1" x14ac:dyDescent="0.25">
      <c r="A2156">
        <v>26</v>
      </c>
    </row>
    <row r="2157" spans="1:1" x14ac:dyDescent="0.25">
      <c r="A2157">
        <v>19</v>
      </c>
    </row>
    <row r="2158" spans="1:1" x14ac:dyDescent="0.25">
      <c r="A2158">
        <v>11</v>
      </c>
    </row>
    <row r="2159" spans="1:1" x14ac:dyDescent="0.25">
      <c r="A2159">
        <v>27</v>
      </c>
    </row>
    <row r="2160" spans="1:1" x14ac:dyDescent="0.25">
      <c r="A2160">
        <v>34</v>
      </c>
    </row>
    <row r="2161" spans="1:1" x14ac:dyDescent="0.25">
      <c r="A2161">
        <v>20</v>
      </c>
    </row>
    <row r="2162" spans="1:1" x14ac:dyDescent="0.25">
      <c r="A2162">
        <v>37</v>
      </c>
    </row>
    <row r="2163" spans="1:1" x14ac:dyDescent="0.25">
      <c r="A2163">
        <v>20</v>
      </c>
    </row>
    <row r="2164" spans="1:1" x14ac:dyDescent="0.25">
      <c r="A2164">
        <v>10</v>
      </c>
    </row>
    <row r="2165" spans="1:1" x14ac:dyDescent="0.25">
      <c r="A2165">
        <v>26</v>
      </c>
    </row>
    <row r="2166" spans="1:1" x14ac:dyDescent="0.25">
      <c r="A2166">
        <v>20</v>
      </c>
    </row>
    <row r="2167" spans="1:1" x14ac:dyDescent="0.25">
      <c r="A2167">
        <v>46</v>
      </c>
    </row>
    <row r="2168" spans="1:1" x14ac:dyDescent="0.25">
      <c r="A2168">
        <v>76</v>
      </c>
    </row>
    <row r="2169" spans="1:1" x14ac:dyDescent="0.25">
      <c r="A2169">
        <v>41</v>
      </c>
    </row>
    <row r="2170" spans="1:1" x14ac:dyDescent="0.25">
      <c r="A2170">
        <v>7</v>
      </c>
    </row>
    <row r="2171" spans="1:1" x14ac:dyDescent="0.25">
      <c r="A2171">
        <v>49</v>
      </c>
    </row>
    <row r="2172" spans="1:1" x14ac:dyDescent="0.25">
      <c r="A2172">
        <v>26</v>
      </c>
    </row>
    <row r="2173" spans="1:1" x14ac:dyDescent="0.25">
      <c r="A2173">
        <v>65</v>
      </c>
    </row>
    <row r="2174" spans="1:1" x14ac:dyDescent="0.25">
      <c r="A2174">
        <v>28</v>
      </c>
    </row>
    <row r="2175" spans="1:1" x14ac:dyDescent="0.25">
      <c r="A2175">
        <v>8</v>
      </c>
    </row>
    <row r="2176" spans="1:1" x14ac:dyDescent="0.25">
      <c r="A2176">
        <v>3</v>
      </c>
    </row>
    <row r="2177" spans="1:1" x14ac:dyDescent="0.25">
      <c r="A2177">
        <v>9</v>
      </c>
    </row>
    <row r="2178" spans="1:1" x14ac:dyDescent="0.25">
      <c r="A2178">
        <v>9</v>
      </c>
    </row>
    <row r="2179" spans="1:1" x14ac:dyDescent="0.25">
      <c r="A2179">
        <v>20</v>
      </c>
    </row>
    <row r="2180" spans="1:1" x14ac:dyDescent="0.25">
      <c r="A2180">
        <v>57</v>
      </c>
    </row>
    <row r="2181" spans="1:1" x14ac:dyDescent="0.25">
      <c r="A2181">
        <v>8</v>
      </c>
    </row>
    <row r="2182" spans="1:1" x14ac:dyDescent="0.25">
      <c r="A2182">
        <v>14</v>
      </c>
    </row>
    <row r="2183" spans="1:1" x14ac:dyDescent="0.25">
      <c r="A2183">
        <v>17</v>
      </c>
    </row>
    <row r="2184" spans="1:1" x14ac:dyDescent="0.25">
      <c r="A2184">
        <v>100</v>
      </c>
    </row>
    <row r="2185" spans="1:1" x14ac:dyDescent="0.25">
      <c r="A2185">
        <v>32</v>
      </c>
    </row>
    <row r="2186" spans="1:1" x14ac:dyDescent="0.25">
      <c r="A2186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Full data</vt:lpstr>
      <vt:lpstr>Category Results</vt:lpstr>
      <vt:lpstr>SubCategory Results</vt:lpstr>
      <vt:lpstr>Outcome by month</vt:lpstr>
      <vt:lpstr>Outcome by Goal</vt:lpstr>
      <vt:lpstr>Outcome by Country</vt:lpstr>
      <vt:lpstr>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Brent Meulebroeck</cp:lastModifiedBy>
  <dcterms:created xsi:type="dcterms:W3CDTF">2017-04-20T15:17:24Z</dcterms:created>
  <dcterms:modified xsi:type="dcterms:W3CDTF">2020-09-26T14:13:54Z</dcterms:modified>
</cp:coreProperties>
</file>