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80EEAC7B-3EB0-4E52-AF0F-6BF7671A783B}" xr6:coauthVersionLast="43" xr6:coauthVersionMax="43" xr10:uidLastSave="{00000000-0000-0000-0000-000000000000}"/>
  <bookViews>
    <workbookView xWindow="-120" yWindow="-120" windowWidth="29040" windowHeight="15840" activeTab="1" xr2:uid="{CB9FD8D5-B656-499E-98CA-EE761136C74F}"/>
  </bookViews>
  <sheets>
    <sheet name="Summary" sheetId="1" r:id="rId1"/>
    <sheet name="Tracker" sheetId="2" r:id="rId2"/>
    <sheet name="180HrPla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E1" i="1" s="1"/>
  <c r="E2" i="1" s="1"/>
</calcChain>
</file>

<file path=xl/sharedStrings.xml><?xml version="1.0" encoding="utf-8"?>
<sst xmlns="http://schemas.openxmlformats.org/spreadsheetml/2006/main" count="83" uniqueCount="45">
  <si>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</si>
  <si>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</si>
  <si>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</si>
  <si>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</si>
  <si>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</si>
  <si>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</si>
  <si>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</si>
  <si>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</si>
  <si>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</si>
  <si>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</si>
  <si>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</si>
  <si>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</si>
  <si>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</si>
  <si>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</si>
  <si>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</si>
  <si>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</si>
  <si>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</si>
  <si>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</si>
  <si>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</si>
  <si>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</si>
  <si>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</si>
  <si>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</si>
  <si>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</si>
  <si>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</si>
  <si>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</si>
  <si>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</si>
  <si>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</si>
  <si>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</si>
  <si>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</si>
  <si>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</si>
  <si>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</si>
  <si>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</si>
  <si>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</si>
  <si>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</si>
  <si>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Notes (to self…)</t>
  </si>
  <si>
    <t>Make this doc a bit nicer…</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</si>
  <si>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</si>
  <si>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</si>
  <si>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</si>
  <si>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</si>
  <si>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</si>
  <si>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</si>
  <si>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</si>
  <si>
    <t>Gathered some fonts, started on the UI assets</t>
  </si>
  <si>
    <t>Finished the UI: Design aspects finished, values update in real time, door led indicators update appropriately, torpedo tubes empty/reload appropriately, torpedo silo empties/resets appropriately.
Pause screen added. Appears to be working fine.
A basic template installer created and working. Doesn't have uninstall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</si>
</sst>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3" x14ac:knownFonts="1">
    <font>
      <sz val="11"/>
      <color theme="1"/>
      <name val="Calibri"/>
      <family val="2"/>
      <scheme val="minor"/>
    </font>
    <font>
      <sz val="14"/>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Summary!$D$1</c:f>
              <c:strCache>
                <c:ptCount val="1"/>
                <c:pt idx="0">
                  <c:v>Hours worked</c:v>
                </c:pt>
              </c:strCache>
            </c:strRef>
          </c:tx>
          <c:spPr>
            <a:solidFill>
              <a:schemeClr val="accent1"/>
            </a:solidFill>
            <a:ln>
              <a:noFill/>
            </a:ln>
            <a:effectLst/>
          </c:spPr>
          <c:invertIfNegative val="0"/>
          <c:val>
            <c:numRef>
              <c:f>Summary!$E$1</c:f>
              <c:numCache>
                <c:formatCode>0.00</c:formatCode>
                <c:ptCount val="1"/>
                <c:pt idx="0">
                  <c:v>66.083333333333286</c:v>
                </c:pt>
              </c:numCache>
            </c:numRef>
          </c:val>
          <c:extLst>
            <c:ext xmlns:c16="http://schemas.microsoft.com/office/drawing/2014/chart" uri="{C3380CC4-5D6E-409C-BE32-E72D297353CC}">
              <c16:uniqueId val="{00000000-2C58-4828-8DE3-77EDC8EB1B1D}"/>
            </c:ext>
          </c:extLst>
        </c:ser>
        <c:ser>
          <c:idx val="1"/>
          <c:order val="1"/>
          <c:tx>
            <c:strRef>
              <c:f>Summary!$D$2</c:f>
              <c:strCache>
                <c:ptCount val="1"/>
                <c:pt idx="0">
                  <c:v>Hours left</c:v>
                </c:pt>
              </c:strCache>
            </c:strRef>
          </c:tx>
          <c:spPr>
            <a:solidFill>
              <a:schemeClr val="accent2"/>
            </a:solidFill>
            <a:ln>
              <a:noFill/>
            </a:ln>
            <a:effectLst/>
          </c:spPr>
          <c:invertIfNegative val="0"/>
          <c:val>
            <c:numRef>
              <c:f>Summary!$E$2</c:f>
              <c:numCache>
                <c:formatCode>0.00</c:formatCode>
                <c:ptCount val="1"/>
                <c:pt idx="0">
                  <c:v>113.9166666666667</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90487</xdr:rowOff>
    </xdr:from>
    <xdr:to>
      <xdr:col>5</xdr:col>
      <xdr:colOff>9525</xdr:colOff>
      <xdr:row>7</xdr:row>
      <xdr:rowOff>171451</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E4"/>
  <sheetViews>
    <sheetView workbookViewId="0">
      <selection activeCell="B13" sqref="B13"/>
    </sheetView>
  </sheetViews>
  <sheetFormatPr defaultRowHeight="15" x14ac:dyDescent="0.25"/>
  <cols>
    <col min="1" max="1" width="16.85546875" bestFit="1" customWidth="1"/>
    <col min="2" max="2" width="14.85546875" bestFit="1" customWidth="1"/>
    <col min="3" max="3" width="12.140625" customWidth="1"/>
    <col min="4" max="4" width="17.140625" bestFit="1" customWidth="1"/>
    <col min="5" max="5" width="9.140625" bestFit="1" customWidth="1"/>
  </cols>
  <sheetData>
    <row r="1" spans="1:5" ht="18.75" x14ac:dyDescent="0.3">
      <c r="A1" s="7" t="s">
        <v>14</v>
      </c>
      <c r="B1" s="8">
        <v>43678</v>
      </c>
      <c r="D1" s="7" t="s">
        <v>12</v>
      </c>
      <c r="E1" s="10">
        <f>_xlfn.NUMBERVALUE(Tracker!F62)*24</f>
        <v>66.083333333333286</v>
      </c>
    </row>
    <row r="2" spans="1:5" ht="18.75" x14ac:dyDescent="0.3">
      <c r="A2" s="7" t="s">
        <v>15</v>
      </c>
      <c r="B2" s="9">
        <f ca="1">B1-TODAY()</f>
        <v>34</v>
      </c>
      <c r="D2" s="7" t="s">
        <v>13</v>
      </c>
      <c r="E2" s="10">
        <f>180-_xlfn.NUMBERVALUE(E1)</f>
        <v>113.9166666666667</v>
      </c>
    </row>
    <row r="4" spans="1:5" x14ac:dyDescent="0.25">
      <c r="C4"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H87"/>
  <sheetViews>
    <sheetView tabSelected="1" topLeftCell="A19" workbookViewId="0">
      <selection activeCell="G36" sqref="G36"/>
    </sheetView>
  </sheetViews>
  <sheetFormatPr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03.140625" bestFit="1" customWidth="1"/>
    <col min="8" max="8" width="101.42578125" bestFit="1" customWidth="1"/>
  </cols>
  <sheetData>
    <row r="1" spans="1:8" x14ac:dyDescent="0.25">
      <c r="A1" s="13" t="s">
        <v>5</v>
      </c>
      <c r="B1" s="13" t="s">
        <v>0</v>
      </c>
      <c r="C1" s="13" t="s">
        <v>1</v>
      </c>
      <c r="D1" s="13" t="s">
        <v>2</v>
      </c>
      <c r="E1" s="13" t="s">
        <v>3</v>
      </c>
      <c r="F1" s="13" t="s">
        <v>4</v>
      </c>
      <c r="G1" s="13" t="s">
        <v>11</v>
      </c>
      <c r="H1" s="13" t="s">
        <v>34</v>
      </c>
    </row>
    <row r="2" spans="1:8" x14ac:dyDescent="0.25">
      <c r="A2">
        <v>3</v>
      </c>
      <c r="B2" s="1">
        <v>43619</v>
      </c>
      <c r="C2" s="4"/>
      <c r="D2" s="4"/>
      <c r="E2" s="5"/>
      <c r="F2" s="2">
        <f>(D2-C2)-TIME(0,E2,0)</f>
        <v>0</v>
      </c>
      <c r="G2" s="11"/>
      <c r="H2" t="s">
        <v>35</v>
      </c>
    </row>
    <row r="3" spans="1:8" x14ac:dyDescent="0.25">
      <c r="A3">
        <v>3</v>
      </c>
      <c r="B3" s="1">
        <v>43620</v>
      </c>
      <c r="C3" s="4"/>
      <c r="D3" s="4"/>
      <c r="E3" s="5"/>
      <c r="F3" s="2">
        <f t="shared" ref="F3:F61" si="0">(D3-C3)-TIME(0,E3,0)</f>
        <v>0</v>
      </c>
      <c r="G3" s="11"/>
    </row>
    <row r="4" spans="1:8" ht="45" x14ac:dyDescent="0.25">
      <c r="A4">
        <v>3</v>
      </c>
      <c r="B4" s="1">
        <v>43621</v>
      </c>
      <c r="C4" s="4">
        <v>0.45833333333333331</v>
      </c>
      <c r="D4" s="4">
        <v>0.57291666666666663</v>
      </c>
      <c r="E4" s="5">
        <v>0</v>
      </c>
      <c r="F4" s="2">
        <f t="shared" si="0"/>
        <v>0.11458333333333331</v>
      </c>
      <c r="G4" s="11" t="s">
        <v>37</v>
      </c>
    </row>
    <row r="5" spans="1:8" x14ac:dyDescent="0.25">
      <c r="A5">
        <v>3</v>
      </c>
      <c r="B5" s="1">
        <v>43622</v>
      </c>
      <c r="C5" s="4"/>
      <c r="D5" s="4"/>
      <c r="E5" s="5"/>
      <c r="F5" s="2">
        <f t="shared" si="0"/>
        <v>0</v>
      </c>
      <c r="G5" s="11"/>
    </row>
    <row r="6" spans="1:8" ht="105" x14ac:dyDescent="0.25">
      <c r="A6">
        <v>3</v>
      </c>
      <c r="B6" s="1">
        <v>43623</v>
      </c>
      <c r="C6" s="4">
        <v>0.41666666666666669</v>
      </c>
      <c r="D6" s="4">
        <v>0.72916666666666663</v>
      </c>
      <c r="E6" s="5">
        <v>60</v>
      </c>
      <c r="F6" s="2">
        <f t="shared" si="0"/>
        <v>0.27083333333333326</v>
      </c>
      <c r="G6" s="11" t="s">
        <v>36</v>
      </c>
    </row>
    <row r="7" spans="1:8" x14ac:dyDescent="0.25">
      <c r="A7">
        <v>3</v>
      </c>
      <c r="B7" s="1">
        <v>43624</v>
      </c>
      <c r="C7" s="4"/>
      <c r="D7" s="4"/>
      <c r="E7" s="5"/>
      <c r="F7" s="2">
        <f t="shared" si="0"/>
        <v>0</v>
      </c>
      <c r="G7" s="11"/>
    </row>
    <row r="8" spans="1:8" x14ac:dyDescent="0.25">
      <c r="A8">
        <v>3</v>
      </c>
      <c r="B8" s="1">
        <v>43625</v>
      </c>
      <c r="C8" s="4"/>
      <c r="D8" s="4"/>
      <c r="E8" s="5"/>
      <c r="F8" s="2">
        <f t="shared" si="0"/>
        <v>0</v>
      </c>
      <c r="G8" s="11"/>
    </row>
    <row r="9" spans="1:8" ht="45" x14ac:dyDescent="0.25">
      <c r="A9">
        <v>4</v>
      </c>
      <c r="B9" s="1">
        <v>43626</v>
      </c>
      <c r="C9" s="4">
        <v>0.41666666666666669</v>
      </c>
      <c r="D9" s="4">
        <v>0.72916666666666663</v>
      </c>
      <c r="E9" s="5">
        <v>30</v>
      </c>
      <c r="F9" s="2">
        <f t="shared" si="0"/>
        <v>0.29166666666666663</v>
      </c>
      <c r="G9" s="11" t="s">
        <v>38</v>
      </c>
    </row>
    <row r="10" spans="1:8" x14ac:dyDescent="0.25">
      <c r="A10">
        <v>4</v>
      </c>
      <c r="B10" s="1">
        <v>43627</v>
      </c>
      <c r="C10" s="4"/>
      <c r="D10" s="4"/>
      <c r="E10" s="5"/>
      <c r="F10" s="2">
        <f t="shared" si="0"/>
        <v>0</v>
      </c>
      <c r="G10" s="11"/>
    </row>
    <row r="11" spans="1:8" x14ac:dyDescent="0.25">
      <c r="A11">
        <v>4</v>
      </c>
      <c r="B11" s="1">
        <v>43628</v>
      </c>
      <c r="C11" s="4"/>
      <c r="D11" s="4"/>
      <c r="E11" s="5"/>
      <c r="F11" s="2">
        <f t="shared" si="0"/>
        <v>0</v>
      </c>
      <c r="G11" s="11"/>
    </row>
    <row r="12" spans="1:8" ht="30" x14ac:dyDescent="0.25">
      <c r="A12">
        <v>4</v>
      </c>
      <c r="B12" s="1">
        <v>43629</v>
      </c>
      <c r="C12" s="4">
        <v>0.375</v>
      </c>
      <c r="D12" s="4">
        <v>0.79166666666666663</v>
      </c>
      <c r="E12" s="5">
        <v>90</v>
      </c>
      <c r="F12" s="2">
        <f t="shared" si="0"/>
        <v>0.35416666666666663</v>
      </c>
      <c r="G12" s="11" t="s">
        <v>39</v>
      </c>
    </row>
    <row r="13" spans="1:8" ht="105" x14ac:dyDescent="0.25">
      <c r="A13">
        <v>4</v>
      </c>
      <c r="B13" s="1">
        <v>43630</v>
      </c>
      <c r="C13" s="4">
        <v>0.39583333333333331</v>
      </c>
      <c r="D13" s="4">
        <v>0.75</v>
      </c>
      <c r="E13" s="5">
        <v>90</v>
      </c>
      <c r="F13" s="2">
        <f t="shared" si="0"/>
        <v>0.29166666666666669</v>
      </c>
      <c r="G13" s="11" t="s">
        <v>40</v>
      </c>
    </row>
    <row r="14" spans="1:8" x14ac:dyDescent="0.25">
      <c r="A14">
        <v>4</v>
      </c>
      <c r="B14" s="1">
        <v>43631</v>
      </c>
      <c r="C14" s="4"/>
      <c r="D14" s="4"/>
      <c r="E14" s="5"/>
      <c r="F14" s="2">
        <f t="shared" si="0"/>
        <v>0</v>
      </c>
      <c r="G14" s="11"/>
    </row>
    <row r="15" spans="1:8" x14ac:dyDescent="0.25">
      <c r="A15">
        <v>4</v>
      </c>
      <c r="B15" s="1">
        <v>43632</v>
      </c>
      <c r="C15" s="4"/>
      <c r="D15" s="4"/>
      <c r="E15" s="5"/>
      <c r="F15" s="2">
        <f t="shared" si="0"/>
        <v>0</v>
      </c>
      <c r="G15" s="11"/>
    </row>
    <row r="16" spans="1:8"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41</v>
      </c>
    </row>
    <row r="18" spans="1:7" ht="120" x14ac:dyDescent="0.25">
      <c r="A18">
        <v>5</v>
      </c>
      <c r="B18" s="1">
        <v>43635</v>
      </c>
      <c r="C18" s="4">
        <v>0.5</v>
      </c>
      <c r="D18" s="4">
        <v>0.9375</v>
      </c>
      <c r="E18" s="5">
        <v>40</v>
      </c>
      <c r="F18" s="2">
        <f t="shared" si="0"/>
        <v>0.40972222222222221</v>
      </c>
      <c r="G18" s="11" t="s">
        <v>42</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v>0.5</v>
      </c>
      <c r="D24" s="4">
        <v>0.625</v>
      </c>
      <c r="E24" s="5"/>
      <c r="F24" s="2">
        <f t="shared" si="0"/>
        <v>0.125</v>
      </c>
      <c r="G24" s="11" t="s">
        <v>43</v>
      </c>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ht="60" x14ac:dyDescent="0.25">
      <c r="A27">
        <v>6</v>
      </c>
      <c r="B27" s="1">
        <v>43644</v>
      </c>
      <c r="C27" s="4">
        <v>0.375</v>
      </c>
      <c r="D27" s="4">
        <v>0.9375</v>
      </c>
      <c r="E27" s="5">
        <v>60</v>
      </c>
      <c r="F27" s="2">
        <f t="shared" si="0"/>
        <v>0.52083333333333337</v>
      </c>
      <c r="G27" s="11" t="s">
        <v>44</v>
      </c>
    </row>
    <row r="28" spans="1:7" x14ac:dyDescent="0.25">
      <c r="A28">
        <v>6</v>
      </c>
      <c r="B28" s="1">
        <v>43645</v>
      </c>
      <c r="C28" s="4"/>
      <c r="D28" s="4"/>
      <c r="E28" s="5"/>
      <c r="F28" s="2">
        <f t="shared" si="0"/>
        <v>0</v>
      </c>
      <c r="G28" s="11"/>
    </row>
    <row r="29" spans="1:7" x14ac:dyDescent="0.25">
      <c r="A29">
        <v>6</v>
      </c>
      <c r="B29" s="1">
        <v>43646</v>
      </c>
      <c r="C29" s="4"/>
      <c r="D29" s="4"/>
      <c r="E29" s="5"/>
      <c r="F29" s="2">
        <f t="shared" si="0"/>
        <v>0</v>
      </c>
      <c r="G29" s="11"/>
    </row>
    <row r="30" spans="1:7" x14ac:dyDescent="0.25">
      <c r="A30">
        <v>7</v>
      </c>
      <c r="B30" s="1">
        <v>43647</v>
      </c>
      <c r="C30" s="4"/>
      <c r="D30" s="4"/>
      <c r="E30" s="5"/>
      <c r="F30" s="2">
        <f t="shared" si="0"/>
        <v>0</v>
      </c>
      <c r="G30" s="11"/>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x14ac:dyDescent="0.25">
      <c r="A35">
        <v>7</v>
      </c>
      <c r="B35" s="1">
        <v>43652</v>
      </c>
      <c r="C35" s="4"/>
      <c r="D35" s="4"/>
      <c r="E35" s="5"/>
      <c r="F35" s="2">
        <f t="shared" si="0"/>
        <v>0</v>
      </c>
      <c r="G35" s="11"/>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c r="D40" s="4"/>
      <c r="E40" s="5"/>
      <c r="F40" s="2">
        <f t="shared" si="0"/>
        <v>0</v>
      </c>
      <c r="G40" s="11"/>
    </row>
    <row r="41" spans="1:7" x14ac:dyDescent="0.25">
      <c r="A41">
        <v>8</v>
      </c>
      <c r="B41" s="1">
        <v>43658</v>
      </c>
      <c r="C41" s="4"/>
      <c r="D41" s="4"/>
      <c r="E41" s="5"/>
      <c r="F41" s="2">
        <f t="shared" si="0"/>
        <v>0</v>
      </c>
      <c r="G41" s="11"/>
    </row>
    <row r="42" spans="1:7" x14ac:dyDescent="0.25">
      <c r="A42">
        <v>8</v>
      </c>
      <c r="B42" s="1">
        <v>43659</v>
      </c>
      <c r="C42" s="4"/>
      <c r="D42" s="4"/>
      <c r="E42" s="5"/>
      <c r="F42" s="2">
        <f t="shared" si="0"/>
        <v>0</v>
      </c>
      <c r="G42" s="11"/>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2.7534722222222223</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onditionalFormatting sqref="A2:H2">
    <cfRule type="expression" dxfId="1" priority="2">
      <formula>AND($B2&lt;TODAY(),ISBLANK($C2))</formula>
    </cfRule>
  </conditionalFormatting>
  <conditionalFormatting sqref="A3:H61">
    <cfRule type="expression" dxfId="0" priority="1">
      <formula>AND($B3&lt;TODAY(),ISBLANK($C3))</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D6" sqref="A6:D6"/>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2019-06-28T21:22:41Z</dcterms:modified>
</cp:coreProperties>
</file>