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rcmcg\Documents\University\Year3\Tri3\ProfIntern\SparkSub\"/>
    </mc:Choice>
  </mc:AlternateContent>
  <xr:revisionPtr revIDLastSave="0" documentId="13_ncr:1_{24388927-4CE5-4847-935C-D3EDB9377B01}" xr6:coauthVersionLast="43" xr6:coauthVersionMax="43" xr10:uidLastSave="{00000000-0000-0000-0000-000000000000}"/>
  <bookViews>
    <workbookView xWindow="-120" yWindow="-120" windowWidth="29040" windowHeight="15840" activeTab="1" xr2:uid="{CB9FD8D5-B656-499E-98CA-EE761136C74F}"/>
  </bookViews>
  <sheets>
    <sheet name="Summary" sheetId="1" r:id="rId1"/>
    <sheet name="Tracker" sheetId="2" r:id="rId2"/>
    <sheet name="180HrPlan" sheetId="3" r:id="rId3"/>
  </sheets>
  <definedNames>
    <definedName name="_xlnm._FilterDatabase" localSheetId="1" hidden="1">Tracker!$A$1:$G$62</definedName>
  </definedNames>
  <calcPr calcId="181029"/>
  <customWorkbookViews>
    <customWorkbookView name="1" guid="{166A9904-6244-4FE1-933C-B9AD569A210A}" maximized="1" xWindow="1912" yWindow="-7" windowWidth="1936" windowHeight="1056" activeSheetId="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2" i="1" l="1"/>
  <c r="D2" i="1" s="1"/>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2" i="2"/>
  <c r="F62" i="2" l="1"/>
  <c r="F1" i="1" s="1"/>
  <c r="F2" i="1" s="1"/>
</calcChain>
</file>

<file path=xl/sharedStrings.xml><?xml version="1.0" encoding="utf-8"?>
<sst xmlns="http://schemas.openxmlformats.org/spreadsheetml/2006/main" count="98" uniqueCount="58">
  <si>
    <t>Date</t>
  </si>
  <si>
    <t>Sign On</t>
  </si>
  <si>
    <t>Sign Off</t>
  </si>
  <si>
    <t>Breaks</t>
  </si>
  <si>
    <t>Total Time</t>
  </si>
  <si>
    <t>Week</t>
  </si>
  <si>
    <t>Week No</t>
  </si>
  <si>
    <t>Day</t>
  </si>
  <si>
    <t>Hours</t>
  </si>
  <si>
    <t>Task</t>
  </si>
  <si>
    <t>General Comment</t>
  </si>
  <si>
    <t>Summary of Work</t>
  </si>
  <si>
    <t>Hours worked</t>
  </si>
  <si>
    <t>Hours left</t>
  </si>
  <si>
    <t>Deadline</t>
  </si>
  <si>
    <t>Days to go</t>
  </si>
  <si>
    <t>Get the coursework code plugged into Unity project and responding to input</t>
  </si>
  <si>
    <t>Have working demo of all functions using dummy assets</t>
  </si>
  <si>
    <t>Get tetris prototype working</t>
  </si>
  <si>
    <t>Determine required Unity project format - can .exe be used instead?</t>
  </si>
  <si>
    <t>Report, deliverable format requirements, cody tidy, installer if needed, user manual?</t>
  </si>
  <si>
    <t>Wed</t>
  </si>
  <si>
    <t>Fri</t>
  </si>
  <si>
    <t>Sun</t>
  </si>
  <si>
    <t>Mon</t>
  </si>
  <si>
    <t>Thur</t>
  </si>
  <si>
    <t>Unity unit tests</t>
  </si>
  <si>
    <t>Not sure how possible this is. If unit tests don't take up the full week, time will be spent on testing and error handling</t>
  </si>
  <si>
    <t>Create/implement game assets</t>
  </si>
  <si>
    <t>Create/implement game assets + design/code UI</t>
  </si>
  <si>
    <t>User testing</t>
  </si>
  <si>
    <t>With regards to all weeks, testing will be part of development so the amount of testing dedicated days will be minimal unless for a specific reason</t>
  </si>
  <si>
    <t>Error handling testing (and implementation)</t>
  </si>
  <si>
    <t>Bug fixing</t>
  </si>
  <si>
    <t>ADA crash course: http://www.cristhianny.com/others/ada_tutorial_introduction_code.html, https://www.functionx.com/ada/Lesson01.htm
Working through Tetris demo: https://blog.adacore.com/unity-ada
Exported demo to Unity 2018 (to see what would go wrong - Nothing, miraculously).
Explored native plugin unloading. It's not supported even in Unity 2019 so for now, I'm going to pursue a standalone game exe and see if that is a viable solution (because I don't know the extent of how much this will even be a problem for the Submarine project)</t>
  </si>
  <si>
    <t>Set up of git, time tracker, work log, git project board.
Prep for SPARK unity demo project - downloaded GNAT, downloaded ADA tetris files.
Typed up 180 hr plan</t>
  </si>
  <si>
    <t>Really just trying to figure out what I need to add to get this to convert to C! 
Can't get Unity working no matter how many versions I uninstall and reinstall so that's great… Why can't I get a single version working?!?</t>
  </si>
  <si>
    <t>Working on the game loop files - trying to figure out how this is going to work - what needs to return bools, what returns ints, what needs a more complicated function in the game loop file with additional game logic…</t>
  </si>
  <si>
    <t>More work on the game loop files - created a function to return the sub stats that I can call after any user action. Created a temp function to seal all the doors so I can test the movement before anything else. Successfully managing to alter the depth and return a different value but it's not the values I'm expecting - think there's a problem with data type conversion when converting into C. 
Overall, there's a skeleton game loop created in SPARK which is allowing me to access and manipulate the sub pos and movements from Unity which seems like a decent proof of concept but there are still some bugs to work out.</t>
  </si>
  <si>
    <t>Added in a reset function so that the sub can be reset within the same session if needed. Appears to be working so far (only tested on locks and depth).
Some testing was done on the functions to make sure that nothing is executing without being explicitly called (either because of unexpected dll behaviour or poor key press code or something else) - results were positive, the existing functions are only being executed when desired (rules out the unexpected depth variable being a result of this).
Spent a significant amount of time looking into Ada to C conversions and int storage sizes (was convinced there was a conversion issue). Later realised that the front space was not updating so looked into retrieving sub stats outwith the custom sub struct and discovered they work fine so the problem was with everything being mapped into the first attribute in the struct.
Moved onto the door functionality - more problems with that. Solution: a workaround that returns specific csharp bools rather than the values within the sub struct itself</t>
  </si>
  <si>
    <t>Had a meeting (8am) to clarify several aspects of the program/game functionality.
Worked on adding in the functions for firing and reloading the torpedos plus added some logic in Unity re: pre and post function call state comparison.
Safe dist functionality is working. Going to move onto game elements for a while.
Sub idle and sub moving animations created. Sub gameobject created with script and animations. Animation change when ready to dive is working, movement animation working when moving the sub.
Temp UI labels added to show real time depth, temp, oxy, front space, and door positions + lock states. Some basic sprites also added to show boundaries.</t>
  </si>
  <si>
    <t>Gathered some fonts, started on the UI assets</t>
  </si>
  <si>
    <t>Finished the UI: Design aspects finished, values update in real time, door led indicators update appropriately, torpedo tubes empty/reload appropriately, torpedo silo empties/resets appropriately.
Pause screen added. Appears to be working fine.
A basic template installer created and working. Doesn't have uninstall functionality.</t>
  </si>
  <si>
    <t xml:space="preserve">Completed the graphics for firing a torpedo + the torpedo exploding on impact. 
Finished the animation for the submarine exploding and added it into Unity. </t>
  </si>
  <si>
    <t>To work on: Game over screen (new branch on git). Get explosion animation working from code.</t>
  </si>
  <si>
    <t>Sub explosion working. Code works with shooting outwith the safeDist. Need to work on the explosion triggering when it goes outwith the side boundaries (if the animation needs to be changed, it will be easy to substitute into working code). 
Biggest difficulty - testing for incorrect code when the current SPARK code is all correct. 
Created game over screen, start screen, controls screen
Started looking at blending animations.</t>
  </si>
  <si>
    <t>Submarine implosion animation and the corresponding Unity work to trigger it when depth is too low or front space &gt; 100 or &lt; 0
Looked into animation blending and animation fading. Decided to change explosion animation (kept old one in Unity for now).</t>
  </si>
  <si>
    <t>Added SFX</t>
  </si>
  <si>
    <t>Updated the game loop files with new functions. 
Updated Unity so that the emergency surface is fully working and triggered by low oxy and temp.
Updated Unity to reduce the oxygen steadily by 1% every 3 seconds.
Added code to change oxy/temp values to red when critically low/high (respectively).
Value units update</t>
  </si>
  <si>
    <t>Started dedicated error testing - editing, rebuilding, and testing the SPARK dll for the various conditions needing tested (a selection)
Adding the various error catching code into Unity
Added a warning system for things that don't logically break the system but should be flagged as issues</t>
  </si>
  <si>
    <t>Continued testing. Created incorrect scenarios in Unity to test the trigger for the correct death/warning response.</t>
  </si>
  <si>
    <t>More testing.
Optimised and tidied up some code (changed the sub stat update process).
Updated the installers.</t>
  </si>
  <si>
    <t>Added functionality to quit the game in a much more user friendly way. 
Updated the screens with the control scheme displays. 
Updated the menus on the Start and Game Over scenes.
Started looking for some background music</t>
  </si>
  <si>
    <t>Working on the report.
Updated the installer with the newest build</t>
  </si>
  <si>
    <t>Report</t>
  </si>
  <si>
    <t>Report
Created a linux build</t>
  </si>
  <si>
    <t>User documentation</t>
  </si>
  <si>
    <t>Report
Sub fly away code
User documentation
Added an extra sound effect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</si>
</sst>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mm;@"/>
    <numFmt numFmtId="165" formatCode="[$-409]h:mm\ AM/PM;@"/>
    <numFmt numFmtId="166" formatCode="[h]:mm"/>
  </numFmts>
  <fonts count="4" x14ac:knownFonts="1">
    <font>
      <sz val="11"/>
      <color theme="1"/>
      <name val="Calibri"/>
      <family val="2"/>
      <scheme val="minor"/>
    </font>
    <font>
      <sz val="14"/>
      <color theme="1"/>
      <name val="Calibri"/>
      <family val="2"/>
      <scheme val="minor"/>
    </font>
    <font>
      <b/>
      <sz val="11"/>
      <color theme="1"/>
      <name val="Calibri"/>
      <family val="2"/>
      <scheme val="minor"/>
    </font>
    <font>
      <sz val="11"/>
      <color theme="0"/>
      <name val="Calibri"/>
      <family val="2"/>
      <scheme val="minor"/>
    </font>
  </fonts>
  <fills count="2">
    <fill>
      <patternFill patternType="none"/>
    </fill>
    <fill>
      <patternFill patternType="gray125"/>
    </fill>
  </fills>
  <borders count="3">
    <border>
      <left/>
      <right/>
      <top/>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14" fontId="0" fillId="0" borderId="0" xfId="0" applyNumberFormat="1"/>
    <xf numFmtId="20" fontId="0" fillId="0" borderId="0" xfId="0" applyNumberFormat="1"/>
    <xf numFmtId="164" fontId="0" fillId="0" borderId="0" xfId="0" applyNumberFormat="1"/>
    <xf numFmtId="165" fontId="0" fillId="0" borderId="0" xfId="0" applyNumberFormat="1"/>
    <xf numFmtId="1" fontId="0" fillId="0" borderId="0" xfId="0" applyNumberFormat="1"/>
    <xf numFmtId="166" fontId="0" fillId="0" borderId="1" xfId="0" applyNumberFormat="1" applyBorder="1"/>
    <xf numFmtId="0" fontId="1" fillId="0" borderId="2" xfId="0" applyFont="1" applyBorder="1"/>
    <xf numFmtId="14" fontId="1" fillId="0" borderId="2" xfId="0" applyNumberFormat="1" applyFont="1" applyBorder="1"/>
    <xf numFmtId="1" fontId="1" fillId="0" borderId="2" xfId="0" applyNumberFormat="1" applyFont="1" applyBorder="1"/>
    <xf numFmtId="2" fontId="1" fillId="0" borderId="2" xfId="0" applyNumberFormat="1" applyFont="1" applyBorder="1"/>
    <xf numFmtId="0" fontId="0" fillId="0" borderId="0" xfId="0" applyAlignment="1">
      <alignment wrapText="1"/>
    </xf>
    <xf numFmtId="0" fontId="0" fillId="0" borderId="0" xfId="0" applyAlignment="1">
      <alignment horizontal="center"/>
    </xf>
    <xf numFmtId="0" fontId="2" fillId="0" borderId="0" xfId="0" applyFont="1"/>
    <xf numFmtId="1" fontId="3" fillId="0" borderId="0" xfId="0" applyNumberFormat="1" applyFont="1"/>
    <xf numFmtId="0" fontId="3" fillId="0" borderId="0" xfId="0" applyFont="1"/>
  </cellXfs>
  <cellStyles count="1">
    <cellStyle name="Normal" xfId="0" builtinId="0"/>
  </cellStyles>
  <dxfs count="13">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Worked</a:t>
            </a:r>
            <a:r>
              <a:rPr lang="en-GB" baseline="0"/>
              <a:t> completed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3868510338646685E-2"/>
          <c:y val="0.34223747659592707"/>
          <c:w val="0.92261528284574179"/>
          <c:h val="0.44370707436918894"/>
        </c:manualLayout>
      </c:layout>
      <c:barChart>
        <c:barDir val="bar"/>
        <c:grouping val="percentStacked"/>
        <c:varyColors val="0"/>
        <c:ser>
          <c:idx val="0"/>
          <c:order val="0"/>
          <c:tx>
            <c:strRef>
              <c:f>Summary!$E$1</c:f>
              <c:strCache>
                <c:ptCount val="1"/>
                <c:pt idx="0">
                  <c:v>Hours worked</c:v>
                </c:pt>
              </c:strCache>
            </c:strRef>
          </c:tx>
          <c:spPr>
            <a:solidFill>
              <a:schemeClr val="accent1"/>
            </a:solidFill>
            <a:ln>
              <a:noFill/>
            </a:ln>
            <a:effectLst/>
          </c:spPr>
          <c:invertIfNegative val="0"/>
          <c:val>
            <c:numRef>
              <c:f>Summary!$F$1</c:f>
              <c:numCache>
                <c:formatCode>0.00</c:formatCode>
                <c:ptCount val="1"/>
                <c:pt idx="0">
                  <c:v>166.99999999999994</c:v>
                </c:pt>
              </c:numCache>
            </c:numRef>
          </c:val>
          <c:extLst>
            <c:ext xmlns:c16="http://schemas.microsoft.com/office/drawing/2014/chart" uri="{C3380CC4-5D6E-409C-BE32-E72D297353CC}">
              <c16:uniqueId val="{00000000-2C58-4828-8DE3-77EDC8EB1B1D}"/>
            </c:ext>
          </c:extLst>
        </c:ser>
        <c:ser>
          <c:idx val="1"/>
          <c:order val="1"/>
          <c:tx>
            <c:strRef>
              <c:f>Summary!$E$2</c:f>
              <c:strCache>
                <c:ptCount val="1"/>
                <c:pt idx="0">
                  <c:v>Hours left</c:v>
                </c:pt>
              </c:strCache>
            </c:strRef>
          </c:tx>
          <c:spPr>
            <a:solidFill>
              <a:schemeClr val="accent2"/>
            </a:solidFill>
            <a:ln>
              <a:noFill/>
            </a:ln>
            <a:effectLst/>
          </c:spPr>
          <c:invertIfNegative val="0"/>
          <c:val>
            <c:numRef>
              <c:f>Summary!$F$2</c:f>
              <c:numCache>
                <c:formatCode>0.00</c:formatCode>
                <c:ptCount val="1"/>
                <c:pt idx="0">
                  <c:v>13</c:v>
                </c:pt>
              </c:numCache>
            </c:numRef>
          </c:val>
          <c:extLst>
            <c:ext xmlns:c16="http://schemas.microsoft.com/office/drawing/2014/chart" uri="{C3380CC4-5D6E-409C-BE32-E72D297353CC}">
              <c16:uniqueId val="{00000001-2C58-4828-8DE3-77EDC8EB1B1D}"/>
            </c:ext>
          </c:extLst>
        </c:ser>
        <c:dLbls>
          <c:showLegendKey val="0"/>
          <c:showVal val="0"/>
          <c:showCatName val="0"/>
          <c:showSerName val="0"/>
          <c:showPercent val="0"/>
          <c:showBubbleSize val="0"/>
        </c:dLbls>
        <c:gapWidth val="150"/>
        <c:overlap val="100"/>
        <c:axId val="554593336"/>
        <c:axId val="699937720"/>
      </c:barChart>
      <c:catAx>
        <c:axId val="554593336"/>
        <c:scaling>
          <c:orientation val="minMax"/>
        </c:scaling>
        <c:delete val="1"/>
        <c:axPos val="l"/>
        <c:numFmt formatCode="General" sourceLinked="1"/>
        <c:majorTickMark val="none"/>
        <c:minorTickMark val="none"/>
        <c:tickLblPos val="nextTo"/>
        <c:crossAx val="699937720"/>
        <c:crosses val="autoZero"/>
        <c:auto val="1"/>
        <c:lblAlgn val="ctr"/>
        <c:lblOffset val="100"/>
        <c:noMultiLvlLbl val="0"/>
      </c:catAx>
      <c:valAx>
        <c:axId val="699937720"/>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593336"/>
        <c:crosses val="autoZero"/>
        <c:crossBetween val="between"/>
        <c:majorUnit val="0.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Days Completed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Summary!$B$2</c:f>
              <c:strCache>
                <c:ptCount val="1"/>
                <c:pt idx="0">
                  <c:v>Days to go</c:v>
                </c:pt>
              </c:strCache>
            </c:strRef>
          </c:tx>
          <c:spPr>
            <a:solidFill>
              <a:schemeClr val="accent1"/>
            </a:solidFill>
            <a:ln>
              <a:noFill/>
            </a:ln>
            <a:effectLst/>
          </c:spPr>
          <c:invertIfNegative val="0"/>
          <c:val>
            <c:numRef>
              <c:f>Summary!$D$2</c:f>
              <c:numCache>
                <c:formatCode>0</c:formatCode>
                <c:ptCount val="1"/>
                <c:pt idx="0">
                  <c:v>59</c:v>
                </c:pt>
              </c:numCache>
            </c:numRef>
          </c:val>
          <c:extLst>
            <c:ext xmlns:c16="http://schemas.microsoft.com/office/drawing/2014/chart" uri="{C3380CC4-5D6E-409C-BE32-E72D297353CC}">
              <c16:uniqueId val="{00000000-3270-4CBD-8503-4C040040C18C}"/>
            </c:ext>
          </c:extLst>
        </c:ser>
        <c:ser>
          <c:idx val="1"/>
          <c:order val="1"/>
          <c:tx>
            <c:strRef>
              <c:f>Summary!$B$2</c:f>
              <c:strCache>
                <c:ptCount val="1"/>
                <c:pt idx="0">
                  <c:v>Days to go</c:v>
                </c:pt>
              </c:strCache>
            </c:strRef>
          </c:tx>
          <c:spPr>
            <a:solidFill>
              <a:schemeClr val="accent2"/>
            </a:solidFill>
            <a:ln>
              <a:noFill/>
            </a:ln>
            <a:effectLst/>
          </c:spPr>
          <c:invertIfNegative val="0"/>
          <c:val>
            <c:numRef>
              <c:f>Summary!$C$2</c:f>
              <c:numCache>
                <c:formatCode>0</c:formatCode>
                <c:ptCount val="1"/>
                <c:pt idx="0">
                  <c:v>1</c:v>
                </c:pt>
              </c:numCache>
            </c:numRef>
          </c:val>
          <c:extLst>
            <c:ext xmlns:c16="http://schemas.microsoft.com/office/drawing/2014/chart" uri="{C3380CC4-5D6E-409C-BE32-E72D297353CC}">
              <c16:uniqueId val="{00000001-3270-4CBD-8503-4C040040C18C}"/>
            </c:ext>
          </c:extLst>
        </c:ser>
        <c:dLbls>
          <c:showLegendKey val="0"/>
          <c:showVal val="0"/>
          <c:showCatName val="0"/>
          <c:showSerName val="0"/>
          <c:showPercent val="0"/>
          <c:showBubbleSize val="0"/>
        </c:dLbls>
        <c:gapWidth val="150"/>
        <c:overlap val="100"/>
        <c:axId val="554593336"/>
        <c:axId val="699937720"/>
      </c:barChart>
      <c:catAx>
        <c:axId val="554593336"/>
        <c:scaling>
          <c:orientation val="minMax"/>
        </c:scaling>
        <c:delete val="1"/>
        <c:axPos val="l"/>
        <c:numFmt formatCode="General" sourceLinked="1"/>
        <c:majorTickMark val="none"/>
        <c:minorTickMark val="none"/>
        <c:tickLblPos val="nextTo"/>
        <c:crossAx val="699937720"/>
        <c:crosses val="autoZero"/>
        <c:auto val="1"/>
        <c:lblAlgn val="ctr"/>
        <c:lblOffset val="100"/>
        <c:noMultiLvlLbl val="0"/>
      </c:catAx>
      <c:valAx>
        <c:axId val="699937720"/>
        <c:scaling>
          <c:orientation val="minMax"/>
          <c:max val="60"/>
          <c:min val="0"/>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593336"/>
        <c:crosses val="autoZero"/>
        <c:crossBetween val="between"/>
        <c:majorUnit val="5"/>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166687</xdr:rowOff>
    </xdr:from>
    <xdr:to>
      <xdr:col>6</xdr:col>
      <xdr:colOff>9525</xdr:colOff>
      <xdr:row>10</xdr:row>
      <xdr:rowOff>19050</xdr:rowOff>
    </xdr:to>
    <xdr:graphicFrame macro="">
      <xdr:nvGraphicFramePr>
        <xdr:cNvPr id="3" name="Chart 2">
          <a:extLst>
            <a:ext uri="{FF2B5EF4-FFF2-40B4-BE49-F238E27FC236}">
              <a16:creationId xmlns:a16="http://schemas.microsoft.com/office/drawing/2014/main" id="{68343FA2-701E-4E6D-B4F4-0EABBA465E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10</xdr:row>
      <xdr:rowOff>161924</xdr:rowOff>
    </xdr:from>
    <xdr:to>
      <xdr:col>6</xdr:col>
      <xdr:colOff>9525</xdr:colOff>
      <xdr:row>17</xdr:row>
      <xdr:rowOff>142875</xdr:rowOff>
    </xdr:to>
    <xdr:graphicFrame macro="">
      <xdr:nvGraphicFramePr>
        <xdr:cNvPr id="4" name="Chart 3">
          <a:extLst>
            <a:ext uri="{FF2B5EF4-FFF2-40B4-BE49-F238E27FC236}">
              <a16:creationId xmlns:a16="http://schemas.microsoft.com/office/drawing/2014/main" id="{7F2D2455-B9C2-4E68-B532-7573FE1B30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1196E-51D8-4EC2-819A-0D5258174D72}">
  <dimension ref="A1:I25"/>
  <sheetViews>
    <sheetView showGridLines="0" zoomScaleNormal="100" workbookViewId="0">
      <selection activeCell="D1" sqref="D1"/>
    </sheetView>
  </sheetViews>
  <sheetFormatPr defaultColWidth="0" defaultRowHeight="15" zeroHeight="1" x14ac:dyDescent="0.25"/>
  <cols>
    <col min="1" max="1" width="1.5703125" customWidth="1"/>
    <col min="2" max="2" width="16.85546875" bestFit="1" customWidth="1"/>
    <col min="3" max="3" width="14.85546875" bestFit="1" customWidth="1"/>
    <col min="4" max="4" width="12.140625" customWidth="1"/>
    <col min="5" max="5" width="17.140625" bestFit="1" customWidth="1"/>
    <col min="6" max="6" width="9.140625" bestFit="1" customWidth="1"/>
    <col min="7" max="7" width="2.5703125" customWidth="1"/>
    <col min="8" max="8" width="9.140625" hidden="1" customWidth="1"/>
    <col min="9" max="9" width="10.7109375" hidden="1" customWidth="1"/>
    <col min="10" max="16384" width="9.140625" hidden="1"/>
  </cols>
  <sheetData>
    <row r="1" spans="2:6" ht="18.75" x14ac:dyDescent="0.3">
      <c r="B1" s="7" t="s">
        <v>14</v>
      </c>
      <c r="C1" s="8">
        <v>43678</v>
      </c>
      <c r="D1" s="14"/>
      <c r="E1" s="7" t="s">
        <v>12</v>
      </c>
      <c r="F1" s="10">
        <f>_xlfn.NUMBERVALUE(Tracker!F62)*24</f>
        <v>166.99999999999994</v>
      </c>
    </row>
    <row r="2" spans="2:6" ht="18.75" x14ac:dyDescent="0.3">
      <c r="B2" s="7" t="s">
        <v>15</v>
      </c>
      <c r="C2" s="9">
        <f ca="1">C1-TODAY()</f>
        <v>1</v>
      </c>
      <c r="D2" s="14">
        <f ca="1">COUNT(Tracker!B2:B61)-C2</f>
        <v>59</v>
      </c>
      <c r="E2" s="7" t="s">
        <v>13</v>
      </c>
      <c r="F2" s="10">
        <f>180-_xlfn.NUMBERVALUE(F1)</f>
        <v>13</v>
      </c>
    </row>
    <row r="3" spans="2:6" x14ac:dyDescent="0.25">
      <c r="D3" s="15"/>
    </row>
    <row r="4" spans="2:6" x14ac:dyDescent="0.25">
      <c r="D4" s="2"/>
    </row>
    <row r="5" spans="2:6" x14ac:dyDescent="0.25"/>
    <row r="6" spans="2:6" x14ac:dyDescent="0.25"/>
    <row r="7" spans="2:6" x14ac:dyDescent="0.25"/>
    <row r="8" spans="2:6" x14ac:dyDescent="0.25"/>
    <row r="9" spans="2:6" x14ac:dyDescent="0.25"/>
    <row r="10" spans="2:6" x14ac:dyDescent="0.25"/>
    <row r="11" spans="2:6" x14ac:dyDescent="0.25"/>
    <row r="12" spans="2:6" x14ac:dyDescent="0.25"/>
    <row r="13" spans="2:6" x14ac:dyDescent="0.25"/>
    <row r="14" spans="2:6" x14ac:dyDescent="0.25"/>
    <row r="15" spans="2:6" x14ac:dyDescent="0.25"/>
    <row r="16" spans="2:6" x14ac:dyDescent="0.25"/>
    <row r="17" x14ac:dyDescent="0.25"/>
    <row r="18" x14ac:dyDescent="0.25"/>
    <row r="19" x14ac:dyDescent="0.25"/>
    <row r="20" hidden="1" x14ac:dyDescent="0.25"/>
    <row r="21" hidden="1" x14ac:dyDescent="0.25"/>
    <row r="22" hidden="1" x14ac:dyDescent="0.25"/>
    <row r="23" hidden="1" x14ac:dyDescent="0.25"/>
    <row r="24" hidden="1" x14ac:dyDescent="0.25"/>
    <row r="25" hidden="1" x14ac:dyDescent="0.25"/>
  </sheetData>
  <customSheetViews>
    <customSheetView guid="{166A9904-6244-4FE1-933C-B9AD569A210A}">
      <selection activeCell="M14" sqref="M14"/>
      <pageMargins left="0.7" right="0.7" top="0.75" bottom="0.75" header="0.3" footer="0.3"/>
    </customSheetView>
  </customSheetViews>
  <pageMargins left="0.7" right="0.7" top="0.75" bottom="0.75" header="0.3" footer="0.3"/>
  <pageSetup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549D5-098D-4E2B-9746-53141BD9296F}">
  <dimension ref="A1:G87"/>
  <sheetViews>
    <sheetView tabSelected="1" topLeftCell="A54" workbookViewId="0">
      <selection activeCell="G59" sqref="G59"/>
    </sheetView>
  </sheetViews>
  <sheetFormatPr defaultColWidth="0" defaultRowHeight="15" x14ac:dyDescent="0.25"/>
  <cols>
    <col min="1" max="1" width="6.140625" bestFit="1" customWidth="1"/>
    <col min="2" max="2" width="10.7109375" bestFit="1" customWidth="1"/>
    <col min="3" max="4" width="9" bestFit="1" customWidth="1"/>
    <col min="5" max="5" width="6.85546875" bestFit="1" customWidth="1"/>
    <col min="6" max="6" width="10.28515625" bestFit="1" customWidth="1"/>
    <col min="7" max="7" width="145.85546875" customWidth="1"/>
    <col min="8" max="16384" width="9.140625" hidden="1"/>
  </cols>
  <sheetData>
    <row r="1" spans="1:7" x14ac:dyDescent="0.25">
      <c r="A1" s="13" t="s">
        <v>5</v>
      </c>
      <c r="B1" s="13" t="s">
        <v>0</v>
      </c>
      <c r="C1" s="13" t="s">
        <v>1</v>
      </c>
      <c r="D1" s="13" t="s">
        <v>2</v>
      </c>
      <c r="E1" s="13" t="s">
        <v>3</v>
      </c>
      <c r="F1" s="13" t="s">
        <v>4</v>
      </c>
      <c r="G1" s="13" t="s">
        <v>11</v>
      </c>
    </row>
    <row r="2" spans="1:7" x14ac:dyDescent="0.25">
      <c r="A2">
        <v>3</v>
      </c>
      <c r="B2" s="1">
        <v>43619</v>
      </c>
      <c r="C2" s="4"/>
      <c r="D2" s="4"/>
      <c r="E2" s="5"/>
      <c r="F2" s="2">
        <f>(D2-C2)-TIME(0,E2,0)</f>
        <v>0</v>
      </c>
      <c r="G2" s="11"/>
    </row>
    <row r="3" spans="1:7" x14ac:dyDescent="0.25">
      <c r="A3">
        <v>3</v>
      </c>
      <c r="B3" s="1">
        <v>43620</v>
      </c>
      <c r="C3" s="4"/>
      <c r="D3" s="4"/>
      <c r="E3" s="5"/>
      <c r="F3" s="2">
        <f t="shared" ref="F3:F61" si="0">(D3-C3)-TIME(0,E3,0)</f>
        <v>0</v>
      </c>
      <c r="G3" s="11"/>
    </row>
    <row r="4" spans="1:7" ht="45" x14ac:dyDescent="0.25">
      <c r="A4">
        <v>3</v>
      </c>
      <c r="B4" s="1">
        <v>43621</v>
      </c>
      <c r="C4" s="4">
        <v>0.45833333333333331</v>
      </c>
      <c r="D4" s="4">
        <v>0.57291666666666663</v>
      </c>
      <c r="E4" s="5">
        <v>0</v>
      </c>
      <c r="F4" s="2">
        <f t="shared" si="0"/>
        <v>0.11458333333333331</v>
      </c>
      <c r="G4" s="11" t="s">
        <v>35</v>
      </c>
    </row>
    <row r="5" spans="1:7" x14ac:dyDescent="0.25">
      <c r="A5">
        <v>3</v>
      </c>
      <c r="B5" s="1">
        <v>43622</v>
      </c>
      <c r="C5" s="4"/>
      <c r="D5" s="4"/>
      <c r="E5" s="5"/>
      <c r="F5" s="2">
        <f t="shared" si="0"/>
        <v>0</v>
      </c>
      <c r="G5" s="11"/>
    </row>
    <row r="6" spans="1:7" ht="75" x14ac:dyDescent="0.25">
      <c r="A6">
        <v>3</v>
      </c>
      <c r="B6" s="1">
        <v>43623</v>
      </c>
      <c r="C6" s="4">
        <v>0.41666666666666669</v>
      </c>
      <c r="D6" s="4">
        <v>0.72916666666666663</v>
      </c>
      <c r="E6" s="5">
        <v>60</v>
      </c>
      <c r="F6" s="2">
        <f t="shared" si="0"/>
        <v>0.27083333333333326</v>
      </c>
      <c r="G6" s="11" t="s">
        <v>34</v>
      </c>
    </row>
    <row r="7" spans="1:7" x14ac:dyDescent="0.25">
      <c r="A7">
        <v>3</v>
      </c>
      <c r="B7" s="1">
        <v>43624</v>
      </c>
      <c r="C7" s="4"/>
      <c r="D7" s="4"/>
      <c r="E7" s="5"/>
      <c r="F7" s="2">
        <f t="shared" si="0"/>
        <v>0</v>
      </c>
      <c r="G7" s="11"/>
    </row>
    <row r="8" spans="1:7" x14ac:dyDescent="0.25">
      <c r="A8">
        <v>3</v>
      </c>
      <c r="B8" s="1">
        <v>43625</v>
      </c>
      <c r="C8" s="4"/>
      <c r="D8" s="4"/>
      <c r="E8" s="5"/>
      <c r="F8" s="2">
        <f t="shared" si="0"/>
        <v>0</v>
      </c>
      <c r="G8" s="11"/>
    </row>
    <row r="9" spans="1:7" ht="30" x14ac:dyDescent="0.25">
      <c r="A9">
        <v>4</v>
      </c>
      <c r="B9" s="1">
        <v>43626</v>
      </c>
      <c r="C9" s="4">
        <v>0.41666666666666669</v>
      </c>
      <c r="D9" s="4">
        <v>0.72916666666666663</v>
      </c>
      <c r="E9" s="5">
        <v>30</v>
      </c>
      <c r="F9" s="2">
        <f t="shared" si="0"/>
        <v>0.29166666666666663</v>
      </c>
      <c r="G9" s="11" t="s">
        <v>36</v>
      </c>
    </row>
    <row r="10" spans="1:7" x14ac:dyDescent="0.25">
      <c r="A10">
        <v>4</v>
      </c>
      <c r="B10" s="1">
        <v>43627</v>
      </c>
      <c r="C10" s="4"/>
      <c r="D10" s="4"/>
      <c r="E10" s="5"/>
      <c r="F10" s="2">
        <f t="shared" si="0"/>
        <v>0</v>
      </c>
      <c r="G10" s="11"/>
    </row>
    <row r="11" spans="1:7" x14ac:dyDescent="0.25">
      <c r="A11">
        <v>4</v>
      </c>
      <c r="B11" s="1">
        <v>43628</v>
      </c>
      <c r="C11" s="4"/>
      <c r="D11" s="4"/>
      <c r="E11" s="5"/>
      <c r="F11" s="2">
        <f t="shared" si="0"/>
        <v>0</v>
      </c>
      <c r="G11" s="11"/>
    </row>
    <row r="12" spans="1:7" ht="30" x14ac:dyDescent="0.25">
      <c r="A12">
        <v>4</v>
      </c>
      <c r="B12" s="1">
        <v>43629</v>
      </c>
      <c r="C12" s="4">
        <v>0.375</v>
      </c>
      <c r="D12" s="4">
        <v>0.79166666666666663</v>
      </c>
      <c r="E12" s="5">
        <v>90</v>
      </c>
      <c r="F12" s="2">
        <f t="shared" si="0"/>
        <v>0.35416666666666663</v>
      </c>
      <c r="G12" s="11" t="s">
        <v>37</v>
      </c>
    </row>
    <row r="13" spans="1:7" ht="75" x14ac:dyDescent="0.25">
      <c r="A13">
        <v>4</v>
      </c>
      <c r="B13" s="1">
        <v>43630</v>
      </c>
      <c r="C13" s="4">
        <v>0.39583333333333331</v>
      </c>
      <c r="D13" s="4">
        <v>0.75</v>
      </c>
      <c r="E13" s="5">
        <v>90</v>
      </c>
      <c r="F13" s="2">
        <f t="shared" si="0"/>
        <v>0.29166666666666669</v>
      </c>
      <c r="G13" s="11" t="s">
        <v>38</v>
      </c>
    </row>
    <row r="14" spans="1:7" x14ac:dyDescent="0.25">
      <c r="A14">
        <v>4</v>
      </c>
      <c r="B14" s="1">
        <v>43631</v>
      </c>
      <c r="C14" s="4"/>
      <c r="D14" s="4"/>
      <c r="E14" s="5"/>
      <c r="F14" s="2">
        <f t="shared" si="0"/>
        <v>0</v>
      </c>
      <c r="G14" s="11"/>
    </row>
    <row r="15" spans="1:7" x14ac:dyDescent="0.25">
      <c r="A15">
        <v>4</v>
      </c>
      <c r="B15" s="1">
        <v>43632</v>
      </c>
      <c r="C15" s="4"/>
      <c r="D15" s="4"/>
      <c r="E15" s="5"/>
      <c r="F15" s="2">
        <f t="shared" si="0"/>
        <v>0</v>
      </c>
      <c r="G15" s="11"/>
    </row>
    <row r="16" spans="1:7" x14ac:dyDescent="0.25">
      <c r="A16">
        <v>5</v>
      </c>
      <c r="B16" s="1">
        <v>43633</v>
      </c>
      <c r="C16" s="4"/>
      <c r="D16" s="4"/>
      <c r="E16" s="5"/>
      <c r="F16" s="2">
        <f t="shared" si="0"/>
        <v>0</v>
      </c>
      <c r="G16" s="11"/>
    </row>
    <row r="17" spans="1:7" ht="135" x14ac:dyDescent="0.25">
      <c r="A17">
        <v>5</v>
      </c>
      <c r="B17" s="1">
        <v>43634</v>
      </c>
      <c r="C17" s="4">
        <v>0.5</v>
      </c>
      <c r="D17" s="4">
        <v>0.89583333333333337</v>
      </c>
      <c r="E17" s="5">
        <v>30</v>
      </c>
      <c r="F17" s="2">
        <f t="shared" si="0"/>
        <v>0.37500000000000006</v>
      </c>
      <c r="G17" s="11" t="s">
        <v>39</v>
      </c>
    </row>
    <row r="18" spans="1:7" ht="90" x14ac:dyDescent="0.25">
      <c r="A18">
        <v>5</v>
      </c>
      <c r="B18" s="1">
        <v>43635</v>
      </c>
      <c r="C18" s="4">
        <v>0.5</v>
      </c>
      <c r="D18" s="4">
        <v>0.9375</v>
      </c>
      <c r="E18" s="5">
        <v>40</v>
      </c>
      <c r="F18" s="2">
        <f t="shared" si="0"/>
        <v>0.40972222222222221</v>
      </c>
      <c r="G18" s="11" t="s">
        <v>40</v>
      </c>
    </row>
    <row r="19" spans="1:7" x14ac:dyDescent="0.25">
      <c r="A19">
        <v>5</v>
      </c>
      <c r="B19" s="1">
        <v>43636</v>
      </c>
      <c r="C19" s="4"/>
      <c r="D19" s="4"/>
      <c r="E19" s="5"/>
      <c r="F19" s="2">
        <f t="shared" si="0"/>
        <v>0</v>
      </c>
      <c r="G19" s="11"/>
    </row>
    <row r="20" spans="1:7" x14ac:dyDescent="0.25">
      <c r="A20">
        <v>5</v>
      </c>
      <c r="B20" s="1">
        <v>43637</v>
      </c>
      <c r="C20" s="4"/>
      <c r="D20" s="4"/>
      <c r="E20" s="5"/>
      <c r="F20" s="2">
        <f t="shared" si="0"/>
        <v>0</v>
      </c>
      <c r="G20" s="11"/>
    </row>
    <row r="21" spans="1:7" x14ac:dyDescent="0.25">
      <c r="A21">
        <v>5</v>
      </c>
      <c r="B21" s="1">
        <v>43638</v>
      </c>
      <c r="C21" s="4"/>
      <c r="D21" s="4"/>
      <c r="E21" s="5"/>
      <c r="F21" s="2">
        <f t="shared" si="0"/>
        <v>0</v>
      </c>
      <c r="G21" s="11"/>
    </row>
    <row r="22" spans="1:7" x14ac:dyDescent="0.25">
      <c r="A22">
        <v>5</v>
      </c>
      <c r="B22" s="1">
        <v>43639</v>
      </c>
      <c r="C22" s="4"/>
      <c r="D22" s="4"/>
      <c r="E22" s="5"/>
      <c r="F22" s="2">
        <f t="shared" si="0"/>
        <v>0</v>
      </c>
      <c r="G22" s="11"/>
    </row>
    <row r="23" spans="1:7" x14ac:dyDescent="0.25">
      <c r="A23">
        <v>6</v>
      </c>
      <c r="B23" s="1">
        <v>43640</v>
      </c>
      <c r="C23" s="4"/>
      <c r="D23" s="4"/>
      <c r="E23" s="5"/>
      <c r="F23" s="2">
        <f t="shared" si="0"/>
        <v>0</v>
      </c>
      <c r="G23" s="11"/>
    </row>
    <row r="24" spans="1:7" x14ac:dyDescent="0.25">
      <c r="A24">
        <v>6</v>
      </c>
      <c r="B24" s="1">
        <v>43641</v>
      </c>
      <c r="C24" s="4">
        <v>0.5</v>
      </c>
      <c r="D24" s="4">
        <v>0.625</v>
      </c>
      <c r="E24" s="5"/>
      <c r="F24" s="2">
        <f t="shared" si="0"/>
        <v>0.125</v>
      </c>
      <c r="G24" s="11" t="s">
        <v>41</v>
      </c>
    </row>
    <row r="25" spans="1:7" x14ac:dyDescent="0.25">
      <c r="A25">
        <v>6</v>
      </c>
      <c r="B25" s="1">
        <v>43642</v>
      </c>
      <c r="C25" s="4"/>
      <c r="D25" s="4"/>
      <c r="E25" s="5"/>
      <c r="F25" s="2">
        <f t="shared" si="0"/>
        <v>0</v>
      </c>
      <c r="G25" s="11"/>
    </row>
    <row r="26" spans="1:7" x14ac:dyDescent="0.25">
      <c r="A26">
        <v>6</v>
      </c>
      <c r="B26" s="1">
        <v>43643</v>
      </c>
      <c r="C26" s="4"/>
      <c r="D26" s="4"/>
      <c r="E26" s="5"/>
      <c r="F26" s="2">
        <f t="shared" si="0"/>
        <v>0</v>
      </c>
      <c r="G26" s="11"/>
    </row>
    <row r="27" spans="1:7" ht="60" x14ac:dyDescent="0.25">
      <c r="A27">
        <v>6</v>
      </c>
      <c r="B27" s="1">
        <v>43644</v>
      </c>
      <c r="C27" s="4">
        <v>0.375</v>
      </c>
      <c r="D27" s="4">
        <v>0.9375</v>
      </c>
      <c r="E27" s="5">
        <v>60</v>
      </c>
      <c r="F27" s="2">
        <f t="shared" si="0"/>
        <v>0.52083333333333337</v>
      </c>
      <c r="G27" s="11" t="s">
        <v>42</v>
      </c>
    </row>
    <row r="28" spans="1:7" ht="30" x14ac:dyDescent="0.25">
      <c r="A28">
        <v>6</v>
      </c>
      <c r="B28" s="1">
        <v>43645</v>
      </c>
      <c r="C28" s="4">
        <v>0.39583333333333331</v>
      </c>
      <c r="D28" s="4">
        <v>0.75</v>
      </c>
      <c r="E28" s="5">
        <v>30</v>
      </c>
      <c r="F28" s="2">
        <f t="shared" si="0"/>
        <v>0.33333333333333337</v>
      </c>
      <c r="G28" s="11" t="s">
        <v>43</v>
      </c>
    </row>
    <row r="29" spans="1:7" x14ac:dyDescent="0.25">
      <c r="A29">
        <v>6</v>
      </c>
      <c r="B29" s="1">
        <v>43646</v>
      </c>
      <c r="C29" s="4"/>
      <c r="D29" s="4"/>
      <c r="E29" s="5"/>
      <c r="F29" s="2">
        <f t="shared" si="0"/>
        <v>0</v>
      </c>
      <c r="G29" s="11" t="s">
        <v>44</v>
      </c>
    </row>
    <row r="30" spans="1:7" ht="75" x14ac:dyDescent="0.25">
      <c r="A30">
        <v>7</v>
      </c>
      <c r="B30" s="1">
        <v>43647</v>
      </c>
      <c r="C30" s="4">
        <v>0.4375</v>
      </c>
      <c r="D30" s="4">
        <v>0.6875</v>
      </c>
      <c r="E30" s="5">
        <v>15</v>
      </c>
      <c r="F30" s="2">
        <f t="shared" si="0"/>
        <v>0.23958333333333334</v>
      </c>
      <c r="G30" s="11" t="s">
        <v>45</v>
      </c>
    </row>
    <row r="31" spans="1:7" x14ac:dyDescent="0.25">
      <c r="A31">
        <v>7</v>
      </c>
      <c r="B31" s="1">
        <v>43648</v>
      </c>
      <c r="C31" s="4"/>
      <c r="D31" s="4"/>
      <c r="E31" s="5"/>
      <c r="F31" s="2">
        <f t="shared" si="0"/>
        <v>0</v>
      </c>
      <c r="G31" s="11"/>
    </row>
    <row r="32" spans="1:7" x14ac:dyDescent="0.25">
      <c r="A32">
        <v>7</v>
      </c>
      <c r="B32" s="1">
        <v>43649</v>
      </c>
      <c r="C32" s="4"/>
      <c r="D32" s="4"/>
      <c r="E32" s="5"/>
      <c r="F32" s="2">
        <f t="shared" si="0"/>
        <v>0</v>
      </c>
      <c r="G32" s="11"/>
    </row>
    <row r="33" spans="1:7" x14ac:dyDescent="0.25">
      <c r="A33">
        <v>7</v>
      </c>
      <c r="B33" s="1">
        <v>43650</v>
      </c>
      <c r="C33" s="4"/>
      <c r="D33" s="4"/>
      <c r="E33" s="5"/>
      <c r="F33" s="2">
        <f t="shared" si="0"/>
        <v>0</v>
      </c>
      <c r="G33" s="11"/>
    </row>
    <row r="34" spans="1:7" x14ac:dyDescent="0.25">
      <c r="A34">
        <v>7</v>
      </c>
      <c r="B34" s="1">
        <v>43651</v>
      </c>
      <c r="C34" s="4"/>
      <c r="D34" s="4"/>
      <c r="E34" s="5"/>
      <c r="F34" s="2">
        <f t="shared" si="0"/>
        <v>0</v>
      </c>
      <c r="G34" s="11"/>
    </row>
    <row r="35" spans="1:7" ht="30" x14ac:dyDescent="0.25">
      <c r="A35">
        <v>7</v>
      </c>
      <c r="B35" s="1">
        <v>43652</v>
      </c>
      <c r="C35" s="4">
        <v>0.41666666666666669</v>
      </c>
      <c r="D35" s="4">
        <v>0.75</v>
      </c>
      <c r="E35" s="5">
        <v>0</v>
      </c>
      <c r="F35" s="2">
        <f t="shared" si="0"/>
        <v>0.33333333333333331</v>
      </c>
      <c r="G35" s="11" t="s">
        <v>46</v>
      </c>
    </row>
    <row r="36" spans="1:7" x14ac:dyDescent="0.25">
      <c r="A36">
        <v>7</v>
      </c>
      <c r="B36" s="1">
        <v>43653</v>
      </c>
      <c r="C36" s="4"/>
      <c r="D36" s="4"/>
      <c r="E36" s="5"/>
      <c r="F36" s="2">
        <f t="shared" si="0"/>
        <v>0</v>
      </c>
      <c r="G36" s="11"/>
    </row>
    <row r="37" spans="1:7" x14ac:dyDescent="0.25">
      <c r="A37">
        <v>8</v>
      </c>
      <c r="B37" s="1">
        <v>43654</v>
      </c>
      <c r="C37" s="4"/>
      <c r="D37" s="4"/>
      <c r="E37" s="5"/>
      <c r="F37" s="2">
        <f t="shared" si="0"/>
        <v>0</v>
      </c>
      <c r="G37" s="11"/>
    </row>
    <row r="38" spans="1:7" x14ac:dyDescent="0.25">
      <c r="A38">
        <v>8</v>
      </c>
      <c r="B38" s="1">
        <v>43655</v>
      </c>
      <c r="C38" s="4"/>
      <c r="D38" s="4"/>
      <c r="E38" s="5"/>
      <c r="F38" s="2">
        <f t="shared" si="0"/>
        <v>0</v>
      </c>
      <c r="G38" s="11"/>
    </row>
    <row r="39" spans="1:7" x14ac:dyDescent="0.25">
      <c r="A39">
        <v>8</v>
      </c>
      <c r="B39" s="1">
        <v>43656</v>
      </c>
      <c r="C39" s="4"/>
      <c r="D39" s="4"/>
      <c r="E39" s="5"/>
      <c r="F39" s="2">
        <f t="shared" si="0"/>
        <v>0</v>
      </c>
      <c r="G39" s="11"/>
    </row>
    <row r="40" spans="1:7" x14ac:dyDescent="0.25">
      <c r="A40">
        <v>8</v>
      </c>
      <c r="B40" s="1">
        <v>43657</v>
      </c>
      <c r="C40" s="4">
        <v>0.47916666666666669</v>
      </c>
      <c r="D40" s="4">
        <v>0.70833333333333337</v>
      </c>
      <c r="E40" s="5">
        <v>0</v>
      </c>
      <c r="F40" s="2">
        <f t="shared" si="0"/>
        <v>0.22916666666666669</v>
      </c>
      <c r="G40" s="11" t="s">
        <v>47</v>
      </c>
    </row>
    <row r="41" spans="1:7" x14ac:dyDescent="0.25">
      <c r="A41">
        <v>8</v>
      </c>
      <c r="B41" s="1">
        <v>43658</v>
      </c>
      <c r="C41" s="4"/>
      <c r="D41" s="4"/>
      <c r="E41" s="5"/>
      <c r="F41" s="2">
        <f t="shared" si="0"/>
        <v>0</v>
      </c>
      <c r="G41" s="11"/>
    </row>
    <row r="42" spans="1:7" ht="75" x14ac:dyDescent="0.25">
      <c r="A42">
        <v>8</v>
      </c>
      <c r="B42" s="1">
        <v>43659</v>
      </c>
      <c r="C42" s="4">
        <v>0.66666666666666663</v>
      </c>
      <c r="D42" s="4">
        <v>0.9375</v>
      </c>
      <c r="E42" s="5">
        <v>0</v>
      </c>
      <c r="F42" s="2">
        <f t="shared" si="0"/>
        <v>0.27083333333333337</v>
      </c>
      <c r="G42" s="11" t="s">
        <v>48</v>
      </c>
    </row>
    <row r="43" spans="1:7" x14ac:dyDescent="0.25">
      <c r="A43">
        <v>8</v>
      </c>
      <c r="B43" s="1">
        <v>43660</v>
      </c>
      <c r="C43" s="4"/>
      <c r="D43" s="4"/>
      <c r="E43" s="5"/>
      <c r="F43" s="2">
        <f t="shared" si="0"/>
        <v>0</v>
      </c>
      <c r="G43" s="11"/>
    </row>
    <row r="44" spans="1:7" x14ac:dyDescent="0.25">
      <c r="A44">
        <v>9</v>
      </c>
      <c r="B44" s="1">
        <v>43661</v>
      </c>
      <c r="C44" s="4"/>
      <c r="D44" s="4"/>
      <c r="E44" s="5"/>
      <c r="F44" s="2">
        <f t="shared" si="0"/>
        <v>0</v>
      </c>
      <c r="G44" s="11"/>
    </row>
    <row r="45" spans="1:7" ht="45" x14ac:dyDescent="0.25">
      <c r="A45">
        <v>9</v>
      </c>
      <c r="B45" s="1">
        <v>43662</v>
      </c>
      <c r="C45" s="4">
        <v>0.375</v>
      </c>
      <c r="D45" s="4">
        <v>0.66666666666666663</v>
      </c>
      <c r="E45" s="5"/>
      <c r="F45" s="2">
        <f t="shared" si="0"/>
        <v>0.29166666666666663</v>
      </c>
      <c r="G45" s="11" t="s">
        <v>49</v>
      </c>
    </row>
    <row r="46" spans="1:7" x14ac:dyDescent="0.25">
      <c r="A46">
        <v>9</v>
      </c>
      <c r="B46" s="1">
        <v>43663</v>
      </c>
      <c r="C46" s="4"/>
      <c r="D46" s="4"/>
      <c r="E46" s="5"/>
      <c r="F46" s="2">
        <f t="shared" si="0"/>
        <v>0</v>
      </c>
      <c r="G46" s="11"/>
    </row>
    <row r="47" spans="1:7" x14ac:dyDescent="0.25">
      <c r="A47">
        <v>9</v>
      </c>
      <c r="B47" s="1">
        <v>43664</v>
      </c>
      <c r="C47" s="4">
        <v>0.5</v>
      </c>
      <c r="D47" s="4">
        <v>0.75</v>
      </c>
      <c r="E47" s="5">
        <v>30</v>
      </c>
      <c r="F47" s="2">
        <f t="shared" si="0"/>
        <v>0.22916666666666666</v>
      </c>
      <c r="G47" s="11" t="s">
        <v>50</v>
      </c>
    </row>
    <row r="48" spans="1:7" ht="45" x14ac:dyDescent="0.25">
      <c r="A48">
        <v>9</v>
      </c>
      <c r="B48" s="1">
        <v>43665</v>
      </c>
      <c r="C48" s="4">
        <v>0.41666666666666669</v>
      </c>
      <c r="D48" s="4">
        <v>0.77083333333333337</v>
      </c>
      <c r="E48" s="5">
        <v>30</v>
      </c>
      <c r="F48" s="2">
        <f t="shared" si="0"/>
        <v>0.33333333333333337</v>
      </c>
      <c r="G48" s="11" t="s">
        <v>51</v>
      </c>
    </row>
    <row r="49" spans="1:7" x14ac:dyDescent="0.25">
      <c r="A49">
        <v>9</v>
      </c>
      <c r="B49" s="1">
        <v>43666</v>
      </c>
      <c r="C49" s="4"/>
      <c r="D49" s="4"/>
      <c r="E49" s="5"/>
      <c r="F49" s="2">
        <f t="shared" si="0"/>
        <v>0</v>
      </c>
      <c r="G49" s="11"/>
    </row>
    <row r="50" spans="1:7" x14ac:dyDescent="0.25">
      <c r="A50">
        <v>9</v>
      </c>
      <c r="B50" s="1">
        <v>43667</v>
      </c>
      <c r="C50" s="4"/>
      <c r="D50" s="4"/>
      <c r="E50" s="5"/>
      <c r="F50" s="2">
        <f t="shared" si="0"/>
        <v>0</v>
      </c>
      <c r="G50" s="11"/>
    </row>
    <row r="51" spans="1:7" ht="60" x14ac:dyDescent="0.25">
      <c r="A51">
        <v>10</v>
      </c>
      <c r="B51" s="1">
        <v>43668</v>
      </c>
      <c r="C51" s="4">
        <v>0.83333333333333337</v>
      </c>
      <c r="D51" s="4">
        <v>0.91666666666666663</v>
      </c>
      <c r="E51" s="5">
        <v>0</v>
      </c>
      <c r="F51" s="2">
        <f t="shared" si="0"/>
        <v>8.3333333333333259E-2</v>
      </c>
      <c r="G51" s="11" t="s">
        <v>52</v>
      </c>
    </row>
    <row r="52" spans="1:7" ht="30" x14ac:dyDescent="0.25">
      <c r="A52">
        <v>10</v>
      </c>
      <c r="B52" s="1">
        <v>43669</v>
      </c>
      <c r="C52" s="4">
        <v>0.58333333333333337</v>
      </c>
      <c r="D52" s="4">
        <v>0.75</v>
      </c>
      <c r="E52" s="5">
        <v>0</v>
      </c>
      <c r="F52" s="2">
        <f t="shared" si="0"/>
        <v>0.16666666666666663</v>
      </c>
      <c r="G52" s="11" t="s">
        <v>53</v>
      </c>
    </row>
    <row r="53" spans="1:7" ht="30" x14ac:dyDescent="0.25">
      <c r="A53">
        <v>10</v>
      </c>
      <c r="B53" s="1">
        <v>43670</v>
      </c>
      <c r="C53" s="4">
        <v>0.41666666666666669</v>
      </c>
      <c r="D53" s="4">
        <v>0.91666666666666663</v>
      </c>
      <c r="E53" s="5">
        <v>0</v>
      </c>
      <c r="F53" s="2">
        <f t="shared" si="0"/>
        <v>0.49999999999999994</v>
      </c>
      <c r="G53" s="11" t="s">
        <v>55</v>
      </c>
    </row>
    <row r="54" spans="1:7" x14ac:dyDescent="0.25">
      <c r="A54">
        <v>10</v>
      </c>
      <c r="B54" s="1">
        <v>43671</v>
      </c>
      <c r="C54" s="4">
        <v>0.375</v>
      </c>
      <c r="D54" s="4">
        <v>0.54166666666666663</v>
      </c>
      <c r="E54" s="5"/>
      <c r="F54" s="2">
        <f t="shared" si="0"/>
        <v>0.16666666666666663</v>
      </c>
      <c r="G54" s="11" t="s">
        <v>56</v>
      </c>
    </row>
    <row r="55" spans="1:7" x14ac:dyDescent="0.25">
      <c r="A55">
        <v>10</v>
      </c>
      <c r="B55" s="1">
        <v>43672</v>
      </c>
      <c r="C55" s="4"/>
      <c r="D55" s="4"/>
      <c r="E55" s="5"/>
      <c r="F55" s="2">
        <f t="shared" si="0"/>
        <v>0</v>
      </c>
      <c r="G55" s="11"/>
    </row>
    <row r="56" spans="1:7" x14ac:dyDescent="0.25">
      <c r="A56">
        <v>10</v>
      </c>
      <c r="B56" s="1">
        <v>43673</v>
      </c>
      <c r="C56" s="4">
        <v>0.75</v>
      </c>
      <c r="D56" s="4">
        <v>0.95833333333333337</v>
      </c>
      <c r="E56" s="5">
        <v>0</v>
      </c>
      <c r="F56" s="2">
        <f t="shared" si="0"/>
        <v>0.20833333333333337</v>
      </c>
      <c r="G56" s="11" t="s">
        <v>54</v>
      </c>
    </row>
    <row r="57" spans="1:7" x14ac:dyDescent="0.25">
      <c r="A57">
        <v>10</v>
      </c>
      <c r="B57" s="1">
        <v>43674</v>
      </c>
      <c r="C57" s="4">
        <v>0.9159722222222223</v>
      </c>
      <c r="D57" s="4">
        <v>0.99930555555555556</v>
      </c>
      <c r="E57" s="5">
        <v>0</v>
      </c>
      <c r="F57" s="2">
        <f t="shared" si="0"/>
        <v>8.3333333333333259E-2</v>
      </c>
      <c r="G57" s="11" t="s">
        <v>54</v>
      </c>
    </row>
    <row r="58" spans="1:7" x14ac:dyDescent="0.25">
      <c r="A58">
        <v>11</v>
      </c>
      <c r="B58" s="1">
        <v>43675</v>
      </c>
      <c r="C58" s="4">
        <v>0.375</v>
      </c>
      <c r="D58" s="4">
        <v>0.875</v>
      </c>
      <c r="E58" s="5">
        <v>20</v>
      </c>
      <c r="F58" s="2">
        <f t="shared" si="0"/>
        <v>0.4861111111111111</v>
      </c>
      <c r="G58" s="11" t="s">
        <v>54</v>
      </c>
    </row>
    <row r="59" spans="1:7" ht="60" x14ac:dyDescent="0.25">
      <c r="A59">
        <v>11</v>
      </c>
      <c r="B59" s="1">
        <v>43676</v>
      </c>
      <c r="C59" s="4">
        <v>0.33333333333333331</v>
      </c>
      <c r="D59" s="4">
        <v>0.58333333333333337</v>
      </c>
      <c r="E59" s="5"/>
      <c r="F59" s="2">
        <f t="shared" si="0"/>
        <v>0.25000000000000006</v>
      </c>
      <c r="G59" s="11" t="s">
        <v>57</v>
      </c>
    </row>
    <row r="60" spans="1:7" x14ac:dyDescent="0.25">
      <c r="A60">
        <v>11</v>
      </c>
      <c r="B60" s="1">
        <v>43677</v>
      </c>
      <c r="C60" s="4"/>
      <c r="D60" s="4"/>
      <c r="E60" s="5"/>
      <c r="F60" s="2"/>
      <c r="G60" s="11"/>
    </row>
    <row r="61" spans="1:7" x14ac:dyDescent="0.25">
      <c r="A61">
        <v>11</v>
      </c>
      <c r="B61" s="1">
        <v>43678</v>
      </c>
      <c r="C61" s="4"/>
      <c r="D61" s="4"/>
      <c r="E61" s="5"/>
      <c r="F61" s="2"/>
      <c r="G61" s="11"/>
    </row>
    <row r="62" spans="1:7" ht="15.75" thickBot="1" x14ac:dyDescent="0.3">
      <c r="B62" s="1"/>
      <c r="C62" s="3"/>
      <c r="D62" s="3"/>
      <c r="F62" s="6">
        <f>SUM(F2:F61)</f>
        <v>6.958333333333333</v>
      </c>
    </row>
    <row r="63" spans="1:7" x14ac:dyDescent="0.25">
      <c r="B63" s="1"/>
      <c r="C63" s="3"/>
      <c r="D63" s="3"/>
    </row>
    <row r="64" spans="1:7" x14ac:dyDescent="0.25">
      <c r="B64" s="1"/>
      <c r="C64" s="3"/>
      <c r="D64" s="3"/>
    </row>
    <row r="65" spans="2:4" x14ac:dyDescent="0.25">
      <c r="B65" s="1"/>
      <c r="C65" s="3"/>
      <c r="D65" s="3"/>
    </row>
    <row r="66" spans="2:4" x14ac:dyDescent="0.25">
      <c r="B66" s="1"/>
      <c r="C66" s="3"/>
      <c r="D66" s="3"/>
    </row>
    <row r="67" spans="2:4" x14ac:dyDescent="0.25">
      <c r="B67" s="1"/>
      <c r="C67" s="3"/>
      <c r="D67" s="3"/>
    </row>
    <row r="68" spans="2:4" x14ac:dyDescent="0.25">
      <c r="B68" s="1"/>
      <c r="C68" s="3"/>
      <c r="D68" s="3"/>
    </row>
    <row r="69" spans="2:4" x14ac:dyDescent="0.25">
      <c r="B69" s="1"/>
      <c r="C69" s="3"/>
      <c r="D69" s="3"/>
    </row>
    <row r="70" spans="2:4" x14ac:dyDescent="0.25">
      <c r="B70" s="1"/>
      <c r="C70" s="3"/>
      <c r="D70" s="3"/>
    </row>
    <row r="71" spans="2:4" x14ac:dyDescent="0.25">
      <c r="B71" s="1"/>
      <c r="C71" s="3"/>
      <c r="D71" s="3"/>
    </row>
    <row r="72" spans="2:4" x14ac:dyDescent="0.25">
      <c r="B72" s="1"/>
      <c r="C72" s="3"/>
      <c r="D72" s="3"/>
    </row>
    <row r="73" spans="2:4" x14ac:dyDescent="0.25">
      <c r="B73" s="1"/>
      <c r="C73" s="3"/>
      <c r="D73" s="3"/>
    </row>
    <row r="74" spans="2:4" x14ac:dyDescent="0.25">
      <c r="B74" s="1"/>
      <c r="C74" s="3"/>
      <c r="D74" s="3"/>
    </row>
    <row r="75" spans="2:4" x14ac:dyDescent="0.25">
      <c r="B75" s="1"/>
      <c r="C75" s="3"/>
      <c r="D75" s="3"/>
    </row>
    <row r="76" spans="2:4" x14ac:dyDescent="0.25">
      <c r="B76" s="1"/>
      <c r="C76" s="3"/>
      <c r="D76" s="3"/>
    </row>
    <row r="77" spans="2:4" x14ac:dyDescent="0.25">
      <c r="B77" s="1"/>
      <c r="C77" s="3"/>
      <c r="D77" s="3"/>
    </row>
    <row r="78" spans="2:4" x14ac:dyDescent="0.25">
      <c r="B78" s="1"/>
      <c r="C78" s="3"/>
      <c r="D78" s="3"/>
    </row>
    <row r="79" spans="2:4" x14ac:dyDescent="0.25">
      <c r="B79" s="1"/>
      <c r="C79" s="3"/>
      <c r="D79" s="3"/>
    </row>
    <row r="80" spans="2:4" x14ac:dyDescent="0.25">
      <c r="B80" s="1"/>
      <c r="C80" s="3"/>
      <c r="D80" s="3"/>
    </row>
    <row r="81" spans="2:4" x14ac:dyDescent="0.25">
      <c r="B81" s="1"/>
      <c r="C81" s="3"/>
      <c r="D81" s="3"/>
    </row>
    <row r="82" spans="2:4" x14ac:dyDescent="0.25">
      <c r="B82" s="1"/>
      <c r="C82" s="3"/>
      <c r="D82" s="3"/>
    </row>
    <row r="83" spans="2:4" x14ac:dyDescent="0.25">
      <c r="B83" s="1"/>
      <c r="C83" s="3"/>
      <c r="D83" s="3"/>
    </row>
    <row r="84" spans="2:4" x14ac:dyDescent="0.25">
      <c r="B84" s="1"/>
      <c r="C84" s="3"/>
      <c r="D84" s="3"/>
    </row>
    <row r="85" spans="2:4" x14ac:dyDescent="0.25">
      <c r="B85" s="1"/>
      <c r="C85" s="3"/>
      <c r="D85" s="3"/>
    </row>
    <row r="86" spans="2:4" x14ac:dyDescent="0.25">
      <c r="B86" s="1"/>
      <c r="C86" s="3"/>
      <c r="D86" s="3"/>
    </row>
    <row r="87" spans="2:4" x14ac:dyDescent="0.25">
      <c r="B87" s="1"/>
      <c r="C87" s="3"/>
      <c r="D87" s="3"/>
    </row>
  </sheetData>
  <autoFilter ref="A1:G62" xr:uid="{E24BD36D-7284-4076-B09A-1F22082038CA}"/>
  <customSheetViews>
    <customSheetView guid="{166A9904-6244-4FE1-933C-B9AD569A210A}" topLeftCell="A31">
      <selection activeCell="E31" sqref="E31"/>
      <pageMargins left="0.7" right="0.7" top="0.75" bottom="0.75" header="0.3" footer="0.3"/>
      <pageSetup orientation="landscape" r:id="rId1"/>
    </customSheetView>
  </customSheetViews>
  <conditionalFormatting sqref="A2:G2">
    <cfRule type="expression" dxfId="12" priority="13">
      <formula>AND($B2&lt;TODAY(),ISBLANK($C2))</formula>
    </cfRule>
  </conditionalFormatting>
  <conditionalFormatting sqref="A3:G27 A29:G29 A28:B28 E28:F28 A31:G34 A30:F30 A36:G39 A35:B35 E35:F35 A41:F41 A40:B40 F40 A42:B42 D42:F42 A43:G61">
    <cfRule type="expression" dxfId="11" priority="12">
      <formula>AND($B3&lt;TODAY(),ISBLANK($C3))</formula>
    </cfRule>
  </conditionalFormatting>
  <conditionalFormatting sqref="C28:D28">
    <cfRule type="expression" dxfId="10" priority="11">
      <formula>AND($B28&lt;TODAY(),ISBLANK($C28))</formula>
    </cfRule>
  </conditionalFormatting>
  <conditionalFormatting sqref="G28">
    <cfRule type="expression" dxfId="9" priority="10">
      <formula>AND($B28&lt;TODAY(),ISBLANK($C28))</formula>
    </cfRule>
  </conditionalFormatting>
  <conditionalFormatting sqref="G30">
    <cfRule type="expression" dxfId="8" priority="9">
      <formula>AND($B30&lt;TODAY(),ISBLANK($C30))</formula>
    </cfRule>
  </conditionalFormatting>
  <conditionalFormatting sqref="C35:D35">
    <cfRule type="expression" dxfId="7" priority="8">
      <formula>AND($B35&lt;TODAY(),ISBLANK($C35))</formula>
    </cfRule>
  </conditionalFormatting>
  <conditionalFormatting sqref="G35">
    <cfRule type="expression" dxfId="6" priority="7">
      <formula>AND($B35&lt;TODAY(),ISBLANK($C35))</formula>
    </cfRule>
  </conditionalFormatting>
  <conditionalFormatting sqref="E40">
    <cfRule type="expression" dxfId="5" priority="6">
      <formula>AND($B40&lt;TODAY(),ISBLANK($C40))</formula>
    </cfRule>
  </conditionalFormatting>
  <conditionalFormatting sqref="C40:D40">
    <cfRule type="expression" dxfId="4" priority="5">
      <formula>AND($B40&lt;TODAY(),ISBLANK($C40))</formula>
    </cfRule>
  </conditionalFormatting>
  <conditionalFormatting sqref="C42">
    <cfRule type="expression" dxfId="3" priority="4">
      <formula>AND($B42&lt;TODAY(),ISBLANK($C42))</formula>
    </cfRule>
  </conditionalFormatting>
  <conditionalFormatting sqref="G41">
    <cfRule type="expression" dxfId="2" priority="3">
      <formula>AND($B41&lt;TODAY(),ISBLANK($C41))</formula>
    </cfRule>
  </conditionalFormatting>
  <conditionalFormatting sqref="G40">
    <cfRule type="expression" dxfId="1" priority="2">
      <formula>AND($B40&lt;TODAY(),ISBLANK($C40))</formula>
    </cfRule>
  </conditionalFormatting>
  <conditionalFormatting sqref="G42">
    <cfRule type="expression" dxfId="0" priority="1">
      <formula>AND($B42&lt;TODAY(),ISBLANK($C42))</formula>
    </cfRule>
  </conditionalFormatting>
  <pageMargins left="0.7" right="0.7" top="0.75" bottom="0.75" header="0.3" footer="0.3"/>
  <pageSetup orientation="landscap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C0CEC-0BEC-4BD2-B75B-EFB9AF804BC7}">
  <dimension ref="A1:E28"/>
  <sheetViews>
    <sheetView topLeftCell="A7" workbookViewId="0">
      <selection activeCell="B28" sqref="B28"/>
    </sheetView>
  </sheetViews>
  <sheetFormatPr defaultRowHeight="15" x14ac:dyDescent="0.25"/>
  <cols>
    <col min="4" max="4" width="78.5703125" bestFit="1" customWidth="1"/>
    <col min="5" max="5" width="17.42578125" bestFit="1" customWidth="1"/>
  </cols>
  <sheetData>
    <row r="1" spans="1:5" x14ac:dyDescent="0.25">
      <c r="A1" s="12" t="s">
        <v>6</v>
      </c>
      <c r="B1" s="12" t="s">
        <v>7</v>
      </c>
      <c r="C1" s="12" t="s">
        <v>8</v>
      </c>
      <c r="D1" t="s">
        <v>9</v>
      </c>
      <c r="E1" t="s">
        <v>10</v>
      </c>
    </row>
    <row r="2" spans="1:5" x14ac:dyDescent="0.25">
      <c r="A2" s="12">
        <v>3</v>
      </c>
      <c r="B2" s="12" t="s">
        <v>21</v>
      </c>
      <c r="C2" s="12">
        <v>7</v>
      </c>
      <c r="D2" t="s">
        <v>18</v>
      </c>
      <c r="E2" t="s">
        <v>31</v>
      </c>
    </row>
    <row r="3" spans="1:5" x14ac:dyDescent="0.25">
      <c r="A3" s="12">
        <v>3</v>
      </c>
      <c r="B3" s="12" t="s">
        <v>22</v>
      </c>
      <c r="C3" s="12">
        <v>7</v>
      </c>
      <c r="D3" t="s">
        <v>18</v>
      </c>
    </row>
    <row r="4" spans="1:5" x14ac:dyDescent="0.25">
      <c r="A4" s="12">
        <v>3</v>
      </c>
      <c r="B4" s="12" t="s">
        <v>23</v>
      </c>
      <c r="C4" s="12">
        <v>6</v>
      </c>
      <c r="D4" t="s">
        <v>18</v>
      </c>
    </row>
    <row r="5" spans="1:5" x14ac:dyDescent="0.25">
      <c r="A5" s="12">
        <v>4</v>
      </c>
      <c r="B5" s="12" t="s">
        <v>24</v>
      </c>
      <c r="C5" s="12">
        <v>7</v>
      </c>
      <c r="D5" t="s">
        <v>18</v>
      </c>
    </row>
    <row r="6" spans="1:5" x14ac:dyDescent="0.25">
      <c r="A6" s="12">
        <v>4</v>
      </c>
      <c r="B6" s="12" t="s">
        <v>25</v>
      </c>
      <c r="C6" s="12">
        <v>7</v>
      </c>
      <c r="D6" t="s">
        <v>18</v>
      </c>
    </row>
    <row r="7" spans="1:5" x14ac:dyDescent="0.25">
      <c r="A7" s="12">
        <v>4</v>
      </c>
      <c r="B7" s="12" t="s">
        <v>22</v>
      </c>
      <c r="C7" s="12">
        <v>6</v>
      </c>
      <c r="D7" t="s">
        <v>19</v>
      </c>
    </row>
    <row r="8" spans="1:5" x14ac:dyDescent="0.25">
      <c r="A8" s="12">
        <v>5</v>
      </c>
      <c r="B8" s="12" t="s">
        <v>24</v>
      </c>
      <c r="C8" s="12">
        <v>7</v>
      </c>
      <c r="D8" t="s">
        <v>16</v>
      </c>
    </row>
    <row r="9" spans="1:5" x14ac:dyDescent="0.25">
      <c r="A9" s="12">
        <v>5</v>
      </c>
      <c r="B9" s="12" t="s">
        <v>25</v>
      </c>
      <c r="C9" s="12">
        <v>7</v>
      </c>
      <c r="D9" t="s">
        <v>17</v>
      </c>
    </row>
    <row r="10" spans="1:5" x14ac:dyDescent="0.25">
      <c r="A10" s="12">
        <v>5</v>
      </c>
      <c r="B10" s="12" t="s">
        <v>22</v>
      </c>
      <c r="C10" s="12">
        <v>6</v>
      </c>
      <c r="D10" t="s">
        <v>17</v>
      </c>
    </row>
    <row r="11" spans="1:5" x14ac:dyDescent="0.25">
      <c r="A11" s="12">
        <v>6</v>
      </c>
      <c r="B11" s="12" t="s">
        <v>24</v>
      </c>
      <c r="C11" s="12">
        <v>7</v>
      </c>
      <c r="D11" t="s">
        <v>17</v>
      </c>
    </row>
    <row r="12" spans="1:5" x14ac:dyDescent="0.25">
      <c r="A12" s="12">
        <v>6</v>
      </c>
      <c r="B12" s="12" t="s">
        <v>25</v>
      </c>
      <c r="C12" s="12">
        <v>7</v>
      </c>
      <c r="D12" t="s">
        <v>17</v>
      </c>
    </row>
    <row r="13" spans="1:5" x14ac:dyDescent="0.25">
      <c r="A13" s="12">
        <v>6</v>
      </c>
      <c r="B13" s="12" t="s">
        <v>22</v>
      </c>
      <c r="C13" s="12">
        <v>6</v>
      </c>
      <c r="D13" t="s">
        <v>28</v>
      </c>
    </row>
    <row r="14" spans="1:5" x14ac:dyDescent="0.25">
      <c r="A14" s="12">
        <v>7</v>
      </c>
      <c r="B14" s="12" t="s">
        <v>24</v>
      </c>
      <c r="C14" s="12">
        <v>7</v>
      </c>
      <c r="D14" t="s">
        <v>29</v>
      </c>
    </row>
    <row r="15" spans="1:5" x14ac:dyDescent="0.25">
      <c r="A15" s="12">
        <v>7</v>
      </c>
      <c r="B15" s="12" t="s">
        <v>25</v>
      </c>
      <c r="C15" s="12">
        <v>7</v>
      </c>
      <c r="D15" t="s">
        <v>29</v>
      </c>
    </row>
    <row r="16" spans="1:5" x14ac:dyDescent="0.25">
      <c r="A16" s="12">
        <v>7</v>
      </c>
      <c r="B16" s="12" t="s">
        <v>22</v>
      </c>
      <c r="C16" s="12">
        <v>6</v>
      </c>
      <c r="D16" t="s">
        <v>32</v>
      </c>
    </row>
    <row r="17" spans="1:5" x14ac:dyDescent="0.25">
      <c r="A17" s="12">
        <v>8</v>
      </c>
      <c r="B17" s="12" t="s">
        <v>24</v>
      </c>
      <c r="C17" s="12">
        <v>7</v>
      </c>
      <c r="D17" t="s">
        <v>32</v>
      </c>
    </row>
    <row r="18" spans="1:5" x14ac:dyDescent="0.25">
      <c r="A18" s="12">
        <v>8</v>
      </c>
      <c r="B18" s="12" t="s">
        <v>25</v>
      </c>
      <c r="C18" s="12">
        <v>7</v>
      </c>
      <c r="D18" t="s">
        <v>33</v>
      </c>
    </row>
    <row r="19" spans="1:5" x14ac:dyDescent="0.25">
      <c r="A19" s="12">
        <v>8</v>
      </c>
      <c r="B19" s="12" t="s">
        <v>22</v>
      </c>
      <c r="C19" s="12">
        <v>6</v>
      </c>
      <c r="D19" t="s">
        <v>33</v>
      </c>
    </row>
    <row r="20" spans="1:5" x14ac:dyDescent="0.25">
      <c r="A20" s="12">
        <v>9</v>
      </c>
      <c r="B20" s="12" t="s">
        <v>24</v>
      </c>
      <c r="C20" s="12">
        <v>7</v>
      </c>
      <c r="D20" t="s">
        <v>33</v>
      </c>
    </row>
    <row r="21" spans="1:5" x14ac:dyDescent="0.25">
      <c r="A21" s="12">
        <v>9</v>
      </c>
      <c r="B21" s="12" t="s">
        <v>25</v>
      </c>
      <c r="C21" s="12">
        <v>7</v>
      </c>
      <c r="D21" t="s">
        <v>33</v>
      </c>
    </row>
    <row r="22" spans="1:5" x14ac:dyDescent="0.25">
      <c r="A22" s="12">
        <v>9</v>
      </c>
      <c r="B22" s="12" t="s">
        <v>22</v>
      </c>
      <c r="C22" s="12">
        <v>6</v>
      </c>
      <c r="D22" t="s">
        <v>30</v>
      </c>
    </row>
    <row r="23" spans="1:5" x14ac:dyDescent="0.25">
      <c r="A23" s="12">
        <v>10</v>
      </c>
      <c r="B23" s="12" t="s">
        <v>24</v>
      </c>
      <c r="C23" s="12">
        <v>7</v>
      </c>
      <c r="D23" t="s">
        <v>26</v>
      </c>
      <c r="E23" t="s">
        <v>27</v>
      </c>
    </row>
    <row r="24" spans="1:5" x14ac:dyDescent="0.25">
      <c r="A24" s="12">
        <v>10</v>
      </c>
      <c r="B24" s="12" t="s">
        <v>25</v>
      </c>
      <c r="C24" s="12">
        <v>7</v>
      </c>
      <c r="D24" t="s">
        <v>26</v>
      </c>
    </row>
    <row r="25" spans="1:5" x14ac:dyDescent="0.25">
      <c r="A25" s="12">
        <v>10</v>
      </c>
      <c r="B25" s="12" t="s">
        <v>22</v>
      </c>
      <c r="C25" s="12">
        <v>6</v>
      </c>
      <c r="D25" t="s">
        <v>26</v>
      </c>
    </row>
    <row r="26" spans="1:5" x14ac:dyDescent="0.25">
      <c r="A26" s="12">
        <v>11</v>
      </c>
      <c r="B26" s="12" t="s">
        <v>24</v>
      </c>
      <c r="C26" s="12">
        <v>7</v>
      </c>
      <c r="D26" t="s">
        <v>20</v>
      </c>
    </row>
    <row r="27" spans="1:5" x14ac:dyDescent="0.25">
      <c r="A27" s="12">
        <v>11</v>
      </c>
      <c r="B27" s="12" t="s">
        <v>25</v>
      </c>
      <c r="C27" s="12">
        <v>7</v>
      </c>
      <c r="D27" t="s">
        <v>20</v>
      </c>
    </row>
    <row r="28" spans="1:5" x14ac:dyDescent="0.25">
      <c r="A28" s="12">
        <v>11</v>
      </c>
      <c r="B28" s="12" t="s">
        <v>22</v>
      </c>
      <c r="C28" s="12">
        <v>6</v>
      </c>
      <c r="D28" t="s">
        <v>20</v>
      </c>
    </row>
  </sheetData>
  <customSheetViews>
    <customSheetView guid="{166A9904-6244-4FE1-933C-B9AD569A210A}">
      <selection activeCell="D6" sqref="A6:D6"/>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Tracker</vt:lpstr>
      <vt:lpstr>180HrPlan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 McGowan</dc:creator>
  <cp:lastModifiedBy>Rebecca McGowan</cp:lastModifiedBy>
  <dcterms:created xsi:type="dcterms:W3CDTF">2019-06-05T10:48:41Z</dcterms:created>
  <dcterms:modified xsi:type="dcterms:W3CDTF">2019-07-31T20:21:35Z</dcterms:modified>
</cp:coreProperties>
</file>