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AE328F45-48B4-4431-A4DC-933403180EF4}" xr6:coauthVersionLast="40" xr6:coauthVersionMax="40" xr10:uidLastSave="{00000000-0000-0000-0000-000000000000}"/>
  <bookViews>
    <workbookView xWindow="-8490" yWindow="-217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Y34" i="1" l="1"/>
  <c r="AY35" i="1"/>
  <c r="AY36" i="1"/>
  <c r="AY37" i="1"/>
  <c r="AY38" i="1"/>
  <c r="AY39" i="1"/>
  <c r="AY42" i="1"/>
  <c r="AR48" i="1"/>
  <c r="AN6" i="1"/>
  <c r="AO6" i="1"/>
  <c r="AP6" i="1"/>
  <c r="AQ6" i="1"/>
  <c r="AR6" i="1"/>
  <c r="AS6" i="1"/>
  <c r="AT6" i="1"/>
  <c r="AU6" i="1"/>
  <c r="AV6" i="1"/>
  <c r="AW6" i="1"/>
  <c r="AX6" i="1"/>
  <c r="AY6" i="1"/>
  <c r="AM7" i="1"/>
  <c r="AO7" i="1"/>
  <c r="AP7" i="1"/>
  <c r="AQ7" i="1"/>
  <c r="AR7" i="1"/>
  <c r="AS7" i="1"/>
  <c r="AT7" i="1"/>
  <c r="AU7" i="1"/>
  <c r="AV7" i="1"/>
  <c r="AW7" i="1"/>
  <c r="AX7" i="1"/>
  <c r="AY7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M9" i="1"/>
  <c r="AN9" i="1"/>
  <c r="AP9" i="1"/>
  <c r="AQ9" i="1"/>
  <c r="AR9" i="1"/>
  <c r="AS9" i="1"/>
  <c r="AT9" i="1"/>
  <c r="AU9" i="1"/>
  <c r="AV9" i="1"/>
  <c r="AW9" i="1"/>
  <c r="AX9" i="1"/>
  <c r="AY9" i="1"/>
  <c r="AM10" i="1"/>
  <c r="AN10" i="1"/>
  <c r="AO10" i="1"/>
  <c r="AQ10" i="1"/>
  <c r="AR10" i="1"/>
  <c r="AS10" i="1"/>
  <c r="AT10" i="1"/>
  <c r="AU10" i="1"/>
  <c r="AV10" i="1"/>
  <c r="AW10" i="1"/>
  <c r="AX10" i="1"/>
  <c r="AY10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M12" i="1"/>
  <c r="AN12" i="1"/>
  <c r="AO12" i="1"/>
  <c r="AP12" i="1"/>
  <c r="AR12" i="1"/>
  <c r="AS12" i="1"/>
  <c r="AT12" i="1"/>
  <c r="AU12" i="1"/>
  <c r="AV12" i="1"/>
  <c r="AW12" i="1"/>
  <c r="AX12" i="1"/>
  <c r="AY12" i="1"/>
  <c r="AM13" i="1"/>
  <c r="AN13" i="1"/>
  <c r="AO13" i="1"/>
  <c r="AP13" i="1"/>
  <c r="AR13" i="1"/>
  <c r="AS13" i="1"/>
  <c r="AT13" i="1"/>
  <c r="AU13" i="1"/>
  <c r="AV13" i="1"/>
  <c r="AW13" i="1"/>
  <c r="AX13" i="1"/>
  <c r="AY13" i="1"/>
  <c r="AM14" i="1"/>
  <c r="AN14" i="1"/>
  <c r="AO14" i="1"/>
  <c r="AP14" i="1"/>
  <c r="AQ14" i="1"/>
  <c r="AS14" i="1"/>
  <c r="AT14" i="1"/>
  <c r="AU14" i="1"/>
  <c r="AV14" i="1"/>
  <c r="AW14" i="1"/>
  <c r="AX14" i="1"/>
  <c r="AY14" i="1"/>
  <c r="AM15" i="1"/>
  <c r="AN15" i="1"/>
  <c r="AO15" i="1"/>
  <c r="AP15" i="1"/>
  <c r="AQ15" i="1"/>
  <c r="AR15" i="1"/>
  <c r="AT15" i="1"/>
  <c r="AU15" i="1"/>
  <c r="AV15" i="1"/>
  <c r="AW15" i="1"/>
  <c r="AX15" i="1"/>
  <c r="AY15" i="1"/>
  <c r="AM16" i="1"/>
  <c r="AN16" i="1"/>
  <c r="AO16" i="1"/>
  <c r="AP16" i="1"/>
  <c r="AQ16" i="1"/>
  <c r="AR16" i="1"/>
  <c r="AT16" i="1"/>
  <c r="AU16" i="1"/>
  <c r="AV16" i="1"/>
  <c r="AW16" i="1"/>
  <c r="AX16" i="1"/>
  <c r="AY16" i="1"/>
  <c r="AM17" i="1"/>
  <c r="AN17" i="1"/>
  <c r="AO17" i="1"/>
  <c r="AP17" i="1"/>
  <c r="AQ17" i="1"/>
  <c r="AR17" i="1"/>
  <c r="AS17" i="1"/>
  <c r="AU17" i="1"/>
  <c r="AV17" i="1"/>
  <c r="AW17" i="1"/>
  <c r="AX17" i="1"/>
  <c r="AY17" i="1"/>
  <c r="AM18" i="1"/>
  <c r="AN18" i="1"/>
  <c r="AO18" i="1"/>
  <c r="AP18" i="1"/>
  <c r="AQ18" i="1"/>
  <c r="AR18" i="1"/>
  <c r="AS18" i="1"/>
  <c r="AU18" i="1"/>
  <c r="AV18" i="1"/>
  <c r="AW18" i="1"/>
  <c r="AX18" i="1"/>
  <c r="AY18" i="1"/>
  <c r="AM19" i="1"/>
  <c r="AN19" i="1"/>
  <c r="AO19" i="1"/>
  <c r="AP19" i="1"/>
  <c r="AQ19" i="1"/>
  <c r="AR19" i="1"/>
  <c r="AS19" i="1"/>
  <c r="AT19" i="1"/>
  <c r="AV19" i="1"/>
  <c r="AW19" i="1"/>
  <c r="AX19" i="1"/>
  <c r="AY19" i="1"/>
  <c r="AM20" i="1"/>
  <c r="AN20" i="1"/>
  <c r="AO20" i="1"/>
  <c r="AP20" i="1"/>
  <c r="AQ20" i="1"/>
  <c r="AR20" i="1"/>
  <c r="AS20" i="1"/>
  <c r="AT20" i="1"/>
  <c r="AV20" i="1"/>
  <c r="AW20" i="1"/>
  <c r="AX20" i="1"/>
  <c r="AY20" i="1"/>
  <c r="AM21" i="1"/>
  <c r="AN21" i="1"/>
  <c r="AO21" i="1"/>
  <c r="AP21" i="1"/>
  <c r="AQ21" i="1"/>
  <c r="AR21" i="1"/>
  <c r="AS21" i="1"/>
  <c r="AT21" i="1"/>
  <c r="AU21" i="1"/>
  <c r="AW21" i="1"/>
  <c r="AX21" i="1"/>
  <c r="AY21" i="1"/>
  <c r="AM22" i="1"/>
  <c r="AN22" i="1"/>
  <c r="AO22" i="1"/>
  <c r="AP22" i="1"/>
  <c r="AQ22" i="1"/>
  <c r="AR22" i="1"/>
  <c r="AS22" i="1"/>
  <c r="AT22" i="1"/>
  <c r="AU22" i="1"/>
  <c r="AW22" i="1"/>
  <c r="AX22" i="1"/>
  <c r="AY22" i="1"/>
  <c r="AM23" i="1"/>
  <c r="AN23" i="1"/>
  <c r="AO23" i="1"/>
  <c r="AP23" i="1"/>
  <c r="AQ23" i="1"/>
  <c r="AR23" i="1"/>
  <c r="AS23" i="1"/>
  <c r="AT23" i="1"/>
  <c r="AU23" i="1"/>
  <c r="AV23" i="1"/>
  <c r="AX23" i="1"/>
  <c r="AY23" i="1"/>
  <c r="AM24" i="1"/>
  <c r="AN24" i="1"/>
  <c r="AO24" i="1"/>
  <c r="AP24" i="1"/>
  <c r="AQ24" i="1"/>
  <c r="AR24" i="1"/>
  <c r="AS24" i="1"/>
  <c r="AT24" i="1"/>
  <c r="AU24" i="1"/>
  <c r="AV24" i="1"/>
  <c r="AX24" i="1"/>
  <c r="AY24" i="1"/>
  <c r="AM25" i="1"/>
  <c r="AN25" i="1"/>
  <c r="AO25" i="1"/>
  <c r="AP25" i="1"/>
  <c r="AQ25" i="1"/>
  <c r="AR25" i="1"/>
  <c r="AS25" i="1"/>
  <c r="AT25" i="1"/>
  <c r="AU25" i="1"/>
  <c r="AV25" i="1"/>
  <c r="AX25" i="1"/>
  <c r="AY25" i="1"/>
  <c r="AM26" i="1"/>
  <c r="AN26" i="1"/>
  <c r="AO26" i="1"/>
  <c r="AP26" i="1"/>
  <c r="AQ26" i="1"/>
  <c r="AR26" i="1"/>
  <c r="AS26" i="1"/>
  <c r="AT26" i="1"/>
  <c r="AU26" i="1"/>
  <c r="AV26" i="1"/>
  <c r="AW26" i="1"/>
  <c r="AY26" i="1"/>
  <c r="AM27" i="1"/>
  <c r="AN27" i="1"/>
  <c r="AO27" i="1"/>
  <c r="AP27" i="1"/>
  <c r="AQ27" i="1"/>
  <c r="AR27" i="1"/>
  <c r="AS27" i="1"/>
  <c r="AT27" i="1"/>
  <c r="AU27" i="1"/>
  <c r="AV27" i="1"/>
  <c r="AW27" i="1"/>
  <c r="AY27" i="1"/>
  <c r="AM28" i="1"/>
  <c r="AN28" i="1"/>
  <c r="AO28" i="1"/>
  <c r="AP28" i="1"/>
  <c r="AQ28" i="1"/>
  <c r="AR28" i="1"/>
  <c r="AS28" i="1"/>
  <c r="AT28" i="1"/>
  <c r="AU28" i="1"/>
  <c r="AV28" i="1"/>
  <c r="AW28" i="1"/>
  <c r="AY28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M43" i="1"/>
  <c r="AN43" i="1"/>
  <c r="AO43" i="1"/>
  <c r="AP43" i="1"/>
  <c r="AQ43" i="1"/>
  <c r="AR43" i="1"/>
  <c r="AS43" i="1"/>
  <c r="AT43" i="1"/>
  <c r="AU43" i="1"/>
  <c r="AV43" i="1"/>
  <c r="AW43" i="1"/>
  <c r="AY43" i="1"/>
  <c r="AM44" i="1"/>
  <c r="AN44" i="1"/>
  <c r="AO44" i="1"/>
  <c r="AP44" i="1"/>
  <c r="AQ44" i="1"/>
  <c r="AR44" i="1"/>
  <c r="AS44" i="1"/>
  <c r="AT44" i="1"/>
  <c r="AU44" i="1"/>
  <c r="AV44" i="1"/>
  <c r="AW44" i="1"/>
  <c r="AY44" i="1"/>
  <c r="AM45" i="1"/>
  <c r="AN45" i="1"/>
  <c r="AO45" i="1"/>
  <c r="AP45" i="1"/>
  <c r="AQ45" i="1"/>
  <c r="AR45" i="1"/>
  <c r="AS45" i="1"/>
  <c r="AT45" i="1"/>
  <c r="AU45" i="1"/>
  <c r="AV45" i="1"/>
  <c r="AX45" i="1"/>
  <c r="AY45" i="1"/>
  <c r="AM46" i="1"/>
  <c r="AN46" i="1"/>
  <c r="AO46" i="1"/>
  <c r="AP46" i="1"/>
  <c r="AQ46" i="1"/>
  <c r="AR46" i="1"/>
  <c r="AS46" i="1"/>
  <c r="AT46" i="1"/>
  <c r="AU46" i="1"/>
  <c r="AW46" i="1"/>
  <c r="AX46" i="1"/>
  <c r="AY46" i="1"/>
  <c r="AM47" i="1"/>
  <c r="AN47" i="1"/>
  <c r="AO47" i="1"/>
  <c r="AP47" i="1"/>
  <c r="AQ47" i="1"/>
  <c r="AR47" i="1"/>
  <c r="AS47" i="1"/>
  <c r="AT47" i="1"/>
  <c r="AV47" i="1"/>
  <c r="AW47" i="1"/>
  <c r="AX47" i="1"/>
  <c r="AY47" i="1"/>
  <c r="AM48" i="1"/>
  <c r="AN48" i="1"/>
  <c r="AO48" i="1"/>
  <c r="AP48" i="1"/>
  <c r="AQ48" i="1"/>
  <c r="AS48" i="1"/>
  <c r="AU48" i="1"/>
  <c r="AV48" i="1"/>
  <c r="AW48" i="1"/>
  <c r="AX48" i="1"/>
  <c r="AY48" i="1"/>
  <c r="AM49" i="1"/>
  <c r="AN49" i="1"/>
  <c r="AO49" i="1"/>
  <c r="AP49" i="1"/>
  <c r="AR49" i="1"/>
  <c r="AS49" i="1"/>
  <c r="AT49" i="1"/>
  <c r="AU49" i="1"/>
  <c r="AV49" i="1"/>
  <c r="AW49" i="1"/>
  <c r="AX49" i="1"/>
  <c r="AY49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6" i="1"/>
  <c r="V2" i="1"/>
  <c r="R7" i="1"/>
  <c r="R6" i="1"/>
  <c r="M5" i="1"/>
  <c r="O5" i="1" l="1"/>
  <c r="AJ35" i="1"/>
  <c r="AJ36" i="1"/>
  <c r="AJ37" i="1"/>
  <c r="AJ38" i="1"/>
  <c r="AJ39" i="1"/>
  <c r="AJ34" i="1"/>
  <c r="AI34" i="1"/>
  <c r="AI30" i="1"/>
  <c r="AI31" i="1"/>
  <c r="AI32" i="1"/>
  <c r="AI33" i="1"/>
  <c r="AI35" i="1"/>
  <c r="AI36" i="1"/>
  <c r="AI37" i="1"/>
  <c r="AI38" i="1"/>
  <c r="AI39" i="1"/>
  <c r="AI40" i="1"/>
  <c r="AI41" i="1"/>
  <c r="AI42" i="1"/>
  <c r="AI29" i="1"/>
  <c r="AH29" i="1"/>
  <c r="AH27" i="1"/>
  <c r="AH28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26" i="1"/>
  <c r="AG26" i="1"/>
  <c r="AG24" i="1"/>
  <c r="AG25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23" i="1"/>
  <c r="AF23" i="1"/>
  <c r="AF22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21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E20" i="1"/>
  <c r="AD20" i="1"/>
  <c r="AC20" i="1"/>
  <c r="AB20" i="1"/>
  <c r="AA20" i="1"/>
  <c r="Z20" i="1"/>
  <c r="AE19" i="1"/>
  <c r="AD19" i="1"/>
  <c r="AC19" i="1"/>
  <c r="AB19" i="1"/>
  <c r="AA19" i="1"/>
  <c r="Z19" i="1"/>
  <c r="AD18" i="1"/>
  <c r="AC18" i="1"/>
  <c r="AB18" i="1"/>
  <c r="AA18" i="1"/>
  <c r="Z18" i="1"/>
  <c r="AA17" i="1"/>
  <c r="Z17" i="1"/>
  <c r="W17" i="1"/>
  <c r="AC16" i="1"/>
  <c r="AB16" i="1"/>
  <c r="AA16" i="1"/>
  <c r="Z16" i="1"/>
  <c r="Y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16" i="1"/>
  <c r="W18" i="1"/>
  <c r="W19" i="1"/>
  <c r="W20" i="1"/>
  <c r="T20" i="1" s="1"/>
  <c r="W21" i="1"/>
  <c r="W22" i="1"/>
  <c r="W23" i="1"/>
  <c r="W24" i="1"/>
  <c r="T24" i="1" s="1"/>
  <c r="W25" i="1"/>
  <c r="W26" i="1"/>
  <c r="W27" i="1"/>
  <c r="W28" i="1"/>
  <c r="T28" i="1" s="1"/>
  <c r="W29" i="1"/>
  <c r="W30" i="1"/>
  <c r="W31" i="1"/>
  <c r="W32" i="1"/>
  <c r="T32" i="1" s="1"/>
  <c r="W33" i="1"/>
  <c r="W34" i="1"/>
  <c r="W35" i="1"/>
  <c r="W36" i="1"/>
  <c r="T36" i="1" s="1"/>
  <c r="W37" i="1"/>
  <c r="W38" i="1"/>
  <c r="W39" i="1"/>
  <c r="W40" i="1"/>
  <c r="T40" i="1" s="1"/>
  <c r="W41" i="1"/>
  <c r="W42" i="1"/>
  <c r="W43" i="1"/>
  <c r="W44" i="1"/>
  <c r="T44" i="1" s="1"/>
  <c r="W45" i="1"/>
  <c r="W46" i="1"/>
  <c r="W47" i="1"/>
  <c r="W48" i="1"/>
  <c r="T48" i="1" s="1"/>
  <c r="W49" i="1"/>
  <c r="W16" i="1"/>
  <c r="AC15" i="1"/>
  <c r="AB15" i="1"/>
  <c r="AA15" i="1"/>
  <c r="Z15" i="1"/>
  <c r="Y15" i="1"/>
  <c r="X15" i="1"/>
  <c r="W15" i="1"/>
  <c r="X14" i="1"/>
  <c r="W14" i="1"/>
  <c r="V15" i="1"/>
  <c r="T13" i="1"/>
  <c r="T14" i="1"/>
  <c r="T15" i="1"/>
  <c r="T16" i="1"/>
  <c r="T17" i="1"/>
  <c r="T18" i="1"/>
  <c r="T19" i="1"/>
  <c r="T21" i="1"/>
  <c r="T22" i="1"/>
  <c r="T23" i="1"/>
  <c r="T25" i="1"/>
  <c r="T26" i="1"/>
  <c r="T27" i="1"/>
  <c r="T29" i="1"/>
  <c r="T30" i="1"/>
  <c r="T31" i="1"/>
  <c r="T33" i="1"/>
  <c r="T34" i="1"/>
  <c r="T35" i="1"/>
  <c r="T37" i="1"/>
  <c r="T38" i="1"/>
  <c r="T39" i="1"/>
  <c r="T41" i="1"/>
  <c r="T42" i="1"/>
  <c r="T43" i="1"/>
  <c r="T45" i="1"/>
  <c r="T46" i="1"/>
  <c r="T47" i="1"/>
  <c r="T49" i="1"/>
  <c r="AA12" i="1"/>
  <c r="Z12" i="1"/>
  <c r="AA13" i="1"/>
  <c r="Z13" i="1"/>
  <c r="AB14" i="1"/>
  <c r="Z14" i="1"/>
  <c r="Y14" i="1"/>
  <c r="AA14" i="1"/>
  <c r="Y12" i="1"/>
  <c r="Y13" i="1"/>
  <c r="T12" i="1"/>
  <c r="X12" i="1"/>
  <c r="X13" i="1"/>
  <c r="Y17" i="1"/>
  <c r="Y18" i="1"/>
  <c r="Y19" i="1"/>
  <c r="Y21" i="1"/>
  <c r="Z21" i="1" s="1"/>
  <c r="Y22" i="1"/>
  <c r="Z22" i="1" s="1"/>
  <c r="Y23" i="1"/>
  <c r="Z23" i="1" s="1"/>
  <c r="Y25" i="1"/>
  <c r="Z25" i="1" s="1"/>
  <c r="Y26" i="1"/>
  <c r="Z26" i="1" s="1"/>
  <c r="Y27" i="1"/>
  <c r="Z27" i="1" s="1"/>
  <c r="Y29" i="1"/>
  <c r="Z29" i="1" s="1"/>
  <c r="Y30" i="1"/>
  <c r="Z30" i="1" s="1"/>
  <c r="Y31" i="1"/>
  <c r="Z31" i="1" s="1"/>
  <c r="Y33" i="1"/>
  <c r="Z33" i="1" s="1"/>
  <c r="Y34" i="1"/>
  <c r="Z34" i="1" s="1"/>
  <c r="Y35" i="1"/>
  <c r="Z35" i="1" s="1"/>
  <c r="Y37" i="1"/>
  <c r="Z37" i="1" s="1"/>
  <c r="Y38" i="1"/>
  <c r="Z38" i="1" s="1"/>
  <c r="Y39" i="1"/>
  <c r="Z39" i="1" s="1"/>
  <c r="Y41" i="1"/>
  <c r="Z41" i="1" s="1"/>
  <c r="Y42" i="1"/>
  <c r="Z42" i="1" s="1"/>
  <c r="Y43" i="1"/>
  <c r="Z43" i="1" s="1"/>
  <c r="Y45" i="1"/>
  <c r="Z45" i="1" s="1"/>
  <c r="Y46" i="1"/>
  <c r="Z46" i="1" s="1"/>
  <c r="Y47" i="1"/>
  <c r="Z47" i="1" s="1"/>
  <c r="Y49" i="1"/>
  <c r="Z49" i="1" s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36" i="1"/>
  <c r="W13" i="1"/>
  <c r="W12" i="1"/>
  <c r="W11" i="1"/>
  <c r="T11" i="1"/>
  <c r="Z11" i="1"/>
  <c r="Y11" i="1"/>
  <c r="X11" i="1"/>
  <c r="V11" i="1"/>
  <c r="O6" i="1"/>
  <c r="M39" i="1"/>
  <c r="P5" i="1"/>
  <c r="P6" i="1" s="1"/>
  <c r="AB17" i="1" l="1"/>
  <c r="AC17" i="1" s="1"/>
  <c r="AD17" i="1" s="1"/>
  <c r="Y48" i="1"/>
  <c r="Z48" i="1" s="1"/>
  <c r="Y44" i="1"/>
  <c r="Z44" i="1" s="1"/>
  <c r="Y40" i="1"/>
  <c r="Z40" i="1" s="1"/>
  <c r="Y36" i="1"/>
  <c r="Z36" i="1" s="1"/>
  <c r="Y32" i="1"/>
  <c r="Z32" i="1" s="1"/>
  <c r="Y28" i="1"/>
  <c r="Z28" i="1" s="1"/>
  <c r="Y24" i="1"/>
  <c r="Z24" i="1" s="1"/>
  <c r="Y20" i="1"/>
  <c r="K6" i="1"/>
  <c r="W6" i="1"/>
  <c r="P7" i="1"/>
  <c r="Q6" i="1"/>
  <c r="O7" i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Q5" i="1"/>
  <c r="V5" i="1" s="1"/>
  <c r="O37" i="1" l="1"/>
  <c r="Q36" i="1"/>
  <c r="V6" i="1"/>
  <c r="T6" i="1" s="1"/>
  <c r="S6" i="1"/>
  <c r="P8" i="1"/>
  <c r="X7" i="1"/>
  <c r="Q7" i="1"/>
  <c r="V7" i="1" s="1"/>
  <c r="V36" i="1" l="1"/>
  <c r="P9" i="1"/>
  <c r="X8" i="1"/>
  <c r="O38" i="1"/>
  <c r="Q37" i="1"/>
  <c r="V37" i="1" s="1"/>
  <c r="Q8" i="1"/>
  <c r="V8" i="1" s="1"/>
  <c r="S7" i="1"/>
  <c r="W7" i="1"/>
  <c r="T7" i="1" s="1"/>
  <c r="P10" i="1" l="1"/>
  <c r="Y9" i="1"/>
  <c r="O39" i="1"/>
  <c r="Q38" i="1"/>
  <c r="V38" i="1" s="1"/>
  <c r="Q9" i="1"/>
  <c r="R8" i="1"/>
  <c r="S8" i="1" s="1"/>
  <c r="W8" i="1" s="1"/>
  <c r="P11" i="1" l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Z10" i="1"/>
  <c r="T8" i="1"/>
  <c r="P37" i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S36" i="1"/>
  <c r="O40" i="1"/>
  <c r="Q39" i="1"/>
  <c r="V39" i="1" s="1"/>
  <c r="R9" i="1"/>
  <c r="S9" i="1" s="1"/>
  <c r="V9" i="1"/>
  <c r="Q10" i="1"/>
  <c r="V10" i="1" l="1"/>
  <c r="W9" i="1"/>
  <c r="R10" i="1"/>
  <c r="S10" i="1" s="1"/>
  <c r="W10" i="1" s="1"/>
  <c r="X10" i="1" s="1"/>
  <c r="Y10" i="1" s="1"/>
  <c r="T10" i="1" s="1"/>
  <c r="O41" i="1"/>
  <c r="Q40" i="1"/>
  <c r="V40" i="1" s="1"/>
  <c r="Q11" i="1"/>
  <c r="X9" i="1" l="1"/>
  <c r="T9" i="1" s="1"/>
  <c r="O42" i="1"/>
  <c r="Q41" i="1"/>
  <c r="V41" i="1" s="1"/>
  <c r="R11" i="1"/>
  <c r="S11" i="1" s="1"/>
  <c r="Q12" i="1"/>
  <c r="R12" i="1" l="1"/>
  <c r="S12" i="1" s="1"/>
  <c r="V12" i="1"/>
  <c r="O43" i="1"/>
  <c r="Q42" i="1"/>
  <c r="V42" i="1" s="1"/>
  <c r="Q13" i="1"/>
  <c r="O44" i="1" l="1"/>
  <c r="Q43" i="1"/>
  <c r="V43" i="1" s="1"/>
  <c r="R13" i="1"/>
  <c r="S13" i="1" s="1"/>
  <c r="V13" i="1"/>
  <c r="Q14" i="1"/>
  <c r="R14" i="1" l="1"/>
  <c r="S14" i="1" s="1"/>
  <c r="V14" i="1"/>
  <c r="O45" i="1"/>
  <c r="Q44" i="1"/>
  <c r="V44" i="1" s="1"/>
  <c r="Q15" i="1"/>
  <c r="O46" i="1" l="1"/>
  <c r="Q45" i="1"/>
  <c r="V45" i="1" s="1"/>
  <c r="R15" i="1"/>
  <c r="S15" i="1" s="1"/>
  <c r="Q16" i="1"/>
  <c r="R16" i="1" l="1"/>
  <c r="S16" i="1" s="1"/>
  <c r="V16" i="1"/>
  <c r="O47" i="1"/>
  <c r="Q46" i="1"/>
  <c r="V46" i="1" s="1"/>
  <c r="Q17" i="1"/>
  <c r="O48" i="1" l="1"/>
  <c r="Q47" i="1"/>
  <c r="V47" i="1" s="1"/>
  <c r="R17" i="1"/>
  <c r="S17" i="1" s="1"/>
  <c r="V17" i="1"/>
  <c r="Q18" i="1"/>
  <c r="R18" i="1" l="1"/>
  <c r="S18" i="1" s="1"/>
  <c r="V18" i="1"/>
  <c r="O49" i="1"/>
  <c r="Q49" i="1" s="1"/>
  <c r="V49" i="1" s="1"/>
  <c r="Q48" i="1"/>
  <c r="V48" i="1" s="1"/>
  <c r="Q19" i="1"/>
  <c r="R19" i="1" l="1"/>
  <c r="S19" i="1" s="1"/>
  <c r="V19" i="1"/>
  <c r="Q20" i="1"/>
  <c r="R20" i="1" l="1"/>
  <c r="S20" i="1" s="1"/>
  <c r="V20" i="1"/>
  <c r="Q21" i="1"/>
  <c r="R21" i="1" l="1"/>
  <c r="S21" i="1" s="1"/>
  <c r="V21" i="1"/>
  <c r="Q22" i="1"/>
  <c r="R22" i="1" l="1"/>
  <c r="S22" i="1" s="1"/>
  <c r="V22" i="1"/>
  <c r="Q23" i="1"/>
  <c r="R23" i="1" l="1"/>
  <c r="S23" i="1" s="1"/>
  <c r="V23" i="1"/>
  <c r="Q24" i="1"/>
  <c r="R24" i="1" l="1"/>
  <c r="S24" i="1" s="1"/>
  <c r="V24" i="1"/>
  <c r="Q25" i="1"/>
  <c r="R25" i="1" l="1"/>
  <c r="S25" i="1" s="1"/>
  <c r="V25" i="1"/>
  <c r="Q26" i="1"/>
  <c r="R26" i="1" l="1"/>
  <c r="S26" i="1" s="1"/>
  <c r="V26" i="1"/>
  <c r="Q27" i="1"/>
  <c r="R27" i="1" l="1"/>
  <c r="S27" i="1" s="1"/>
  <c r="V27" i="1"/>
  <c r="Q28" i="1"/>
  <c r="R28" i="1" l="1"/>
  <c r="S28" i="1" s="1"/>
  <c r="V28" i="1"/>
  <c r="Q29" i="1"/>
  <c r="R29" i="1" l="1"/>
  <c r="S29" i="1" s="1"/>
  <c r="V29" i="1"/>
  <c r="Q30" i="1"/>
  <c r="R30" i="1" l="1"/>
  <c r="S30" i="1" s="1"/>
  <c r="V30" i="1"/>
  <c r="Q31" i="1"/>
  <c r="R31" i="1" l="1"/>
  <c r="S31" i="1" s="1"/>
  <c r="V31" i="1"/>
  <c r="Q32" i="1"/>
  <c r="R32" i="1" l="1"/>
  <c r="S32" i="1" s="1"/>
  <c r="V32" i="1"/>
  <c r="Q33" i="1"/>
  <c r="R33" i="1" l="1"/>
  <c r="S33" i="1" s="1"/>
  <c r="V33" i="1"/>
  <c r="Q34" i="1"/>
  <c r="R34" i="1" l="1"/>
  <c r="S34" i="1" s="1"/>
  <c r="V34" i="1"/>
  <c r="Q35" i="1"/>
  <c r="R35" i="1" l="1"/>
  <c r="S35" i="1" s="1"/>
  <c r="V35" i="1"/>
</calcChain>
</file>

<file path=xl/sharedStrings.xml><?xml version="1.0" encoding="utf-8"?>
<sst xmlns="http://schemas.openxmlformats.org/spreadsheetml/2006/main" count="53" uniqueCount="33">
  <si>
    <t>layer</t>
  </si>
  <si>
    <t>height</t>
  </si>
  <si>
    <t>x1</t>
  </si>
  <si>
    <t>x2</t>
  </si>
  <si>
    <t>din</t>
  </si>
  <si>
    <t>circle</t>
  </si>
  <si>
    <t>diameter</t>
  </si>
  <si>
    <t>I_position</t>
  </si>
  <si>
    <t>zheight</t>
  </si>
  <si>
    <t>ext width</t>
  </si>
  <si>
    <t>tot heigh</t>
  </si>
  <si>
    <t>layers</t>
  </si>
  <si>
    <t>32 layers</t>
  </si>
  <si>
    <t>Inner cone</t>
  </si>
  <si>
    <t>radius</t>
  </si>
  <si>
    <t>Outer cone</t>
  </si>
  <si>
    <t>Radii of concentric circles</t>
  </si>
  <si>
    <t>p_1</t>
  </si>
  <si>
    <t>p_2</t>
  </si>
  <si>
    <t>p_3</t>
  </si>
  <si>
    <t>p_4</t>
  </si>
  <si>
    <t>p_5</t>
  </si>
  <si>
    <t>p_6</t>
  </si>
  <si>
    <t>p_7</t>
  </si>
  <si>
    <t>p_8</t>
  </si>
  <si>
    <t>difference</t>
  </si>
  <si>
    <t>p_9</t>
  </si>
  <si>
    <t>p_10</t>
  </si>
  <si>
    <t>p_11</t>
  </si>
  <si>
    <t>p_12</t>
  </si>
  <si>
    <t>p_13</t>
  </si>
  <si>
    <t>p_14</t>
  </si>
  <si>
    <t>p_0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</si>
</sst>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Cone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Sheet1!$P$5:$P$50</c:f>
              <c:numCache>
                <c:formatCode>General</c:formatCode>
                <c:ptCount val="46"/>
                <c:pt idx="0">
                  <c:v>20</c:v>
                </c:pt>
                <c:pt idx="1">
                  <c:v>19.556000000000001</c:v>
                </c:pt>
                <c:pt idx="2">
                  <c:v>19.112000000000002</c:v>
                </c:pt>
                <c:pt idx="3">
                  <c:v>18.668000000000003</c:v>
                </c:pt>
                <c:pt idx="4">
                  <c:v>18.224000000000004</c:v>
                </c:pt>
                <c:pt idx="5">
                  <c:v>17.780000000000005</c:v>
                </c:pt>
                <c:pt idx="6">
                  <c:v>17.336000000000006</c:v>
                </c:pt>
                <c:pt idx="7">
                  <c:v>16.892000000000007</c:v>
                </c:pt>
                <c:pt idx="8">
                  <c:v>16.448000000000008</c:v>
                </c:pt>
                <c:pt idx="9">
                  <c:v>16.004000000000008</c:v>
                </c:pt>
                <c:pt idx="10">
                  <c:v>15.560000000000008</c:v>
                </c:pt>
                <c:pt idx="11">
                  <c:v>15.116000000000007</c:v>
                </c:pt>
                <c:pt idx="12">
                  <c:v>14.672000000000006</c:v>
                </c:pt>
                <c:pt idx="13">
                  <c:v>14.228000000000005</c:v>
                </c:pt>
                <c:pt idx="14">
                  <c:v>13.784000000000004</c:v>
                </c:pt>
                <c:pt idx="15">
                  <c:v>13.340000000000003</c:v>
                </c:pt>
                <c:pt idx="16">
                  <c:v>12.896000000000003</c:v>
                </c:pt>
                <c:pt idx="17">
                  <c:v>12.452000000000002</c:v>
                </c:pt>
                <c:pt idx="18">
                  <c:v>12.008000000000001</c:v>
                </c:pt>
                <c:pt idx="19">
                  <c:v>11.564</c:v>
                </c:pt>
                <c:pt idx="20">
                  <c:v>11.12</c:v>
                </c:pt>
                <c:pt idx="21">
                  <c:v>10.675999999999998</c:v>
                </c:pt>
                <c:pt idx="22">
                  <c:v>10.231999999999998</c:v>
                </c:pt>
                <c:pt idx="23">
                  <c:v>9.7879999999999967</c:v>
                </c:pt>
                <c:pt idx="24">
                  <c:v>9.3439999999999959</c:v>
                </c:pt>
                <c:pt idx="25">
                  <c:v>8.899999999999995</c:v>
                </c:pt>
                <c:pt idx="26">
                  <c:v>8.4559999999999942</c:v>
                </c:pt>
                <c:pt idx="27">
                  <c:v>8.0119999999999933</c:v>
                </c:pt>
                <c:pt idx="28">
                  <c:v>7.5679999999999934</c:v>
                </c:pt>
                <c:pt idx="29">
                  <c:v>7.1239999999999934</c:v>
                </c:pt>
                <c:pt idx="30">
                  <c:v>6.6799999999999935</c:v>
                </c:pt>
                <c:pt idx="31">
                  <c:v>6.2359999999999935</c:v>
                </c:pt>
                <c:pt idx="32">
                  <c:v>5.7919999999999936</c:v>
                </c:pt>
                <c:pt idx="33">
                  <c:v>5.3479999999999936</c:v>
                </c:pt>
                <c:pt idx="34">
                  <c:v>4.9039999999999937</c:v>
                </c:pt>
                <c:pt idx="35">
                  <c:v>4.4599999999999937</c:v>
                </c:pt>
                <c:pt idx="36">
                  <c:v>4.0159999999999938</c:v>
                </c:pt>
                <c:pt idx="37">
                  <c:v>3.5719999999999938</c:v>
                </c:pt>
                <c:pt idx="38">
                  <c:v>3.1279999999999939</c:v>
                </c:pt>
                <c:pt idx="39">
                  <c:v>2.6839999999999939</c:v>
                </c:pt>
                <c:pt idx="40">
                  <c:v>2.239999999999994</c:v>
                </c:pt>
                <c:pt idx="41">
                  <c:v>1.795999999999994</c:v>
                </c:pt>
                <c:pt idx="42">
                  <c:v>1.3519999999999941</c:v>
                </c:pt>
                <c:pt idx="43">
                  <c:v>0.90799999999999415</c:v>
                </c:pt>
                <c:pt idx="44">
                  <c:v>0.46399999999999414</c:v>
                </c:pt>
              </c:numCache>
            </c:numRef>
          </c:xVal>
          <c:yVal>
            <c:numRef>
              <c:f>Sheet1!$O$5:$O$50</c:f>
              <c:numCache>
                <c:formatCode>General</c:formatCode>
                <c:ptCount val="46"/>
                <c:pt idx="0">
                  <c:v>0.43815000000000004</c:v>
                </c:pt>
                <c:pt idx="1">
                  <c:v>0.87630000000000008</c:v>
                </c:pt>
                <c:pt idx="2">
                  <c:v>1.3144500000000001</c:v>
                </c:pt>
                <c:pt idx="3">
                  <c:v>1.7526000000000002</c:v>
                </c:pt>
                <c:pt idx="4">
                  <c:v>2.1907500000000004</c:v>
                </c:pt>
                <c:pt idx="5">
                  <c:v>2.6289000000000007</c:v>
                </c:pt>
                <c:pt idx="6">
                  <c:v>3.0670500000000009</c:v>
                </c:pt>
                <c:pt idx="7">
                  <c:v>3.5052000000000012</c:v>
                </c:pt>
                <c:pt idx="8">
                  <c:v>3.9433500000000015</c:v>
                </c:pt>
                <c:pt idx="9">
                  <c:v>4.3815000000000017</c:v>
                </c:pt>
                <c:pt idx="10">
                  <c:v>4.819650000000002</c:v>
                </c:pt>
                <c:pt idx="11">
                  <c:v>5.2578000000000022</c:v>
                </c:pt>
                <c:pt idx="12">
                  <c:v>5.6959500000000025</c:v>
                </c:pt>
                <c:pt idx="13">
                  <c:v>6.1341000000000028</c:v>
                </c:pt>
                <c:pt idx="14">
                  <c:v>6.572250000000003</c:v>
                </c:pt>
                <c:pt idx="15">
                  <c:v>7.0104000000000033</c:v>
                </c:pt>
                <c:pt idx="16">
                  <c:v>7.4485500000000036</c:v>
                </c:pt>
                <c:pt idx="17">
                  <c:v>7.8867000000000038</c:v>
                </c:pt>
                <c:pt idx="18">
                  <c:v>8.3248500000000032</c:v>
                </c:pt>
                <c:pt idx="19">
                  <c:v>8.7630000000000035</c:v>
                </c:pt>
                <c:pt idx="20">
                  <c:v>9.2011500000000037</c:v>
                </c:pt>
                <c:pt idx="21">
                  <c:v>9.639300000000004</c:v>
                </c:pt>
                <c:pt idx="22">
                  <c:v>10.077450000000004</c:v>
                </c:pt>
                <c:pt idx="23">
                  <c:v>10.515600000000004</c:v>
                </c:pt>
                <c:pt idx="24">
                  <c:v>10.953750000000005</c:v>
                </c:pt>
                <c:pt idx="25">
                  <c:v>11.391900000000005</c:v>
                </c:pt>
                <c:pt idx="26">
                  <c:v>11.830050000000005</c:v>
                </c:pt>
                <c:pt idx="27">
                  <c:v>12.268200000000006</c:v>
                </c:pt>
                <c:pt idx="28">
                  <c:v>12.706350000000006</c:v>
                </c:pt>
                <c:pt idx="29">
                  <c:v>13.144500000000006</c:v>
                </c:pt>
                <c:pt idx="30">
                  <c:v>13.582650000000006</c:v>
                </c:pt>
                <c:pt idx="31">
                  <c:v>14.020800000000007</c:v>
                </c:pt>
                <c:pt idx="32">
                  <c:v>14.458950000000007</c:v>
                </c:pt>
                <c:pt idx="33">
                  <c:v>14.897100000000007</c:v>
                </c:pt>
                <c:pt idx="34">
                  <c:v>15.335250000000007</c:v>
                </c:pt>
                <c:pt idx="35">
                  <c:v>15.773400000000008</c:v>
                </c:pt>
                <c:pt idx="36">
                  <c:v>16.211550000000006</c:v>
                </c:pt>
                <c:pt idx="37">
                  <c:v>16.649700000000006</c:v>
                </c:pt>
                <c:pt idx="38">
                  <c:v>17.087850000000007</c:v>
                </c:pt>
                <c:pt idx="39">
                  <c:v>17.526000000000007</c:v>
                </c:pt>
                <c:pt idx="40">
                  <c:v>17.964150000000007</c:v>
                </c:pt>
                <c:pt idx="41">
                  <c:v>18.402300000000007</c:v>
                </c:pt>
                <c:pt idx="42">
                  <c:v>18.840450000000008</c:v>
                </c:pt>
                <c:pt idx="43">
                  <c:v>19.278600000000008</c:v>
                </c:pt>
                <c:pt idx="44">
                  <c:v>19.716750000000008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6E-4458-970E-2A6EAF6B4E34}"/>
            </c:ext>
          </c:extLst>
        </c:ser>
        <c:ser>
          <c:idx val="1"/>
          <c:order val="1"/>
          <c:tx>
            <c:strRef>
              <c:f>Sheet1!$V$4</c:f>
              <c:strCache>
                <c:ptCount val="1"/>
                <c:pt idx="0">
                  <c:v>p_0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Sheet1!$V$5:$V$49</c:f>
              <c:numCache>
                <c:formatCode>General</c:formatCode>
                <c:ptCount val="45"/>
                <c:pt idx="0">
                  <c:v>20</c:v>
                </c:pt>
                <c:pt idx="1">
                  <c:v>19.980793235254701</c:v>
                </c:pt>
                <c:pt idx="2">
                  <c:v>19.956758784870352</c:v>
                </c:pt>
                <c:pt idx="3">
                  <c:v>19.923061844003797</c:v>
                </c:pt>
                <c:pt idx="4">
                  <c:v>19.879653277597676</c:v>
                </c:pt>
                <c:pt idx="5">
                  <c:v>19.826469297129027</c:v>
                </c:pt>
                <c:pt idx="6">
                  <c:v>19.763430984965641</c:v>
                </c:pt>
                <c:pt idx="7">
                  <c:v>19.690443696372103</c:v>
                </c:pt>
                <c:pt idx="8">
                  <c:v>19.607396328362928</c:v>
                </c:pt>
                <c:pt idx="9">
                  <c:v>19.514160441843252</c:v>
                </c:pt>
                <c:pt idx="10">
                  <c:v>19.410589220255524</c:v>
                </c:pt>
                <c:pt idx="11">
                  <c:v>19.2965162441307</c:v>
                </c:pt>
                <c:pt idx="12">
                  <c:v>19.171754056358537</c:v>
                </c:pt>
                <c:pt idx="13">
                  <c:v>19.036092487430292</c:v>
                </c:pt>
                <c:pt idx="14">
                  <c:v>18.889296703093525</c:v>
                </c:pt>
                <c:pt idx="15">
                  <c:v>18.731104928433879</c:v>
                </c:pt>
                <c:pt idx="16">
                  <c:v>18.561225791889392</c:v>
                </c:pt>
                <c:pt idx="17">
                  <c:v>18.379335219479511</c:v>
                </c:pt>
                <c:pt idx="18">
                  <c:v>18.185072792746801</c:v>
                </c:pt>
                <c:pt idx="19">
                  <c:v>17.978037462415077</c:v>
                </c:pt>
                <c:pt idx="20">
                  <c:v>17.757782481985185</c:v>
                </c:pt>
                <c:pt idx="21">
                  <c:v>17.523809389228131</c:v>
                </c:pt>
                <c:pt idx="22">
                  <c:v>17.275560815715938</c:v>
                </c:pt>
                <c:pt idx="23">
                  <c:v>17.012411840770842</c:v>
                </c:pt>
                <c:pt idx="24">
                  <c:v>16.73365952018565</c:v>
                </c:pt>
                <c:pt idx="25">
                  <c:v>16.43851010250016</c:v>
                </c:pt>
                <c:pt idx="26">
                  <c:v>16.126063282695497</c:v>
                </c:pt>
                <c:pt idx="27">
                  <c:v>15.79529261394039</c:v>
                </c:pt>
                <c:pt idx="28">
                  <c:v>15.445020870089488</c:v>
                </c:pt>
                <c:pt idx="29">
                  <c:v>15.07388867379615</c:v>
                </c:pt>
                <c:pt idx="30">
                  <c:v>14.68031399451319</c:v>
                </c:pt>
                <c:pt idx="31">
                  <c:v>14.262439039659373</c:v>
                </c:pt>
                <c:pt idx="32">
                  <c:v>13.818059375234274</c:v>
                </c:pt>
                <c:pt idx="33">
                  <c:v>13.344527402272432</c:v>
                </c:pt>
                <c:pt idx="34">
                  <c:v>12.838617816474629</c:v>
                </c:pt>
                <c:pt idx="35">
                  <c:v>12.296334918991095</c:v>
                </c:pt>
                <c:pt idx="36">
                  <c:v>11.712627655547657</c:v>
                </c:pt>
                <c:pt idx="37">
                  <c:v>11.080951669870229</c:v>
                </c:pt>
                <c:pt idx="38">
                  <c:v>10.392563801945109</c:v>
                </c:pt>
                <c:pt idx="39">
                  <c:v>9.635316497136964</c:v>
                </c:pt>
                <c:pt idx="40">
                  <c:v>8.791434170685676</c:v>
                </c:pt>
                <c:pt idx="41">
                  <c:v>7.8329658948574359</c:v>
                </c:pt>
                <c:pt idx="42">
                  <c:v>6.7109942480603939</c:v>
                </c:pt>
                <c:pt idx="43">
                  <c:v>5.3231176992435252</c:v>
                </c:pt>
                <c:pt idx="44">
                  <c:v>3.354067595845327</c:v>
                </c:pt>
              </c:numCache>
            </c:numRef>
          </c:xVal>
          <c:yVal>
            <c:numRef>
              <c:f>Sheet1!$O$5:$O$49</c:f>
              <c:numCache>
                <c:formatCode>General</c:formatCode>
                <c:ptCount val="45"/>
                <c:pt idx="0">
                  <c:v>0.43815000000000004</c:v>
                </c:pt>
                <c:pt idx="1">
                  <c:v>0.87630000000000008</c:v>
                </c:pt>
                <c:pt idx="2">
                  <c:v>1.3144500000000001</c:v>
                </c:pt>
                <c:pt idx="3">
                  <c:v>1.7526000000000002</c:v>
                </c:pt>
                <c:pt idx="4">
                  <c:v>2.1907500000000004</c:v>
                </c:pt>
                <c:pt idx="5">
                  <c:v>2.6289000000000007</c:v>
                </c:pt>
                <c:pt idx="6">
                  <c:v>3.0670500000000009</c:v>
                </c:pt>
                <c:pt idx="7">
                  <c:v>3.5052000000000012</c:v>
                </c:pt>
                <c:pt idx="8">
                  <c:v>3.9433500000000015</c:v>
                </c:pt>
                <c:pt idx="9">
                  <c:v>4.3815000000000017</c:v>
                </c:pt>
                <c:pt idx="10">
                  <c:v>4.819650000000002</c:v>
                </c:pt>
                <c:pt idx="11">
                  <c:v>5.2578000000000022</c:v>
                </c:pt>
                <c:pt idx="12">
                  <c:v>5.6959500000000025</c:v>
                </c:pt>
                <c:pt idx="13">
                  <c:v>6.1341000000000028</c:v>
                </c:pt>
                <c:pt idx="14">
                  <c:v>6.572250000000003</c:v>
                </c:pt>
                <c:pt idx="15">
                  <c:v>7.0104000000000033</c:v>
                </c:pt>
                <c:pt idx="16">
                  <c:v>7.4485500000000036</c:v>
                </c:pt>
                <c:pt idx="17">
                  <c:v>7.8867000000000038</c:v>
                </c:pt>
                <c:pt idx="18">
                  <c:v>8.3248500000000032</c:v>
                </c:pt>
                <c:pt idx="19">
                  <c:v>8.7630000000000035</c:v>
                </c:pt>
                <c:pt idx="20">
                  <c:v>9.2011500000000037</c:v>
                </c:pt>
                <c:pt idx="21">
                  <c:v>9.639300000000004</c:v>
                </c:pt>
                <c:pt idx="22">
                  <c:v>10.077450000000004</c:v>
                </c:pt>
                <c:pt idx="23">
                  <c:v>10.515600000000004</c:v>
                </c:pt>
                <c:pt idx="24">
                  <c:v>10.953750000000005</c:v>
                </c:pt>
                <c:pt idx="25">
                  <c:v>11.391900000000005</c:v>
                </c:pt>
                <c:pt idx="26">
                  <c:v>11.830050000000005</c:v>
                </c:pt>
                <c:pt idx="27">
                  <c:v>12.268200000000006</c:v>
                </c:pt>
                <c:pt idx="28">
                  <c:v>12.706350000000006</c:v>
                </c:pt>
                <c:pt idx="29">
                  <c:v>13.144500000000006</c:v>
                </c:pt>
                <c:pt idx="30">
                  <c:v>13.582650000000006</c:v>
                </c:pt>
                <c:pt idx="31">
                  <c:v>14.020800000000007</c:v>
                </c:pt>
                <c:pt idx="32">
                  <c:v>14.458950000000007</c:v>
                </c:pt>
                <c:pt idx="33">
                  <c:v>14.897100000000007</c:v>
                </c:pt>
                <c:pt idx="34">
                  <c:v>15.335250000000007</c:v>
                </c:pt>
                <c:pt idx="35">
                  <c:v>15.773400000000008</c:v>
                </c:pt>
                <c:pt idx="36">
                  <c:v>16.211550000000006</c:v>
                </c:pt>
                <c:pt idx="37">
                  <c:v>16.649700000000006</c:v>
                </c:pt>
                <c:pt idx="38">
                  <c:v>17.087850000000007</c:v>
                </c:pt>
                <c:pt idx="39">
                  <c:v>17.526000000000007</c:v>
                </c:pt>
                <c:pt idx="40">
                  <c:v>17.964150000000007</c:v>
                </c:pt>
                <c:pt idx="41">
                  <c:v>18.402300000000007</c:v>
                </c:pt>
                <c:pt idx="42">
                  <c:v>18.840450000000008</c:v>
                </c:pt>
                <c:pt idx="43">
                  <c:v>19.278600000000008</c:v>
                </c:pt>
                <c:pt idx="44">
                  <c:v>19.716750000000008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6E-4458-970E-2A6EAF6B4E34}"/>
            </c:ext>
          </c:extLst>
        </c:ser>
        <c:ser>
          <c:idx val="2"/>
          <c:order val="2"/>
          <c:tx>
            <c:strRef>
              <c:f>Sheet1!$W$4</c:f>
              <c:strCache>
                <c:ptCount val="1"/>
                <c:pt idx="0">
                  <c:v>p_1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Sheet1!$W$6:$W$49</c:f>
              <c:numCache>
                <c:formatCode>General</c:formatCode>
                <c:ptCount val="44"/>
                <c:pt idx="0">
                  <c:v>19.556000000000001</c:v>
                </c:pt>
                <c:pt idx="1">
                  <c:v>19.534379392435177</c:v>
                </c:pt>
                <c:pt idx="2">
                  <c:v>19.295530922001902</c:v>
                </c:pt>
                <c:pt idx="3">
                  <c:v>19.327768851731786</c:v>
                </c:pt>
                <c:pt idx="4">
                  <c:v>19.314851972846771</c:v>
                </c:pt>
                <c:pt idx="5">
                  <c:v>19.156573238724231</c:v>
                </c:pt>
                <c:pt idx="6">
                  <c:v>19.130754957097682</c:v>
                </c:pt>
                <c:pt idx="7">
                  <c:v>18.975517062690344</c:v>
                </c:pt>
                <c:pt idx="8">
                  <c:v>18.929133701536045</c:v>
                </c:pt>
                <c:pt idx="9">
                  <c:v>18.860505045933309</c:v>
                </c:pt>
                <c:pt idx="10">
                  <c:v>18.699299637826314</c:v>
                </c:pt>
                <c:pt idx="11">
                  <c:v>18.60928479931372</c:v>
                </c:pt>
                <c:pt idx="12">
                  <c:v>18.435080926501506</c:v>
                </c:pt>
                <c:pt idx="13">
                  <c:v>18.32204151386091</c:v>
                </c:pt>
                <c:pt idx="14">
                  <c:v>18.132093269719004</c:v>
                </c:pt>
                <c:pt idx="15">
                  <c:v>17.994703212700454</c:v>
                </c:pt>
                <c:pt idx="16">
                  <c:v>17.786601697531559</c:v>
                </c:pt>
                <c:pt idx="17">
                  <c:v>17.623520720678911</c:v>
                </c:pt>
                <c:pt idx="18">
                  <c:v>17.394943147650071</c:v>
                </c:pt>
                <c:pt idx="19">
                  <c:v>17.154347710895621</c:v>
                </c:pt>
                <c:pt idx="20">
                  <c:v>16.953158606792453</c:v>
                </c:pt>
                <c:pt idx="21">
                  <c:v>16.688597414406278</c:v>
                </c:pt>
                <c:pt idx="22">
                  <c:v>16.410377520706604</c:v>
                </c:pt>
                <c:pt idx="23">
                  <c:v>16.165224172479061</c:v>
                </c:pt>
                <c:pt idx="24">
                  <c:v>15.858624710000148</c:v>
                </c:pt>
                <c:pt idx="25">
                  <c:v>15.536058414795843</c:v>
                </c:pt>
                <c:pt idx="26">
                  <c:v>15.196577797483437</c:v>
                </c:pt>
                <c:pt idx="27">
                  <c:v>14.839096187774912</c:v>
                </c:pt>
                <c:pt idx="28">
                  <c:v>14.50603948281071</c:v>
                </c:pt>
                <c:pt idx="29">
                  <c:v>14.108862994905104</c:v>
                </c:pt>
                <c:pt idx="30">
                  <c:v>13.689121965397989</c:v>
                </c:pt>
                <c:pt idx="31">
                  <c:v>13.244769419860397</c:v>
                </c:pt>
                <c:pt idx="32">
                  <c:v>12.773346873538687</c:v>
                </c:pt>
                <c:pt idx="33">
                  <c:v>12.271859401012156</c:v>
                </c:pt>
                <c:pt idx="34">
                  <c:v>11.693539925222549</c:v>
                </c:pt>
                <c:pt idx="35">
                  <c:v>11.120579374351683</c:v>
                </c:pt>
                <c:pt idx="36">
                  <c:v>10.503340002957135</c:v>
                </c:pt>
                <c:pt idx="37">
                  <c:v>9.7871834851163495</c:v>
                </c:pt>
                <c:pt idx="38">
                  <c:v>9.0560401223755491</c:v>
                </c:pt>
                <c:pt idx="39">
                  <c:v>8.195849246077886</c:v>
                </c:pt>
                <c:pt idx="40">
                  <c:v>7.2292693053716919</c:v>
                </c:pt>
                <c:pt idx="41">
                  <c:v>6.11555044272035</c:v>
                </c:pt>
                <c:pt idx="42">
                  <c:v>4.7712279868380838</c:v>
                </c:pt>
                <c:pt idx="43">
                  <c:v>2.7760540766762603</c:v>
                </c:pt>
              </c:numCache>
            </c:numRef>
          </c:xVal>
          <c:yVal>
            <c:numRef>
              <c:f>Sheet1!$O$6:$O$49</c:f>
              <c:numCache>
                <c:formatCode>General</c:formatCode>
                <c:ptCount val="44"/>
                <c:pt idx="0">
                  <c:v>0.87630000000000008</c:v>
                </c:pt>
                <c:pt idx="1">
                  <c:v>1.3144500000000001</c:v>
                </c:pt>
                <c:pt idx="2">
                  <c:v>1.7526000000000002</c:v>
                </c:pt>
                <c:pt idx="3">
                  <c:v>2.1907500000000004</c:v>
                </c:pt>
                <c:pt idx="4">
                  <c:v>2.6289000000000007</c:v>
                </c:pt>
                <c:pt idx="5">
                  <c:v>3.0670500000000009</c:v>
                </c:pt>
                <c:pt idx="6">
                  <c:v>3.5052000000000012</c:v>
                </c:pt>
                <c:pt idx="7">
                  <c:v>3.9433500000000015</c:v>
                </c:pt>
                <c:pt idx="8">
                  <c:v>4.3815000000000017</c:v>
                </c:pt>
                <c:pt idx="9">
                  <c:v>4.819650000000002</c:v>
                </c:pt>
                <c:pt idx="10">
                  <c:v>5.2578000000000022</c:v>
                </c:pt>
                <c:pt idx="11">
                  <c:v>5.6959500000000025</c:v>
                </c:pt>
                <c:pt idx="12">
                  <c:v>6.1341000000000028</c:v>
                </c:pt>
                <c:pt idx="13">
                  <c:v>6.572250000000003</c:v>
                </c:pt>
                <c:pt idx="14">
                  <c:v>7.0104000000000033</c:v>
                </c:pt>
                <c:pt idx="15">
                  <c:v>7.4485500000000036</c:v>
                </c:pt>
                <c:pt idx="16">
                  <c:v>7.8867000000000038</c:v>
                </c:pt>
                <c:pt idx="17">
                  <c:v>8.3248500000000032</c:v>
                </c:pt>
                <c:pt idx="18">
                  <c:v>8.7630000000000035</c:v>
                </c:pt>
                <c:pt idx="19">
                  <c:v>9.2011500000000037</c:v>
                </c:pt>
                <c:pt idx="20">
                  <c:v>9.639300000000004</c:v>
                </c:pt>
                <c:pt idx="21">
                  <c:v>10.077450000000004</c:v>
                </c:pt>
                <c:pt idx="22">
                  <c:v>10.515600000000004</c:v>
                </c:pt>
                <c:pt idx="23">
                  <c:v>10.953750000000005</c:v>
                </c:pt>
                <c:pt idx="24">
                  <c:v>11.391900000000005</c:v>
                </c:pt>
                <c:pt idx="25">
                  <c:v>11.830050000000005</c:v>
                </c:pt>
                <c:pt idx="26">
                  <c:v>12.268200000000006</c:v>
                </c:pt>
                <c:pt idx="27">
                  <c:v>12.706350000000006</c:v>
                </c:pt>
                <c:pt idx="28">
                  <c:v>13.144500000000006</c:v>
                </c:pt>
                <c:pt idx="29">
                  <c:v>13.582650000000006</c:v>
                </c:pt>
                <c:pt idx="30">
                  <c:v>14.020800000000007</c:v>
                </c:pt>
                <c:pt idx="31">
                  <c:v>14.458950000000007</c:v>
                </c:pt>
                <c:pt idx="32">
                  <c:v>14.897100000000007</c:v>
                </c:pt>
                <c:pt idx="33">
                  <c:v>15.335250000000007</c:v>
                </c:pt>
                <c:pt idx="34">
                  <c:v>15.773400000000008</c:v>
                </c:pt>
                <c:pt idx="35">
                  <c:v>16.211550000000006</c:v>
                </c:pt>
                <c:pt idx="36">
                  <c:v>16.649700000000006</c:v>
                </c:pt>
                <c:pt idx="37">
                  <c:v>17.087850000000007</c:v>
                </c:pt>
                <c:pt idx="38">
                  <c:v>17.526000000000007</c:v>
                </c:pt>
                <c:pt idx="39">
                  <c:v>17.964150000000007</c:v>
                </c:pt>
                <c:pt idx="40">
                  <c:v>18.402300000000007</c:v>
                </c:pt>
                <c:pt idx="41">
                  <c:v>18.840450000000008</c:v>
                </c:pt>
                <c:pt idx="42">
                  <c:v>19.278600000000008</c:v>
                </c:pt>
                <c:pt idx="43">
                  <c:v>19.716750000000008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6E-4458-970E-2A6EAF6B4E34}"/>
            </c:ext>
          </c:extLst>
        </c:ser>
        <c:ser>
          <c:idx val="3"/>
          <c:order val="3"/>
          <c:tx>
            <c:strRef>
              <c:f>Sheet1!$X$4</c:f>
              <c:strCache>
                <c:ptCount val="1"/>
                <c:pt idx="0">
                  <c:v>p_2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Sheet1!$X$7:$X$49</c:f>
              <c:numCache>
                <c:formatCode>General</c:formatCode>
                <c:ptCount val="43"/>
                <c:pt idx="0">
                  <c:v>19.112000000000002</c:v>
                </c:pt>
                <c:pt idx="1">
                  <c:v>18.668000000000003</c:v>
                </c:pt>
                <c:pt idx="2">
                  <c:v>18.775884425865897</c:v>
                </c:pt>
                <c:pt idx="3">
                  <c:v>18.803234648564516</c:v>
                </c:pt>
                <c:pt idx="4">
                  <c:v>18.549715492482822</c:v>
                </c:pt>
                <c:pt idx="5">
                  <c:v>18.571066217823262</c:v>
                </c:pt>
                <c:pt idx="6">
                  <c:v>18.34363779701776</c:v>
                </c:pt>
                <c:pt idx="7">
                  <c:v>18.344106961228839</c:v>
                </c:pt>
                <c:pt idx="8">
                  <c:v>18.310420871611093</c:v>
                </c:pt>
                <c:pt idx="9">
                  <c:v>18.102083031521929</c:v>
                </c:pt>
                <c:pt idx="10">
                  <c:v>18.046815542268902</c:v>
                </c:pt>
                <c:pt idx="11">
                  <c:v>17.83406936557272</c:v>
                </c:pt>
                <c:pt idx="12">
                  <c:v>17.754786324628295</c:v>
                </c:pt>
                <c:pt idx="13">
                  <c:v>17.533081611004128</c:v>
                </c:pt>
                <c:pt idx="14">
                  <c:v>17.428180633511516</c:v>
                </c:pt>
                <c:pt idx="15">
                  <c:v>17.193868175583606</c:v>
                </c:pt>
                <c:pt idx="16">
                  <c:v>17.061968648611021</c:v>
                </c:pt>
                <c:pt idx="17">
                  <c:v>16.811848832885065</c:v>
                </c:pt>
                <c:pt idx="18">
                  <c:v>16.550912939806057</c:v>
                </c:pt>
                <c:pt idx="19">
                  <c:v>16.382507824356775</c:v>
                </c:pt>
                <c:pt idx="20">
                  <c:v>16.101634013096618</c:v>
                </c:pt>
                <c:pt idx="21">
                  <c:v>15.808343200642366</c:v>
                </c:pt>
                <c:pt idx="22">
                  <c:v>15.596788824772473</c:v>
                </c:pt>
                <c:pt idx="23">
                  <c:v>15.278739317500136</c:v>
                </c:pt>
                <c:pt idx="24">
                  <c:v>14.946053546896188</c:v>
                </c:pt>
                <c:pt idx="25">
                  <c:v>14.597862981026484</c:v>
                </c:pt>
                <c:pt idx="26">
                  <c:v>14.233171505460335</c:v>
                </c:pt>
                <c:pt idx="27">
                  <c:v>13.93819029182527</c:v>
                </c:pt>
                <c:pt idx="28">
                  <c:v>13.537411995297019</c:v>
                </c:pt>
                <c:pt idx="29">
                  <c:v>13.115804891136605</c:v>
                </c:pt>
                <c:pt idx="30">
                  <c:v>12.67147946448652</c:v>
                </c:pt>
                <c:pt idx="31">
                  <c:v>12.202166344804942</c:v>
                </c:pt>
                <c:pt idx="32">
                  <c:v>11.705100985549683</c:v>
                </c:pt>
                <c:pt idx="33">
                  <c:v>11.090744931454003</c:v>
                </c:pt>
                <c:pt idx="34">
                  <c:v>10.52853109315571</c:v>
                </c:pt>
                <c:pt idx="35">
                  <c:v>9.92572833604404</c:v>
                </c:pt>
                <c:pt idx="36">
                  <c:v>9.1818031682875905</c:v>
                </c:pt>
                <c:pt idx="37">
                  <c:v>8.4767637476141342</c:v>
                </c:pt>
                <c:pt idx="38">
                  <c:v>7.6002643214700969</c:v>
                </c:pt>
                <c:pt idx="39">
                  <c:v>6.6255727158859479</c:v>
                </c:pt>
                <c:pt idx="40">
                  <c:v>5.5201066373803052</c:v>
                </c:pt>
                <c:pt idx="41">
                  <c:v>4.2193382744326424</c:v>
                </c:pt>
                <c:pt idx="42">
                  <c:v>2.198040557507194</c:v>
                </c:pt>
              </c:numCache>
            </c:numRef>
          </c:xVal>
          <c:yVal>
            <c:numRef>
              <c:f>Sheet1!$O$7:$O$49</c:f>
              <c:numCache>
                <c:formatCode>General</c:formatCode>
                <c:ptCount val="43"/>
                <c:pt idx="0">
                  <c:v>1.3144500000000001</c:v>
                </c:pt>
                <c:pt idx="1">
                  <c:v>1.7526000000000002</c:v>
                </c:pt>
                <c:pt idx="2">
                  <c:v>2.1907500000000004</c:v>
                </c:pt>
                <c:pt idx="3">
                  <c:v>2.6289000000000007</c:v>
                </c:pt>
                <c:pt idx="4">
                  <c:v>3.0670500000000009</c:v>
                </c:pt>
                <c:pt idx="5">
                  <c:v>3.5052000000000012</c:v>
                </c:pt>
                <c:pt idx="6">
                  <c:v>3.9433500000000015</c:v>
                </c:pt>
                <c:pt idx="7">
                  <c:v>4.3815000000000017</c:v>
                </c:pt>
                <c:pt idx="8">
                  <c:v>4.819650000000002</c:v>
                </c:pt>
                <c:pt idx="9">
                  <c:v>5.2578000000000022</c:v>
                </c:pt>
                <c:pt idx="10">
                  <c:v>5.6959500000000025</c:v>
                </c:pt>
                <c:pt idx="11">
                  <c:v>6.1341000000000028</c:v>
                </c:pt>
                <c:pt idx="12">
                  <c:v>6.572250000000003</c:v>
                </c:pt>
                <c:pt idx="13">
                  <c:v>7.0104000000000033</c:v>
                </c:pt>
                <c:pt idx="14">
                  <c:v>7.4485500000000036</c:v>
                </c:pt>
                <c:pt idx="15">
                  <c:v>7.8867000000000038</c:v>
                </c:pt>
                <c:pt idx="16">
                  <c:v>8.3248500000000032</c:v>
                </c:pt>
                <c:pt idx="17">
                  <c:v>8.7630000000000035</c:v>
                </c:pt>
                <c:pt idx="18">
                  <c:v>9.2011500000000037</c:v>
                </c:pt>
                <c:pt idx="19">
                  <c:v>9.639300000000004</c:v>
                </c:pt>
                <c:pt idx="20">
                  <c:v>10.077450000000004</c:v>
                </c:pt>
                <c:pt idx="21">
                  <c:v>10.515600000000004</c:v>
                </c:pt>
                <c:pt idx="22">
                  <c:v>10.953750000000005</c:v>
                </c:pt>
                <c:pt idx="23">
                  <c:v>11.391900000000005</c:v>
                </c:pt>
                <c:pt idx="24">
                  <c:v>11.830050000000005</c:v>
                </c:pt>
                <c:pt idx="25">
                  <c:v>12.268200000000006</c:v>
                </c:pt>
                <c:pt idx="26">
                  <c:v>12.706350000000006</c:v>
                </c:pt>
                <c:pt idx="27">
                  <c:v>13.144500000000006</c:v>
                </c:pt>
                <c:pt idx="28">
                  <c:v>13.582650000000006</c:v>
                </c:pt>
                <c:pt idx="29">
                  <c:v>14.020800000000007</c:v>
                </c:pt>
                <c:pt idx="30">
                  <c:v>14.458950000000007</c:v>
                </c:pt>
                <c:pt idx="31">
                  <c:v>14.897100000000007</c:v>
                </c:pt>
                <c:pt idx="32">
                  <c:v>15.335250000000007</c:v>
                </c:pt>
                <c:pt idx="33">
                  <c:v>15.773400000000008</c:v>
                </c:pt>
                <c:pt idx="34">
                  <c:v>16.211550000000006</c:v>
                </c:pt>
                <c:pt idx="35">
                  <c:v>16.649700000000006</c:v>
                </c:pt>
                <c:pt idx="36">
                  <c:v>17.087850000000007</c:v>
                </c:pt>
                <c:pt idx="37">
                  <c:v>17.526000000000007</c:v>
                </c:pt>
                <c:pt idx="38">
                  <c:v>17.964150000000007</c:v>
                </c:pt>
                <c:pt idx="39">
                  <c:v>18.402300000000007</c:v>
                </c:pt>
                <c:pt idx="40">
                  <c:v>18.840450000000008</c:v>
                </c:pt>
                <c:pt idx="41">
                  <c:v>19.278600000000008</c:v>
                </c:pt>
                <c:pt idx="42">
                  <c:v>19.716750000000008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A6E-4458-970E-2A6EAF6B4E34}"/>
            </c:ext>
          </c:extLst>
        </c:ser>
        <c:ser>
          <c:idx val="4"/>
          <c:order val="4"/>
          <c:tx>
            <c:v>p_3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Sheet1!$Y$9:$Y$49</c:f>
              <c:numCache>
                <c:formatCode>General</c:formatCode>
                <c:ptCount val="41"/>
                <c:pt idx="0">
                  <c:v>18.224000000000004</c:v>
                </c:pt>
                <c:pt idx="1">
                  <c:v>18.29161732428226</c:v>
                </c:pt>
                <c:pt idx="2">
                  <c:v>17.942857746241412</c:v>
                </c:pt>
                <c:pt idx="3">
                  <c:v>18.011377478548841</c:v>
                </c:pt>
                <c:pt idx="4">
                  <c:v>17.711758531345176</c:v>
                </c:pt>
                <c:pt idx="5">
                  <c:v>17.759080220921632</c:v>
                </c:pt>
                <c:pt idx="6">
                  <c:v>17.760336697288878</c:v>
                </c:pt>
                <c:pt idx="7">
                  <c:v>17.504866425217543</c:v>
                </c:pt>
                <c:pt idx="8">
                  <c:v>17.484346285224085</c:v>
                </c:pt>
                <c:pt idx="9">
                  <c:v>17.233057804643934</c:v>
                </c:pt>
                <c:pt idx="10">
                  <c:v>17.18753113539568</c:v>
                </c:pt>
                <c:pt idx="11">
                  <c:v>16.934069952289253</c:v>
                </c:pt>
                <c:pt idx="12">
                  <c:v>16.861658054322579</c:v>
                </c:pt>
                <c:pt idx="13">
                  <c:v>16.601134653635654</c:v>
                </c:pt>
                <c:pt idx="14">
                  <c:v>16.500416576543131</c:v>
                </c:pt>
                <c:pt idx="15">
                  <c:v>16.228754518120059</c:v>
                </c:pt>
                <c:pt idx="16">
                  <c:v>15.947478168716495</c:v>
                </c:pt>
                <c:pt idx="17">
                  <c:v>15.811857041921098</c:v>
                </c:pt>
                <c:pt idx="18">
                  <c:v>15.514670611786956</c:v>
                </c:pt>
                <c:pt idx="19">
                  <c:v>15.206308880578128</c:v>
                </c:pt>
                <c:pt idx="20">
                  <c:v>15.028353477065885</c:v>
                </c:pt>
                <c:pt idx="21">
                  <c:v>14.698853925000124</c:v>
                </c:pt>
                <c:pt idx="22">
                  <c:v>14.356048678996533</c:v>
                </c:pt>
                <c:pt idx="23">
                  <c:v>13.999148164569531</c:v>
                </c:pt>
                <c:pt idx="24">
                  <c:v>13.627246823145759</c:v>
                </c:pt>
                <c:pt idx="25">
                  <c:v>13.370341100839831</c:v>
                </c:pt>
                <c:pt idx="26">
                  <c:v>12.965960995688933</c:v>
                </c:pt>
                <c:pt idx="27">
                  <c:v>12.542487816875221</c:v>
                </c:pt>
                <c:pt idx="28">
                  <c:v>12.098189509112643</c:v>
                </c:pt>
                <c:pt idx="29">
                  <c:v>11.630985816071197</c:v>
                </c:pt>
                <c:pt idx="30">
                  <c:v>11.138342570087209</c:v>
                </c:pt>
                <c:pt idx="31">
                  <c:v>10.487949937685457</c:v>
                </c:pt>
                <c:pt idx="32">
                  <c:v>9.9364828119597366</c:v>
                </c:pt>
                <c:pt idx="33">
                  <c:v>9.3481166691309454</c:v>
                </c:pt>
                <c:pt idx="34">
                  <c:v>8.5764228514588314</c:v>
                </c:pt>
                <c:pt idx="35">
                  <c:v>7.8974873728527202</c:v>
                </c:pt>
                <c:pt idx="36">
                  <c:v>7.0046793968623078</c:v>
                </c:pt>
                <c:pt idx="37">
                  <c:v>6.0218761264002039</c:v>
                </c:pt>
                <c:pt idx="38">
                  <c:v>4.9246628320402603</c:v>
                </c:pt>
                <c:pt idx="39">
                  <c:v>3.667448562027201</c:v>
                </c:pt>
                <c:pt idx="40">
                  <c:v>1.6200270383381274</c:v>
                </c:pt>
              </c:numCache>
            </c:numRef>
          </c:xVal>
          <c:yVal>
            <c:numRef>
              <c:f>Sheet1!$O$9:$O$49</c:f>
              <c:numCache>
                <c:formatCode>General</c:formatCode>
                <c:ptCount val="41"/>
                <c:pt idx="0">
                  <c:v>2.1907500000000004</c:v>
                </c:pt>
                <c:pt idx="1">
                  <c:v>2.6289000000000007</c:v>
                </c:pt>
                <c:pt idx="2">
                  <c:v>3.0670500000000009</c:v>
                </c:pt>
                <c:pt idx="3">
                  <c:v>3.5052000000000012</c:v>
                </c:pt>
                <c:pt idx="4">
                  <c:v>3.9433500000000015</c:v>
                </c:pt>
                <c:pt idx="5">
                  <c:v>4.3815000000000017</c:v>
                </c:pt>
                <c:pt idx="6">
                  <c:v>4.819650000000002</c:v>
                </c:pt>
                <c:pt idx="7">
                  <c:v>5.2578000000000022</c:v>
                </c:pt>
                <c:pt idx="8">
                  <c:v>5.6959500000000025</c:v>
                </c:pt>
                <c:pt idx="9">
                  <c:v>6.1341000000000028</c:v>
                </c:pt>
                <c:pt idx="10">
                  <c:v>6.572250000000003</c:v>
                </c:pt>
                <c:pt idx="11">
                  <c:v>7.0104000000000033</c:v>
                </c:pt>
                <c:pt idx="12">
                  <c:v>7.4485500000000036</c:v>
                </c:pt>
                <c:pt idx="13">
                  <c:v>7.8867000000000038</c:v>
                </c:pt>
                <c:pt idx="14">
                  <c:v>8.3248500000000032</c:v>
                </c:pt>
                <c:pt idx="15">
                  <c:v>8.7630000000000035</c:v>
                </c:pt>
                <c:pt idx="16">
                  <c:v>9.2011500000000037</c:v>
                </c:pt>
                <c:pt idx="17">
                  <c:v>9.639300000000004</c:v>
                </c:pt>
                <c:pt idx="18">
                  <c:v>10.077450000000004</c:v>
                </c:pt>
                <c:pt idx="19">
                  <c:v>10.515600000000004</c:v>
                </c:pt>
                <c:pt idx="20">
                  <c:v>10.953750000000005</c:v>
                </c:pt>
                <c:pt idx="21">
                  <c:v>11.391900000000005</c:v>
                </c:pt>
                <c:pt idx="22">
                  <c:v>11.830050000000005</c:v>
                </c:pt>
                <c:pt idx="23">
                  <c:v>12.268200000000006</c:v>
                </c:pt>
                <c:pt idx="24">
                  <c:v>12.706350000000006</c:v>
                </c:pt>
                <c:pt idx="25">
                  <c:v>13.144500000000006</c:v>
                </c:pt>
                <c:pt idx="26">
                  <c:v>13.582650000000006</c:v>
                </c:pt>
                <c:pt idx="27">
                  <c:v>14.020800000000007</c:v>
                </c:pt>
                <c:pt idx="28">
                  <c:v>14.458950000000007</c:v>
                </c:pt>
                <c:pt idx="29">
                  <c:v>14.897100000000007</c:v>
                </c:pt>
                <c:pt idx="30">
                  <c:v>15.335250000000007</c:v>
                </c:pt>
                <c:pt idx="31">
                  <c:v>15.773400000000008</c:v>
                </c:pt>
                <c:pt idx="32">
                  <c:v>16.211550000000006</c:v>
                </c:pt>
                <c:pt idx="33">
                  <c:v>16.649700000000006</c:v>
                </c:pt>
                <c:pt idx="34">
                  <c:v>17.087850000000007</c:v>
                </c:pt>
                <c:pt idx="35">
                  <c:v>17.526000000000007</c:v>
                </c:pt>
                <c:pt idx="36">
                  <c:v>17.964150000000007</c:v>
                </c:pt>
                <c:pt idx="37">
                  <c:v>18.402300000000007</c:v>
                </c:pt>
                <c:pt idx="38">
                  <c:v>18.840450000000008</c:v>
                </c:pt>
                <c:pt idx="39">
                  <c:v>19.278600000000008</c:v>
                </c:pt>
                <c:pt idx="40">
                  <c:v>19.716750000000008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A6E-4458-970E-2A6EAF6B4E34}"/>
            </c:ext>
          </c:extLst>
        </c:ser>
        <c:ser>
          <c:idx val="8"/>
          <c:order val="5"/>
          <c:tx>
            <c:v>p_4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Sheet1!$Z$10:$Z$49</c:f>
              <c:numCache>
                <c:formatCode>General</c:formatCode>
                <c:ptCount val="40"/>
                <c:pt idx="0">
                  <c:v>17.780000000000005</c:v>
                </c:pt>
                <c:pt idx="1">
                  <c:v>17.336000000000002</c:v>
                </c:pt>
                <c:pt idx="2">
                  <c:v>17.45168873927442</c:v>
                </c:pt>
                <c:pt idx="3">
                  <c:v>17.079879265672592</c:v>
                </c:pt>
                <c:pt idx="4">
                  <c:v>17.174053480614425</c:v>
                </c:pt>
                <c:pt idx="5">
                  <c:v>17.210252522966663</c:v>
                </c:pt>
                <c:pt idx="6">
                  <c:v>16.907649818913157</c:v>
                </c:pt>
                <c:pt idx="7">
                  <c:v>16.921877028179267</c:v>
                </c:pt>
                <c:pt idx="8">
                  <c:v>16.632046243715148</c:v>
                </c:pt>
                <c:pt idx="9">
                  <c:v>16.620275946163066</c:v>
                </c:pt>
                <c:pt idx="10">
                  <c:v>16.335058293574377</c:v>
                </c:pt>
                <c:pt idx="11">
                  <c:v>16.295135475133641</c:v>
                </c:pt>
                <c:pt idx="12">
                  <c:v>16.008401131687702</c:v>
                </c:pt>
                <c:pt idx="13">
                  <c:v>15.938864504475241</c:v>
                </c:pt>
                <c:pt idx="14">
                  <c:v>15.645660203355051</c:v>
                </c:pt>
                <c:pt idx="15">
                  <c:v>15.344043397626933</c:v>
                </c:pt>
                <c:pt idx="16">
                  <c:v>15.24120625948542</c:v>
                </c:pt>
                <c:pt idx="17">
                  <c:v>14.927707210477294</c:v>
                </c:pt>
                <c:pt idx="18">
                  <c:v>14.60427456051389</c:v>
                </c:pt>
                <c:pt idx="19">
                  <c:v>14.459918129359297</c:v>
                </c:pt>
                <c:pt idx="20">
                  <c:v>14.118968532500112</c:v>
                </c:pt>
                <c:pt idx="21">
                  <c:v>13.766043811096878</c:v>
                </c:pt>
                <c:pt idx="22">
                  <c:v>13.400433348112578</c:v>
                </c:pt>
                <c:pt idx="23">
                  <c:v>13.021322140831183</c:v>
                </c:pt>
                <c:pt idx="24">
                  <c:v>12.802491909854391</c:v>
                </c:pt>
                <c:pt idx="25">
                  <c:v>12.394509996080847</c:v>
                </c:pt>
                <c:pt idx="26">
                  <c:v>11.969170742613837</c:v>
                </c:pt>
                <c:pt idx="27">
                  <c:v>11.524899553738766</c:v>
                </c:pt>
                <c:pt idx="28">
                  <c:v>11.059805287337452</c:v>
                </c:pt>
                <c:pt idx="29">
                  <c:v>10.571584154624736</c:v>
                </c:pt>
                <c:pt idx="30">
                  <c:v>9.8851549439169109</c:v>
                </c:pt>
                <c:pt idx="31">
                  <c:v>9.3444345307637633</c:v>
                </c:pt>
                <c:pt idx="32">
                  <c:v>8.7705050022178508</c:v>
                </c:pt>
                <c:pt idx="33">
                  <c:v>7.9710425346300715</c:v>
                </c:pt>
                <c:pt idx="34">
                  <c:v>7.3182109980913062</c:v>
                </c:pt>
                <c:pt idx="35">
                  <c:v>6.4090944722545187</c:v>
                </c:pt>
                <c:pt idx="36">
                  <c:v>5.4181795369144599</c:v>
                </c:pt>
                <c:pt idx="37">
                  <c:v>4.3292190267002155</c:v>
                </c:pt>
                <c:pt idx="38">
                  <c:v>3.1155588496217597</c:v>
                </c:pt>
                <c:pt idx="39">
                  <c:v>1.0420135191690609</c:v>
                </c:pt>
              </c:numCache>
            </c:numRef>
          </c:xVal>
          <c:yVal>
            <c:numRef>
              <c:f>Sheet1!$O$10:$O$49</c:f>
              <c:numCache>
                <c:formatCode>General</c:formatCode>
                <c:ptCount val="40"/>
                <c:pt idx="0">
                  <c:v>2.6289000000000007</c:v>
                </c:pt>
                <c:pt idx="1">
                  <c:v>3.0670500000000009</c:v>
                </c:pt>
                <c:pt idx="2">
                  <c:v>3.5052000000000012</c:v>
                </c:pt>
                <c:pt idx="3">
                  <c:v>3.9433500000000015</c:v>
                </c:pt>
                <c:pt idx="4">
                  <c:v>4.3815000000000017</c:v>
                </c:pt>
                <c:pt idx="5">
                  <c:v>4.819650000000002</c:v>
                </c:pt>
                <c:pt idx="6">
                  <c:v>5.2578000000000022</c:v>
                </c:pt>
                <c:pt idx="7">
                  <c:v>5.6959500000000025</c:v>
                </c:pt>
                <c:pt idx="8">
                  <c:v>6.1341000000000028</c:v>
                </c:pt>
                <c:pt idx="9">
                  <c:v>6.572250000000003</c:v>
                </c:pt>
                <c:pt idx="10">
                  <c:v>7.0104000000000033</c:v>
                </c:pt>
                <c:pt idx="11">
                  <c:v>7.4485500000000036</c:v>
                </c:pt>
                <c:pt idx="12">
                  <c:v>7.8867000000000038</c:v>
                </c:pt>
                <c:pt idx="13">
                  <c:v>8.3248500000000032</c:v>
                </c:pt>
                <c:pt idx="14">
                  <c:v>8.7630000000000035</c:v>
                </c:pt>
                <c:pt idx="15">
                  <c:v>9.2011500000000037</c:v>
                </c:pt>
                <c:pt idx="16">
                  <c:v>9.639300000000004</c:v>
                </c:pt>
                <c:pt idx="17">
                  <c:v>10.077450000000004</c:v>
                </c:pt>
                <c:pt idx="18">
                  <c:v>10.515600000000004</c:v>
                </c:pt>
                <c:pt idx="19">
                  <c:v>10.953750000000005</c:v>
                </c:pt>
                <c:pt idx="20">
                  <c:v>11.391900000000005</c:v>
                </c:pt>
                <c:pt idx="21">
                  <c:v>11.830050000000005</c:v>
                </c:pt>
                <c:pt idx="22">
                  <c:v>12.268200000000006</c:v>
                </c:pt>
                <c:pt idx="23">
                  <c:v>12.706350000000006</c:v>
                </c:pt>
                <c:pt idx="24">
                  <c:v>13.144500000000006</c:v>
                </c:pt>
                <c:pt idx="25">
                  <c:v>13.582650000000006</c:v>
                </c:pt>
                <c:pt idx="26">
                  <c:v>14.020800000000007</c:v>
                </c:pt>
                <c:pt idx="27">
                  <c:v>14.458950000000007</c:v>
                </c:pt>
                <c:pt idx="28">
                  <c:v>14.897100000000007</c:v>
                </c:pt>
                <c:pt idx="29">
                  <c:v>15.335250000000007</c:v>
                </c:pt>
                <c:pt idx="30">
                  <c:v>15.773400000000008</c:v>
                </c:pt>
                <c:pt idx="31">
                  <c:v>16.211550000000006</c:v>
                </c:pt>
                <c:pt idx="32">
                  <c:v>16.649700000000006</c:v>
                </c:pt>
                <c:pt idx="33">
                  <c:v>17.087850000000007</c:v>
                </c:pt>
                <c:pt idx="34">
                  <c:v>17.526000000000007</c:v>
                </c:pt>
                <c:pt idx="35">
                  <c:v>17.964150000000007</c:v>
                </c:pt>
                <c:pt idx="36">
                  <c:v>18.402300000000007</c:v>
                </c:pt>
                <c:pt idx="37">
                  <c:v>18.840450000000008</c:v>
                </c:pt>
                <c:pt idx="38">
                  <c:v>19.278600000000008</c:v>
                </c:pt>
                <c:pt idx="39">
                  <c:v>19.716750000000008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A6E-4458-970E-2A6EAF6B4E34}"/>
            </c:ext>
          </c:extLst>
        </c:ser>
        <c:ser>
          <c:idx val="6"/>
          <c:order val="6"/>
          <c:tx>
            <c:v>p_5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Sheet1!$AA$12:$AA$49</c:f>
              <c:numCache>
                <c:formatCode>General</c:formatCode>
                <c:ptCount val="38"/>
                <c:pt idx="0">
                  <c:v>16.891999999999999</c:v>
                </c:pt>
                <c:pt idx="1">
                  <c:v>16.448000000000008</c:v>
                </c:pt>
                <c:pt idx="2">
                  <c:v>16.589026740307219</c:v>
                </c:pt>
                <c:pt idx="3">
                  <c:v>16.660168348644447</c:v>
                </c:pt>
                <c:pt idx="4">
                  <c:v>16.310433212608771</c:v>
                </c:pt>
                <c:pt idx="5">
                  <c:v>16.35940777113445</c:v>
                </c:pt>
                <c:pt idx="6">
                  <c:v>16.031034682786363</c:v>
                </c:pt>
                <c:pt idx="7">
                  <c:v>16.053020756930451</c:v>
                </c:pt>
                <c:pt idx="8">
                  <c:v>15.736046634859502</c:v>
                </c:pt>
                <c:pt idx="9">
                  <c:v>15.728612895944702</c:v>
                </c:pt>
                <c:pt idx="10">
                  <c:v>15.415667609739751</c:v>
                </c:pt>
                <c:pt idx="11">
                  <c:v>15.377312432407351</c:v>
                </c:pt>
                <c:pt idx="12">
                  <c:v>15.062565888590044</c:v>
                </c:pt>
                <c:pt idx="13">
                  <c:v>14.740608626537371</c:v>
                </c:pt>
                <c:pt idx="14">
                  <c:v>14.670555477049742</c:v>
                </c:pt>
                <c:pt idx="15">
                  <c:v>14.340743809167632</c:v>
                </c:pt>
                <c:pt idx="16">
                  <c:v>14.002240240449652</c:v>
                </c:pt>
                <c:pt idx="17">
                  <c:v>13.891482781652709</c:v>
                </c:pt>
                <c:pt idx="18">
                  <c:v>13.5390831400001</c:v>
                </c:pt>
                <c:pt idx="19">
                  <c:v>13.176038943197224</c:v>
                </c:pt>
                <c:pt idx="20">
                  <c:v>12.801718531655625</c:v>
                </c:pt>
                <c:pt idx="21">
                  <c:v>12.415397458516606</c:v>
                </c:pt>
                <c:pt idx="22">
                  <c:v>12.234642718868951</c:v>
                </c:pt>
                <c:pt idx="23">
                  <c:v>11.823058996472762</c:v>
                </c:pt>
                <c:pt idx="24">
                  <c:v>11.395853668352453</c:v>
                </c:pt>
                <c:pt idx="25">
                  <c:v>10.95160959836489</c:v>
                </c:pt>
                <c:pt idx="26">
                  <c:v>10.488624758603708</c:v>
                </c:pt>
                <c:pt idx="27">
                  <c:v>10.004825739162262</c:v>
                </c:pt>
                <c:pt idx="28">
                  <c:v>9.2823599501483649</c:v>
                </c:pt>
                <c:pt idx="29">
                  <c:v>8.75238624956779</c:v>
                </c:pt>
                <c:pt idx="30">
                  <c:v>8.1928933353047562</c:v>
                </c:pt>
                <c:pt idx="31">
                  <c:v>7.3656622178013116</c:v>
                </c:pt>
                <c:pt idx="32">
                  <c:v>6.7389346233298921</c:v>
                </c:pt>
                <c:pt idx="33">
                  <c:v>5.8135095476467296</c:v>
                </c:pt>
                <c:pt idx="34">
                  <c:v>4.8144829474287159</c:v>
                </c:pt>
                <c:pt idx="35">
                  <c:v>3.7337752213601711</c:v>
                </c:pt>
                <c:pt idx="36">
                  <c:v>2.5636691372163183</c:v>
                </c:pt>
                <c:pt idx="37">
                  <c:v>0.46399999999999442</c:v>
                </c:pt>
              </c:numCache>
            </c:numRef>
          </c:xVal>
          <c:yVal>
            <c:numRef>
              <c:f>Sheet1!$O$12:$O$49</c:f>
              <c:numCache>
                <c:formatCode>General</c:formatCode>
                <c:ptCount val="38"/>
                <c:pt idx="0">
                  <c:v>3.5052000000000012</c:v>
                </c:pt>
                <c:pt idx="1">
                  <c:v>3.9433500000000015</c:v>
                </c:pt>
                <c:pt idx="2">
                  <c:v>4.3815000000000017</c:v>
                </c:pt>
                <c:pt idx="3">
                  <c:v>4.819650000000002</c:v>
                </c:pt>
                <c:pt idx="4">
                  <c:v>5.2578000000000022</c:v>
                </c:pt>
                <c:pt idx="5">
                  <c:v>5.6959500000000025</c:v>
                </c:pt>
                <c:pt idx="6">
                  <c:v>6.1341000000000028</c:v>
                </c:pt>
                <c:pt idx="7">
                  <c:v>6.572250000000003</c:v>
                </c:pt>
                <c:pt idx="8">
                  <c:v>7.0104000000000033</c:v>
                </c:pt>
                <c:pt idx="9">
                  <c:v>7.4485500000000036</c:v>
                </c:pt>
                <c:pt idx="10">
                  <c:v>7.8867000000000038</c:v>
                </c:pt>
                <c:pt idx="11">
                  <c:v>8.3248500000000032</c:v>
                </c:pt>
                <c:pt idx="12">
                  <c:v>8.7630000000000035</c:v>
                </c:pt>
                <c:pt idx="13">
                  <c:v>9.2011500000000037</c:v>
                </c:pt>
                <c:pt idx="14">
                  <c:v>9.639300000000004</c:v>
                </c:pt>
                <c:pt idx="15">
                  <c:v>10.077450000000004</c:v>
                </c:pt>
                <c:pt idx="16">
                  <c:v>10.515600000000004</c:v>
                </c:pt>
                <c:pt idx="17">
                  <c:v>10.953750000000005</c:v>
                </c:pt>
                <c:pt idx="18">
                  <c:v>11.391900000000005</c:v>
                </c:pt>
                <c:pt idx="19">
                  <c:v>11.830050000000005</c:v>
                </c:pt>
                <c:pt idx="20">
                  <c:v>12.268200000000006</c:v>
                </c:pt>
                <c:pt idx="21">
                  <c:v>12.706350000000006</c:v>
                </c:pt>
                <c:pt idx="22">
                  <c:v>13.144500000000006</c:v>
                </c:pt>
                <c:pt idx="23">
                  <c:v>13.582650000000006</c:v>
                </c:pt>
                <c:pt idx="24">
                  <c:v>14.020800000000007</c:v>
                </c:pt>
                <c:pt idx="25">
                  <c:v>14.458950000000007</c:v>
                </c:pt>
                <c:pt idx="26">
                  <c:v>14.897100000000007</c:v>
                </c:pt>
                <c:pt idx="27">
                  <c:v>15.335250000000007</c:v>
                </c:pt>
                <c:pt idx="28">
                  <c:v>15.773400000000008</c:v>
                </c:pt>
                <c:pt idx="29">
                  <c:v>16.211550000000006</c:v>
                </c:pt>
                <c:pt idx="30">
                  <c:v>16.649700000000006</c:v>
                </c:pt>
                <c:pt idx="31">
                  <c:v>17.087850000000007</c:v>
                </c:pt>
                <c:pt idx="32">
                  <c:v>17.526000000000007</c:v>
                </c:pt>
                <c:pt idx="33">
                  <c:v>17.964150000000007</c:v>
                </c:pt>
                <c:pt idx="34">
                  <c:v>18.402300000000007</c:v>
                </c:pt>
                <c:pt idx="35">
                  <c:v>18.840450000000008</c:v>
                </c:pt>
                <c:pt idx="36">
                  <c:v>19.278600000000008</c:v>
                </c:pt>
                <c:pt idx="37">
                  <c:v>19.716750000000008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A6E-4458-970E-2A6EAF6B4E34}"/>
            </c:ext>
          </c:extLst>
        </c:ser>
        <c:ser>
          <c:idx val="7"/>
          <c:order val="7"/>
          <c:tx>
            <c:v>p_6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Sheet1!$AB$14:$AB$48</c:f>
              <c:numCache>
                <c:formatCode>General</c:formatCode>
                <c:ptCount val="35"/>
                <c:pt idx="0">
                  <c:v>16.004000000000012</c:v>
                </c:pt>
                <c:pt idx="1">
                  <c:v>16.110084174322232</c:v>
                </c:pt>
                <c:pt idx="2">
                  <c:v>15.713216606304387</c:v>
                </c:pt>
                <c:pt idx="3">
                  <c:v>15.796938514089634</c:v>
                </c:pt>
                <c:pt idx="4">
                  <c:v>15.430023121857577</c:v>
                </c:pt>
                <c:pt idx="5">
                  <c:v>15.485765567697838</c:v>
                </c:pt>
                <c:pt idx="6">
                  <c:v>15.137034976144626</c:v>
                </c:pt>
                <c:pt idx="7">
                  <c:v>15.162090316755762</c:v>
                </c:pt>
                <c:pt idx="8">
                  <c:v>14.822934087791801</c:v>
                </c:pt>
                <c:pt idx="9">
                  <c:v>14.815760360339461</c:v>
                </c:pt>
                <c:pt idx="10">
                  <c:v>14.479471573825036</c:v>
                </c:pt>
                <c:pt idx="11">
                  <c:v>14.137173855447809</c:v>
                </c:pt>
                <c:pt idx="12">
                  <c:v>14.099904694614064</c:v>
                </c:pt>
                <c:pt idx="13">
                  <c:v>13.75378040785797</c:v>
                </c:pt>
                <c:pt idx="14">
                  <c:v>13.400205920385414</c:v>
                </c:pt>
                <c:pt idx="15">
                  <c:v>13.323047433946121</c:v>
                </c:pt>
                <c:pt idx="16">
                  <c:v>12.959197747500088</c:v>
                </c:pt>
                <c:pt idx="17">
                  <c:v>12.586034075297569</c:v>
                </c:pt>
                <c:pt idx="18">
                  <c:v>12.203003715198673</c:v>
                </c:pt>
                <c:pt idx="19">
                  <c:v>11.80947277620203</c:v>
                </c:pt>
                <c:pt idx="20">
                  <c:v>11.666793527883511</c:v>
                </c:pt>
                <c:pt idx="21">
                  <c:v>11.251607996864676</c:v>
                </c:pt>
                <c:pt idx="22">
                  <c:v>10.822536594091069</c:v>
                </c:pt>
                <c:pt idx="23">
                  <c:v>10.378319642991013</c:v>
                </c:pt>
                <c:pt idx="24">
                  <c:v>9.9174442298699628</c:v>
                </c:pt>
                <c:pt idx="25">
                  <c:v>9.438067323699789</c:v>
                </c:pt>
                <c:pt idx="26">
                  <c:v>8.679564956379819</c:v>
                </c:pt>
                <c:pt idx="27">
                  <c:v>8.1603379683718167</c:v>
                </c:pt>
                <c:pt idx="28">
                  <c:v>7.6152816683916615</c:v>
                </c:pt>
                <c:pt idx="29">
                  <c:v>6.7602819009725517</c:v>
                </c:pt>
                <c:pt idx="30">
                  <c:v>6.1596582485684781</c:v>
                </c:pt>
                <c:pt idx="31">
                  <c:v>5.2179246230389404</c:v>
                </c:pt>
                <c:pt idx="32">
                  <c:v>4.2107863579429718</c:v>
                </c:pt>
                <c:pt idx="33">
                  <c:v>3.1383314160201268</c:v>
                </c:pt>
                <c:pt idx="34">
                  <c:v>2.0117794248108769</c:v>
                </c:pt>
              </c:numCache>
            </c:numRef>
          </c:xVal>
          <c:yVal>
            <c:numRef>
              <c:f>Sheet1!$O$14:$O$49</c:f>
              <c:numCache>
                <c:formatCode>General</c:formatCode>
                <c:ptCount val="36"/>
                <c:pt idx="0">
                  <c:v>4.3815000000000017</c:v>
                </c:pt>
                <c:pt idx="1">
                  <c:v>4.819650000000002</c:v>
                </c:pt>
                <c:pt idx="2">
                  <c:v>5.2578000000000022</c:v>
                </c:pt>
                <c:pt idx="3">
                  <c:v>5.6959500000000025</c:v>
                </c:pt>
                <c:pt idx="4">
                  <c:v>6.1341000000000028</c:v>
                </c:pt>
                <c:pt idx="5">
                  <c:v>6.572250000000003</c:v>
                </c:pt>
                <c:pt idx="6">
                  <c:v>7.0104000000000033</c:v>
                </c:pt>
                <c:pt idx="7">
                  <c:v>7.4485500000000036</c:v>
                </c:pt>
                <c:pt idx="8">
                  <c:v>7.8867000000000038</c:v>
                </c:pt>
                <c:pt idx="9">
                  <c:v>8.3248500000000032</c:v>
                </c:pt>
                <c:pt idx="10">
                  <c:v>8.7630000000000035</c:v>
                </c:pt>
                <c:pt idx="11">
                  <c:v>9.2011500000000037</c:v>
                </c:pt>
                <c:pt idx="12">
                  <c:v>9.639300000000004</c:v>
                </c:pt>
                <c:pt idx="13">
                  <c:v>10.077450000000004</c:v>
                </c:pt>
                <c:pt idx="14">
                  <c:v>10.515600000000004</c:v>
                </c:pt>
                <c:pt idx="15">
                  <c:v>10.953750000000005</c:v>
                </c:pt>
                <c:pt idx="16">
                  <c:v>11.391900000000005</c:v>
                </c:pt>
                <c:pt idx="17">
                  <c:v>11.830050000000005</c:v>
                </c:pt>
                <c:pt idx="18">
                  <c:v>12.268200000000006</c:v>
                </c:pt>
                <c:pt idx="19">
                  <c:v>12.706350000000006</c:v>
                </c:pt>
                <c:pt idx="20">
                  <c:v>13.144500000000006</c:v>
                </c:pt>
                <c:pt idx="21">
                  <c:v>13.582650000000006</c:v>
                </c:pt>
                <c:pt idx="22">
                  <c:v>14.020800000000007</c:v>
                </c:pt>
                <c:pt idx="23">
                  <c:v>14.458950000000007</c:v>
                </c:pt>
                <c:pt idx="24">
                  <c:v>14.897100000000007</c:v>
                </c:pt>
                <c:pt idx="25">
                  <c:v>15.335250000000007</c:v>
                </c:pt>
                <c:pt idx="26">
                  <c:v>15.773400000000008</c:v>
                </c:pt>
                <c:pt idx="27">
                  <c:v>16.211550000000006</c:v>
                </c:pt>
                <c:pt idx="28">
                  <c:v>16.649700000000006</c:v>
                </c:pt>
                <c:pt idx="29">
                  <c:v>17.087850000000007</c:v>
                </c:pt>
                <c:pt idx="30">
                  <c:v>17.526000000000007</c:v>
                </c:pt>
                <c:pt idx="31">
                  <c:v>17.964150000000007</c:v>
                </c:pt>
                <c:pt idx="32">
                  <c:v>18.402300000000007</c:v>
                </c:pt>
                <c:pt idx="33">
                  <c:v>18.840450000000008</c:v>
                </c:pt>
                <c:pt idx="34">
                  <c:v>19.278600000000008</c:v>
                </c:pt>
                <c:pt idx="35">
                  <c:v>19.716750000000008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A6E-4458-970E-2A6EAF6B4E34}"/>
            </c:ext>
          </c:extLst>
        </c:ser>
        <c:ser>
          <c:idx val="5"/>
          <c:order val="8"/>
          <c:tx>
            <c:v>p_7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Sheet1!$AC$15:$AC$48</c:f>
              <c:numCache>
                <c:formatCode>General</c:formatCode>
                <c:ptCount val="34"/>
                <c:pt idx="0">
                  <c:v>15.560000000000015</c:v>
                </c:pt>
                <c:pt idx="1">
                  <c:v>15.116000000000003</c:v>
                </c:pt>
                <c:pt idx="2">
                  <c:v>15.234469257044818</c:v>
                </c:pt>
                <c:pt idx="3">
                  <c:v>14.829011560928791</c:v>
                </c:pt>
                <c:pt idx="4">
                  <c:v>14.918510378465225</c:v>
                </c:pt>
                <c:pt idx="5">
                  <c:v>14.538023317429751</c:v>
                </c:pt>
                <c:pt idx="6">
                  <c:v>14.595567737566823</c:v>
                </c:pt>
                <c:pt idx="7">
                  <c:v>14.23020056584385</c:v>
                </c:pt>
                <c:pt idx="8">
                  <c:v>14.25420828827157</c:v>
                </c:pt>
                <c:pt idx="9">
                  <c:v>13.896377259060028</c:v>
                </c:pt>
                <c:pt idx="10">
                  <c:v>13.533739084358247</c:v>
                </c:pt>
                <c:pt idx="11">
                  <c:v>13.529253912178387</c:v>
                </c:pt>
                <c:pt idx="12">
                  <c:v>13.166817006548309</c:v>
                </c:pt>
                <c:pt idx="13">
                  <c:v>12.798171600321176</c:v>
                </c:pt>
                <c:pt idx="14">
                  <c:v>12.754612086239533</c:v>
                </c:pt>
                <c:pt idx="15">
                  <c:v>12.379312355000076</c:v>
                </c:pt>
                <c:pt idx="16">
                  <c:v>11.996029207397914</c:v>
                </c:pt>
                <c:pt idx="17">
                  <c:v>11.60428889874172</c:v>
                </c:pt>
                <c:pt idx="18">
                  <c:v>11.203548093887454</c:v>
                </c:pt>
                <c:pt idx="19">
                  <c:v>11.098944336898072</c:v>
                </c:pt>
                <c:pt idx="20">
                  <c:v>10.68015699725659</c:v>
                </c:pt>
                <c:pt idx="21">
                  <c:v>10.249219519829685</c:v>
                </c:pt>
                <c:pt idx="22">
                  <c:v>9.8050296876171359</c:v>
                </c:pt>
                <c:pt idx="23">
                  <c:v>9.346263701136218</c:v>
                </c:pt>
                <c:pt idx="24">
                  <c:v>8.8713089082373155</c:v>
                </c:pt>
                <c:pt idx="25">
                  <c:v>8.076769962611273</c:v>
                </c:pt>
                <c:pt idx="26">
                  <c:v>7.5682896871758425</c:v>
                </c:pt>
                <c:pt idx="27">
                  <c:v>7.0376700014785669</c:v>
                </c:pt>
                <c:pt idx="28">
                  <c:v>6.1549015841437917</c:v>
                </c:pt>
                <c:pt idx="29">
                  <c:v>5.5803818738070641</c:v>
                </c:pt>
                <c:pt idx="30">
                  <c:v>4.6223396984311513</c:v>
                </c:pt>
                <c:pt idx="31">
                  <c:v>3.6070897684572278</c:v>
                </c:pt>
                <c:pt idx="32">
                  <c:v>2.5428876106800824</c:v>
                </c:pt>
                <c:pt idx="33">
                  <c:v>1.4598897124054355</c:v>
                </c:pt>
              </c:numCache>
            </c:numRef>
          </c:xVal>
          <c:yVal>
            <c:numRef>
              <c:f>Sheet1!$O$15:$O$48</c:f>
              <c:numCache>
                <c:formatCode>General</c:formatCode>
                <c:ptCount val="34"/>
                <c:pt idx="0">
                  <c:v>4.819650000000002</c:v>
                </c:pt>
                <c:pt idx="1">
                  <c:v>5.2578000000000022</c:v>
                </c:pt>
                <c:pt idx="2">
                  <c:v>5.6959500000000025</c:v>
                </c:pt>
                <c:pt idx="3">
                  <c:v>6.1341000000000028</c:v>
                </c:pt>
                <c:pt idx="4">
                  <c:v>6.572250000000003</c:v>
                </c:pt>
                <c:pt idx="5">
                  <c:v>7.0104000000000033</c:v>
                </c:pt>
                <c:pt idx="6">
                  <c:v>7.4485500000000036</c:v>
                </c:pt>
                <c:pt idx="7">
                  <c:v>7.8867000000000038</c:v>
                </c:pt>
                <c:pt idx="8">
                  <c:v>8.3248500000000032</c:v>
                </c:pt>
                <c:pt idx="9">
                  <c:v>8.7630000000000035</c:v>
                </c:pt>
                <c:pt idx="10">
                  <c:v>9.2011500000000037</c:v>
                </c:pt>
                <c:pt idx="11">
                  <c:v>9.639300000000004</c:v>
                </c:pt>
                <c:pt idx="12">
                  <c:v>10.077450000000004</c:v>
                </c:pt>
                <c:pt idx="13">
                  <c:v>10.515600000000004</c:v>
                </c:pt>
                <c:pt idx="14">
                  <c:v>10.953750000000005</c:v>
                </c:pt>
                <c:pt idx="15">
                  <c:v>11.391900000000005</c:v>
                </c:pt>
                <c:pt idx="16">
                  <c:v>11.830050000000005</c:v>
                </c:pt>
                <c:pt idx="17">
                  <c:v>12.268200000000006</c:v>
                </c:pt>
                <c:pt idx="18">
                  <c:v>12.706350000000006</c:v>
                </c:pt>
                <c:pt idx="19">
                  <c:v>13.144500000000006</c:v>
                </c:pt>
                <c:pt idx="20">
                  <c:v>13.582650000000006</c:v>
                </c:pt>
                <c:pt idx="21">
                  <c:v>14.020800000000007</c:v>
                </c:pt>
                <c:pt idx="22">
                  <c:v>14.458950000000007</c:v>
                </c:pt>
                <c:pt idx="23">
                  <c:v>14.897100000000007</c:v>
                </c:pt>
                <c:pt idx="24">
                  <c:v>15.335250000000007</c:v>
                </c:pt>
                <c:pt idx="25">
                  <c:v>15.773400000000008</c:v>
                </c:pt>
                <c:pt idx="26">
                  <c:v>16.211550000000006</c:v>
                </c:pt>
                <c:pt idx="27">
                  <c:v>16.649700000000006</c:v>
                </c:pt>
                <c:pt idx="28">
                  <c:v>17.087850000000007</c:v>
                </c:pt>
                <c:pt idx="29">
                  <c:v>17.526000000000007</c:v>
                </c:pt>
                <c:pt idx="30">
                  <c:v>17.964150000000007</c:v>
                </c:pt>
                <c:pt idx="31">
                  <c:v>18.402300000000007</c:v>
                </c:pt>
                <c:pt idx="32">
                  <c:v>18.840450000000008</c:v>
                </c:pt>
                <c:pt idx="33">
                  <c:v>19.278600000000008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A6E-4458-970E-2A6EAF6B4E34}"/>
            </c:ext>
          </c:extLst>
        </c:ser>
        <c:ser>
          <c:idx val="9"/>
          <c:order val="9"/>
          <c:tx>
            <c:v>p_8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Sheet1!$AD$17:$AD$48</c:f>
              <c:numCache>
                <c:formatCode>General</c:formatCode>
                <c:ptCount val="32"/>
                <c:pt idx="0">
                  <c:v>14.672000000000002</c:v>
                </c:pt>
                <c:pt idx="1">
                  <c:v>14.228000000000005</c:v>
                </c:pt>
                <c:pt idx="2">
                  <c:v>14.351255189232612</c:v>
                </c:pt>
                <c:pt idx="3">
                  <c:v>13.939011658714875</c:v>
                </c:pt>
                <c:pt idx="4">
                  <c:v>14.029045158377883</c:v>
                </c:pt>
                <c:pt idx="5">
                  <c:v>13.637467043895899</c:v>
                </c:pt>
                <c:pt idx="6">
                  <c:v>13.69265621620368</c:v>
                </c:pt>
                <c:pt idx="7">
                  <c:v>13.31328294429502</c:v>
                </c:pt>
                <c:pt idx="8">
                  <c:v>12.930304313268685</c:v>
                </c:pt>
                <c:pt idx="9">
                  <c:v>12.958603129742709</c:v>
                </c:pt>
                <c:pt idx="10">
                  <c:v>12.579853605238647</c:v>
                </c:pt>
                <c:pt idx="11">
                  <c:v>12.196137280256938</c:v>
                </c:pt>
                <c:pt idx="12">
                  <c:v>12.186176738532945</c:v>
                </c:pt>
                <c:pt idx="13">
                  <c:v>11.799426962500064</c:v>
                </c:pt>
                <c:pt idx="14">
                  <c:v>11.406024339498259</c:v>
                </c:pt>
                <c:pt idx="15">
                  <c:v>11.005574082284767</c:v>
                </c:pt>
                <c:pt idx="16">
                  <c:v>10.597623411572878</c:v>
                </c:pt>
                <c:pt idx="17">
                  <c:v>10.531095145912632</c:v>
                </c:pt>
                <c:pt idx="18">
                  <c:v>10.108705997648505</c:v>
                </c:pt>
                <c:pt idx="19">
                  <c:v>9.6759024455683011</c:v>
                </c:pt>
                <c:pt idx="20">
                  <c:v>9.2317397322432591</c:v>
                </c:pt>
                <c:pt idx="21">
                  <c:v>8.7750831724024732</c:v>
                </c:pt>
                <c:pt idx="22">
                  <c:v>8.3045504927748421</c:v>
                </c:pt>
                <c:pt idx="23">
                  <c:v>7.4739749688427271</c:v>
                </c:pt>
                <c:pt idx="24">
                  <c:v>6.9762414059798683</c:v>
                </c:pt>
                <c:pt idx="25">
                  <c:v>6.4600583345654723</c:v>
                </c:pt>
                <c:pt idx="26">
                  <c:v>5.5495212673150318</c:v>
                </c:pt>
                <c:pt idx="27">
                  <c:v>5.00110549904565</c:v>
                </c:pt>
                <c:pt idx="28">
                  <c:v>4.0267547738233622</c:v>
                </c:pt>
                <c:pt idx="29">
                  <c:v>3.0033931789714838</c:v>
                </c:pt>
                <c:pt idx="30">
                  <c:v>1.947443805340038</c:v>
                </c:pt>
                <c:pt idx="31">
                  <c:v>0.90799999999999415</c:v>
                </c:pt>
              </c:numCache>
            </c:numRef>
          </c:xVal>
          <c:yVal>
            <c:numRef>
              <c:f>Sheet1!$O$17:$O$48</c:f>
              <c:numCache>
                <c:formatCode>General</c:formatCode>
                <c:ptCount val="32"/>
                <c:pt idx="0">
                  <c:v>5.6959500000000025</c:v>
                </c:pt>
                <c:pt idx="1">
                  <c:v>6.1341000000000028</c:v>
                </c:pt>
                <c:pt idx="2">
                  <c:v>6.572250000000003</c:v>
                </c:pt>
                <c:pt idx="3">
                  <c:v>7.0104000000000033</c:v>
                </c:pt>
                <c:pt idx="4">
                  <c:v>7.4485500000000036</c:v>
                </c:pt>
                <c:pt idx="5">
                  <c:v>7.8867000000000038</c:v>
                </c:pt>
                <c:pt idx="6">
                  <c:v>8.3248500000000032</c:v>
                </c:pt>
                <c:pt idx="7">
                  <c:v>8.7630000000000035</c:v>
                </c:pt>
                <c:pt idx="8">
                  <c:v>9.2011500000000037</c:v>
                </c:pt>
                <c:pt idx="9">
                  <c:v>9.639300000000004</c:v>
                </c:pt>
                <c:pt idx="10">
                  <c:v>10.077450000000004</c:v>
                </c:pt>
                <c:pt idx="11">
                  <c:v>10.515600000000004</c:v>
                </c:pt>
                <c:pt idx="12">
                  <c:v>10.953750000000005</c:v>
                </c:pt>
                <c:pt idx="13">
                  <c:v>11.391900000000005</c:v>
                </c:pt>
                <c:pt idx="14">
                  <c:v>11.830050000000005</c:v>
                </c:pt>
                <c:pt idx="15">
                  <c:v>12.268200000000006</c:v>
                </c:pt>
                <c:pt idx="16">
                  <c:v>12.706350000000006</c:v>
                </c:pt>
                <c:pt idx="17">
                  <c:v>13.144500000000006</c:v>
                </c:pt>
                <c:pt idx="18">
                  <c:v>13.582650000000006</c:v>
                </c:pt>
                <c:pt idx="19">
                  <c:v>14.020800000000007</c:v>
                </c:pt>
                <c:pt idx="20">
                  <c:v>14.458950000000007</c:v>
                </c:pt>
                <c:pt idx="21">
                  <c:v>14.897100000000007</c:v>
                </c:pt>
                <c:pt idx="22">
                  <c:v>15.335250000000007</c:v>
                </c:pt>
                <c:pt idx="23">
                  <c:v>15.773400000000008</c:v>
                </c:pt>
                <c:pt idx="24">
                  <c:v>16.211550000000006</c:v>
                </c:pt>
                <c:pt idx="25">
                  <c:v>16.649700000000006</c:v>
                </c:pt>
                <c:pt idx="26">
                  <c:v>17.087850000000007</c:v>
                </c:pt>
                <c:pt idx="27">
                  <c:v>17.526000000000007</c:v>
                </c:pt>
                <c:pt idx="28">
                  <c:v>17.964150000000007</c:v>
                </c:pt>
                <c:pt idx="29">
                  <c:v>18.402300000000007</c:v>
                </c:pt>
                <c:pt idx="30">
                  <c:v>18.840450000000008</c:v>
                </c:pt>
                <c:pt idx="31">
                  <c:v>19.278600000000008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A6E-4458-970E-2A6EAF6B4E34}"/>
            </c:ext>
          </c:extLst>
        </c:ser>
        <c:ser>
          <c:idx val="10"/>
          <c:order val="10"/>
          <c:tx>
            <c:strRef>
              <c:f>Sheet1!$AE$4</c:f>
              <c:strCache>
                <c:ptCount val="1"/>
                <c:pt idx="0">
                  <c:v>p_9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Sheet1!$AE$19:$AE$47</c:f>
              <c:numCache>
                <c:formatCode>General</c:formatCode>
                <c:ptCount val="29"/>
                <c:pt idx="0">
                  <c:v>13.783999999999999</c:v>
                </c:pt>
                <c:pt idx="1">
                  <c:v>13.34</c:v>
                </c:pt>
                <c:pt idx="2">
                  <c:v>13.462522579188944</c:v>
                </c:pt>
                <c:pt idx="3">
                  <c:v>13.044733521947949</c:v>
                </c:pt>
                <c:pt idx="4">
                  <c:v>13.13110414413579</c:v>
                </c:pt>
                <c:pt idx="5">
                  <c:v>12.730188629530012</c:v>
                </c:pt>
                <c:pt idx="6">
                  <c:v>12.326869542179123</c:v>
                </c:pt>
                <c:pt idx="7">
                  <c:v>12.387952347307031</c:v>
                </c:pt>
                <c:pt idx="8">
                  <c:v>11.992890203928985</c:v>
                </c:pt>
                <c:pt idx="9">
                  <c:v>11.5941029601927</c:v>
                </c:pt>
                <c:pt idx="10">
                  <c:v>11.617741390826357</c:v>
                </c:pt>
                <c:pt idx="11">
                  <c:v>11.219541570000052</c:v>
                </c:pt>
                <c:pt idx="12">
                  <c:v>10.816019471598604</c:v>
                </c:pt>
                <c:pt idx="13">
                  <c:v>10.406859265827814</c:v>
                </c:pt>
                <c:pt idx="14">
                  <c:v>9.9916987292583013</c:v>
                </c:pt>
                <c:pt idx="15">
                  <c:v>9.9632459549271921</c:v>
                </c:pt>
                <c:pt idx="16">
                  <c:v>9.5372549980404191</c:v>
                </c:pt>
                <c:pt idx="17">
                  <c:v>9.1025853713069171</c:v>
                </c:pt>
                <c:pt idx="18">
                  <c:v>8.6584497768693822</c:v>
                </c:pt>
                <c:pt idx="19">
                  <c:v>8.2039026436687283</c:v>
                </c:pt>
                <c:pt idx="20">
                  <c:v>7.7377920773123678</c:v>
                </c:pt>
                <c:pt idx="21">
                  <c:v>6.8711799750741811</c:v>
                </c:pt>
                <c:pt idx="22">
                  <c:v>6.3841931247838941</c:v>
                </c:pt>
                <c:pt idx="23">
                  <c:v>5.8824466676523777</c:v>
                </c:pt>
                <c:pt idx="24">
                  <c:v>4.9441409504862719</c:v>
                </c:pt>
                <c:pt idx="25">
                  <c:v>4.421829124284236</c:v>
                </c:pt>
                <c:pt idx="26">
                  <c:v>3.4311698492155731</c:v>
                </c:pt>
                <c:pt idx="27">
                  <c:v>2.3996965894857398</c:v>
                </c:pt>
                <c:pt idx="28">
                  <c:v>1.3519999999999937</c:v>
                </c:pt>
              </c:numCache>
            </c:numRef>
          </c:xVal>
          <c:yVal>
            <c:numRef>
              <c:f>Sheet1!$O$19:$O$47</c:f>
              <c:numCache>
                <c:formatCode>General</c:formatCode>
                <c:ptCount val="29"/>
                <c:pt idx="0">
                  <c:v>6.572250000000003</c:v>
                </c:pt>
                <c:pt idx="1">
                  <c:v>7.0104000000000033</c:v>
                </c:pt>
                <c:pt idx="2">
                  <c:v>7.4485500000000036</c:v>
                </c:pt>
                <c:pt idx="3">
                  <c:v>7.8867000000000038</c:v>
                </c:pt>
                <c:pt idx="4">
                  <c:v>8.3248500000000032</c:v>
                </c:pt>
                <c:pt idx="5">
                  <c:v>8.7630000000000035</c:v>
                </c:pt>
                <c:pt idx="6">
                  <c:v>9.2011500000000037</c:v>
                </c:pt>
                <c:pt idx="7">
                  <c:v>9.639300000000004</c:v>
                </c:pt>
                <c:pt idx="8">
                  <c:v>10.077450000000004</c:v>
                </c:pt>
                <c:pt idx="9">
                  <c:v>10.515600000000004</c:v>
                </c:pt>
                <c:pt idx="10">
                  <c:v>10.953750000000005</c:v>
                </c:pt>
                <c:pt idx="11">
                  <c:v>11.391900000000005</c:v>
                </c:pt>
                <c:pt idx="12">
                  <c:v>11.830050000000005</c:v>
                </c:pt>
                <c:pt idx="13">
                  <c:v>12.268200000000006</c:v>
                </c:pt>
                <c:pt idx="14">
                  <c:v>12.706350000000006</c:v>
                </c:pt>
                <c:pt idx="15">
                  <c:v>13.144500000000006</c:v>
                </c:pt>
                <c:pt idx="16">
                  <c:v>13.582650000000006</c:v>
                </c:pt>
                <c:pt idx="17">
                  <c:v>14.020800000000007</c:v>
                </c:pt>
                <c:pt idx="18">
                  <c:v>14.458950000000007</c:v>
                </c:pt>
                <c:pt idx="19">
                  <c:v>14.897100000000007</c:v>
                </c:pt>
                <c:pt idx="20">
                  <c:v>15.335250000000007</c:v>
                </c:pt>
                <c:pt idx="21">
                  <c:v>15.773400000000008</c:v>
                </c:pt>
                <c:pt idx="22">
                  <c:v>16.211550000000006</c:v>
                </c:pt>
                <c:pt idx="23">
                  <c:v>16.649700000000006</c:v>
                </c:pt>
                <c:pt idx="24">
                  <c:v>17.087850000000007</c:v>
                </c:pt>
                <c:pt idx="25">
                  <c:v>17.526000000000007</c:v>
                </c:pt>
                <c:pt idx="26">
                  <c:v>17.964150000000007</c:v>
                </c:pt>
                <c:pt idx="27">
                  <c:v>18.402300000000007</c:v>
                </c:pt>
                <c:pt idx="28">
                  <c:v>18.840450000000008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A6E-4458-970E-2A6EAF6B4E34}"/>
            </c:ext>
          </c:extLst>
        </c:ser>
        <c:ser>
          <c:idx val="11"/>
          <c:order val="11"/>
          <c:tx>
            <c:v>p_10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Sheet1!$AF$21:$AF$46</c:f>
              <c:numCache>
                <c:formatCode>General</c:formatCode>
                <c:ptCount val="26"/>
                <c:pt idx="0">
                  <c:v>12.896000000000004</c:v>
                </c:pt>
                <c:pt idx="1">
                  <c:v>12.451999999999998</c:v>
                </c:pt>
                <c:pt idx="2">
                  <c:v>12.5695520720679</c:v>
                </c:pt>
                <c:pt idx="3">
                  <c:v>12.147094314765004</c:v>
                </c:pt>
                <c:pt idx="4">
                  <c:v>11.723434771089561</c:v>
                </c:pt>
                <c:pt idx="5">
                  <c:v>11.817301564871354</c:v>
                </c:pt>
                <c:pt idx="6">
                  <c:v>11.405926802619323</c:v>
                </c:pt>
                <c:pt idx="7">
                  <c:v>10.992068640128462</c:v>
                </c:pt>
                <c:pt idx="8">
                  <c:v>11.049306043119769</c:v>
                </c:pt>
                <c:pt idx="9">
                  <c:v>10.63965617750004</c:v>
                </c:pt>
                <c:pt idx="10">
                  <c:v>10.22601460369895</c:v>
                </c:pt>
                <c:pt idx="11">
                  <c:v>9.8081444493708609</c:v>
                </c:pt>
                <c:pt idx="12">
                  <c:v>9.385774046943725</c:v>
                </c:pt>
                <c:pt idx="13">
                  <c:v>9.3953967639417524</c:v>
                </c:pt>
                <c:pt idx="14">
                  <c:v>8.9658039984323334</c:v>
                </c:pt>
                <c:pt idx="15">
                  <c:v>8.5292682970455331</c:v>
                </c:pt>
                <c:pt idx="16">
                  <c:v>8.0851598214955054</c:v>
                </c:pt>
                <c:pt idx="17">
                  <c:v>7.6327221149349826</c:v>
                </c:pt>
                <c:pt idx="18">
                  <c:v>7.1710336618498935</c:v>
                </c:pt>
                <c:pt idx="19">
                  <c:v>6.2683849813056352</c:v>
                </c:pt>
                <c:pt idx="20">
                  <c:v>5.7921448435879199</c:v>
                </c:pt>
                <c:pt idx="21">
                  <c:v>5.304835000739283</c:v>
                </c:pt>
                <c:pt idx="22">
                  <c:v>4.338760633657512</c:v>
                </c:pt>
                <c:pt idx="23">
                  <c:v>3.842552749522822</c:v>
                </c:pt>
                <c:pt idx="24">
                  <c:v>2.835584924607784</c:v>
                </c:pt>
                <c:pt idx="25">
                  <c:v>1.7959999999999956</c:v>
                </c:pt>
              </c:numCache>
            </c:numRef>
          </c:xVal>
          <c:yVal>
            <c:numRef>
              <c:f>Sheet1!$O$21:$O$46</c:f>
              <c:numCache>
                <c:formatCode>General</c:formatCode>
                <c:ptCount val="26"/>
                <c:pt idx="0">
                  <c:v>7.4485500000000036</c:v>
                </c:pt>
                <c:pt idx="1">
                  <c:v>7.8867000000000038</c:v>
                </c:pt>
                <c:pt idx="2">
                  <c:v>8.3248500000000032</c:v>
                </c:pt>
                <c:pt idx="3">
                  <c:v>8.7630000000000035</c:v>
                </c:pt>
                <c:pt idx="4">
                  <c:v>9.2011500000000037</c:v>
                </c:pt>
                <c:pt idx="5">
                  <c:v>9.639300000000004</c:v>
                </c:pt>
                <c:pt idx="6">
                  <c:v>10.077450000000004</c:v>
                </c:pt>
                <c:pt idx="7">
                  <c:v>10.515600000000004</c:v>
                </c:pt>
                <c:pt idx="8">
                  <c:v>10.953750000000005</c:v>
                </c:pt>
                <c:pt idx="9">
                  <c:v>11.391900000000005</c:v>
                </c:pt>
                <c:pt idx="10">
                  <c:v>11.830050000000005</c:v>
                </c:pt>
                <c:pt idx="11">
                  <c:v>12.268200000000006</c:v>
                </c:pt>
                <c:pt idx="12">
                  <c:v>12.706350000000006</c:v>
                </c:pt>
                <c:pt idx="13">
                  <c:v>13.144500000000006</c:v>
                </c:pt>
                <c:pt idx="14">
                  <c:v>13.582650000000006</c:v>
                </c:pt>
                <c:pt idx="15">
                  <c:v>14.020800000000007</c:v>
                </c:pt>
                <c:pt idx="16">
                  <c:v>14.458950000000007</c:v>
                </c:pt>
                <c:pt idx="17">
                  <c:v>14.897100000000007</c:v>
                </c:pt>
                <c:pt idx="18">
                  <c:v>15.335250000000007</c:v>
                </c:pt>
                <c:pt idx="19">
                  <c:v>15.773400000000008</c:v>
                </c:pt>
                <c:pt idx="20">
                  <c:v>16.211550000000006</c:v>
                </c:pt>
                <c:pt idx="21">
                  <c:v>16.649700000000006</c:v>
                </c:pt>
                <c:pt idx="22">
                  <c:v>17.087850000000007</c:v>
                </c:pt>
                <c:pt idx="23">
                  <c:v>17.526000000000007</c:v>
                </c:pt>
                <c:pt idx="24">
                  <c:v>17.964150000000007</c:v>
                </c:pt>
                <c:pt idx="25">
                  <c:v>18.402300000000007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A6E-4458-970E-2A6EAF6B4E34}"/>
            </c:ext>
          </c:extLst>
        </c:ser>
        <c:ser>
          <c:idx val="12"/>
          <c:order val="12"/>
          <c:tx>
            <c:v>p_11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Sheet1!$AG$23:$AG$45</c:f>
              <c:numCache>
                <c:formatCode>General</c:formatCode>
                <c:ptCount val="23"/>
                <c:pt idx="0">
                  <c:v>12.00800000000001</c:v>
                </c:pt>
                <c:pt idx="1">
                  <c:v>11.563999999999997</c:v>
                </c:pt>
                <c:pt idx="2">
                  <c:v>11.12</c:v>
                </c:pt>
                <c:pt idx="3">
                  <c:v>11.246650782435676</c:v>
                </c:pt>
                <c:pt idx="4">
                  <c:v>10.818963401309661</c:v>
                </c:pt>
                <c:pt idx="5">
                  <c:v>10.390034320064224</c:v>
                </c:pt>
                <c:pt idx="6">
                  <c:v>10.480870695413181</c:v>
                </c:pt>
                <c:pt idx="7">
                  <c:v>10.059770785000028</c:v>
                </c:pt>
                <c:pt idx="8">
                  <c:v>9.6360097357992949</c:v>
                </c:pt>
                <c:pt idx="9">
                  <c:v>9.209429632913908</c:v>
                </c:pt>
                <c:pt idx="10">
                  <c:v>8.7798493646291487</c:v>
                </c:pt>
                <c:pt idx="11">
                  <c:v>8.8275475729563126</c:v>
                </c:pt>
                <c:pt idx="12">
                  <c:v>8.3943529988242478</c:v>
                </c:pt>
                <c:pt idx="13">
                  <c:v>7.9559512227841491</c:v>
                </c:pt>
                <c:pt idx="14">
                  <c:v>7.5118698661216285</c:v>
                </c:pt>
                <c:pt idx="15">
                  <c:v>7.061541586201237</c:v>
                </c:pt>
                <c:pt idx="16">
                  <c:v>6.6042752463874193</c:v>
                </c:pt>
                <c:pt idx="17">
                  <c:v>5.6655899875370892</c:v>
                </c:pt>
                <c:pt idx="18">
                  <c:v>5.2000965623919457</c:v>
                </c:pt>
                <c:pt idx="19">
                  <c:v>4.7272233338261884</c:v>
                </c:pt>
                <c:pt idx="20">
                  <c:v>3.7333803168287525</c:v>
                </c:pt>
                <c:pt idx="21">
                  <c:v>3.263276374761408</c:v>
                </c:pt>
                <c:pt idx="22">
                  <c:v>2.2399999999999949</c:v>
                </c:pt>
              </c:numCache>
            </c:numRef>
          </c:xVal>
          <c:yVal>
            <c:numRef>
              <c:f>Sheet1!$O$23:$O$45</c:f>
              <c:numCache>
                <c:formatCode>General</c:formatCode>
                <c:ptCount val="23"/>
                <c:pt idx="0">
                  <c:v>8.3248500000000032</c:v>
                </c:pt>
                <c:pt idx="1">
                  <c:v>8.7630000000000035</c:v>
                </c:pt>
                <c:pt idx="2">
                  <c:v>9.2011500000000037</c:v>
                </c:pt>
                <c:pt idx="3">
                  <c:v>9.639300000000004</c:v>
                </c:pt>
                <c:pt idx="4">
                  <c:v>10.077450000000004</c:v>
                </c:pt>
                <c:pt idx="5">
                  <c:v>10.515600000000004</c:v>
                </c:pt>
                <c:pt idx="6">
                  <c:v>10.953750000000005</c:v>
                </c:pt>
                <c:pt idx="7">
                  <c:v>11.391900000000005</c:v>
                </c:pt>
                <c:pt idx="8">
                  <c:v>11.830050000000005</c:v>
                </c:pt>
                <c:pt idx="9">
                  <c:v>12.268200000000006</c:v>
                </c:pt>
                <c:pt idx="10">
                  <c:v>12.706350000000006</c:v>
                </c:pt>
                <c:pt idx="11">
                  <c:v>13.144500000000006</c:v>
                </c:pt>
                <c:pt idx="12">
                  <c:v>13.582650000000006</c:v>
                </c:pt>
                <c:pt idx="13">
                  <c:v>14.020800000000007</c:v>
                </c:pt>
                <c:pt idx="14">
                  <c:v>14.458950000000007</c:v>
                </c:pt>
                <c:pt idx="15">
                  <c:v>14.897100000000007</c:v>
                </c:pt>
                <c:pt idx="16">
                  <c:v>15.335250000000007</c:v>
                </c:pt>
                <c:pt idx="17">
                  <c:v>15.773400000000008</c:v>
                </c:pt>
                <c:pt idx="18">
                  <c:v>16.211550000000006</c:v>
                </c:pt>
                <c:pt idx="19">
                  <c:v>16.649700000000006</c:v>
                </c:pt>
                <c:pt idx="20">
                  <c:v>17.087850000000007</c:v>
                </c:pt>
                <c:pt idx="21">
                  <c:v>17.526000000000007</c:v>
                </c:pt>
                <c:pt idx="22">
                  <c:v>17.964150000000007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A6E-4458-970E-2A6EAF6B4E34}"/>
            </c:ext>
          </c:extLst>
        </c:ser>
        <c:ser>
          <c:idx val="13"/>
          <c:order val="13"/>
          <c:tx>
            <c:v>p_12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Sheet1!$AH$26:$AH$44</c:f>
              <c:numCache>
                <c:formatCode>General</c:formatCode>
                <c:ptCount val="19"/>
                <c:pt idx="0">
                  <c:v>10.675999999999998</c:v>
                </c:pt>
                <c:pt idx="1">
                  <c:v>10.231999999999999</c:v>
                </c:pt>
                <c:pt idx="2">
                  <c:v>9.787999999999986</c:v>
                </c:pt>
                <c:pt idx="3">
                  <c:v>9.9124353477065927</c:v>
                </c:pt>
                <c:pt idx="4">
                  <c:v>9.4798853925000159</c:v>
                </c:pt>
                <c:pt idx="5">
                  <c:v>9.0460048678996401</c:v>
                </c:pt>
                <c:pt idx="6">
                  <c:v>8.6107148164569551</c:v>
                </c:pt>
                <c:pt idx="7">
                  <c:v>8.1739246823145724</c:v>
                </c:pt>
                <c:pt idx="8">
                  <c:v>8.2596983819708729</c:v>
                </c:pt>
                <c:pt idx="9">
                  <c:v>7.8229019992161621</c:v>
                </c:pt>
                <c:pt idx="10">
                  <c:v>7.3826341485227651</c:v>
                </c:pt>
                <c:pt idx="11">
                  <c:v>6.9385799107477517</c:v>
                </c:pt>
                <c:pt idx="12">
                  <c:v>6.4903610574674913</c:v>
                </c:pt>
                <c:pt idx="13">
                  <c:v>6.037516830924945</c:v>
                </c:pt>
                <c:pt idx="14">
                  <c:v>5.0627949937685433</c:v>
                </c:pt>
                <c:pt idx="15">
                  <c:v>4.6080482811959715</c:v>
                </c:pt>
                <c:pt idx="16">
                  <c:v>4.1496116669130938</c:v>
                </c:pt>
                <c:pt idx="17">
                  <c:v>3.127999999999993</c:v>
                </c:pt>
                <c:pt idx="18">
                  <c:v>2.6839999999999939</c:v>
                </c:pt>
              </c:numCache>
            </c:numRef>
          </c:xVal>
          <c:yVal>
            <c:numRef>
              <c:f>Sheet1!$O$26:$O$44</c:f>
              <c:numCache>
                <c:formatCode>General</c:formatCode>
                <c:ptCount val="19"/>
                <c:pt idx="0">
                  <c:v>9.639300000000004</c:v>
                </c:pt>
                <c:pt idx="1">
                  <c:v>10.077450000000004</c:v>
                </c:pt>
                <c:pt idx="2">
                  <c:v>10.515600000000004</c:v>
                </c:pt>
                <c:pt idx="3">
                  <c:v>10.953750000000005</c:v>
                </c:pt>
                <c:pt idx="4">
                  <c:v>11.391900000000005</c:v>
                </c:pt>
                <c:pt idx="5">
                  <c:v>11.830050000000005</c:v>
                </c:pt>
                <c:pt idx="6">
                  <c:v>12.268200000000006</c:v>
                </c:pt>
                <c:pt idx="7">
                  <c:v>12.706350000000006</c:v>
                </c:pt>
                <c:pt idx="8">
                  <c:v>13.144500000000006</c:v>
                </c:pt>
                <c:pt idx="9">
                  <c:v>13.582650000000006</c:v>
                </c:pt>
                <c:pt idx="10">
                  <c:v>14.020800000000007</c:v>
                </c:pt>
                <c:pt idx="11">
                  <c:v>14.458950000000007</c:v>
                </c:pt>
                <c:pt idx="12">
                  <c:v>14.897100000000007</c:v>
                </c:pt>
                <c:pt idx="13">
                  <c:v>15.335250000000007</c:v>
                </c:pt>
                <c:pt idx="14">
                  <c:v>15.773400000000008</c:v>
                </c:pt>
                <c:pt idx="15">
                  <c:v>16.211550000000006</c:v>
                </c:pt>
                <c:pt idx="16">
                  <c:v>16.649700000000006</c:v>
                </c:pt>
                <c:pt idx="17">
                  <c:v>17.087850000000007</c:v>
                </c:pt>
                <c:pt idx="18">
                  <c:v>17.526000000000007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BA6E-4458-970E-2A6EAF6B4E34}"/>
            </c:ext>
          </c:extLst>
        </c:ser>
        <c:ser>
          <c:idx val="14"/>
          <c:order val="14"/>
          <c:tx>
            <c:strRef>
              <c:f>Sheet1!$AI$4</c:f>
              <c:strCache>
                <c:ptCount val="1"/>
                <c:pt idx="0">
                  <c:v>p_13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Sheet1!$AI$29:$AI$42</c:f>
              <c:numCache>
                <c:formatCode>General</c:formatCode>
                <c:ptCount val="14"/>
                <c:pt idx="0">
                  <c:v>9.3440000000000047</c:v>
                </c:pt>
                <c:pt idx="1">
                  <c:v>8.9000000000000039</c:v>
                </c:pt>
                <c:pt idx="2">
                  <c:v>8.4559999999999853</c:v>
                </c:pt>
                <c:pt idx="3">
                  <c:v>8.0120000000000022</c:v>
                </c:pt>
                <c:pt idx="4">
                  <c:v>7.5679999999999961</c:v>
                </c:pt>
                <c:pt idx="5">
                  <c:v>7.6918491909854332</c:v>
                </c:pt>
                <c:pt idx="6">
                  <c:v>7.2514509996080765</c:v>
                </c:pt>
                <c:pt idx="7">
                  <c:v>6.8093170742613811</c:v>
                </c:pt>
                <c:pt idx="8">
                  <c:v>6.3652899553738749</c:v>
                </c:pt>
                <c:pt idx="9">
                  <c:v>5.9191805287337456</c:v>
                </c:pt>
                <c:pt idx="10">
                  <c:v>5.4707584154624707</c:v>
                </c:pt>
                <c:pt idx="11">
                  <c:v>4.4599999999999973</c:v>
                </c:pt>
                <c:pt idx="12">
                  <c:v>4.0159999999999973</c:v>
                </c:pt>
                <c:pt idx="13">
                  <c:v>3.5719999999999987</c:v>
                </c:pt>
              </c:numCache>
            </c:numRef>
          </c:xVal>
          <c:yVal>
            <c:numRef>
              <c:f>Sheet1!$O$29:$O$42</c:f>
              <c:numCache>
                <c:formatCode>General</c:formatCode>
                <c:ptCount val="14"/>
                <c:pt idx="0">
                  <c:v>10.953750000000005</c:v>
                </c:pt>
                <c:pt idx="1">
                  <c:v>11.391900000000005</c:v>
                </c:pt>
                <c:pt idx="2">
                  <c:v>11.830050000000005</c:v>
                </c:pt>
                <c:pt idx="3">
                  <c:v>12.268200000000006</c:v>
                </c:pt>
                <c:pt idx="4">
                  <c:v>12.706350000000006</c:v>
                </c:pt>
                <c:pt idx="5">
                  <c:v>13.144500000000006</c:v>
                </c:pt>
                <c:pt idx="6">
                  <c:v>13.582650000000006</c:v>
                </c:pt>
                <c:pt idx="7">
                  <c:v>14.020800000000007</c:v>
                </c:pt>
                <c:pt idx="8">
                  <c:v>14.458950000000007</c:v>
                </c:pt>
                <c:pt idx="9">
                  <c:v>14.897100000000007</c:v>
                </c:pt>
                <c:pt idx="10">
                  <c:v>15.335250000000007</c:v>
                </c:pt>
                <c:pt idx="11">
                  <c:v>15.773400000000008</c:v>
                </c:pt>
                <c:pt idx="12">
                  <c:v>16.211550000000006</c:v>
                </c:pt>
                <c:pt idx="13">
                  <c:v>16.649700000000006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BA6E-4458-970E-2A6EAF6B4E34}"/>
            </c:ext>
          </c:extLst>
        </c:ser>
        <c:ser>
          <c:idx val="15"/>
          <c:order val="15"/>
          <c:tx>
            <c:v>p_14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Sheet1!$AJ$34:$AJ$39</c:f>
              <c:numCache>
                <c:formatCode>General</c:formatCode>
                <c:ptCount val="6"/>
                <c:pt idx="0">
                  <c:v>7.1239999999999934</c:v>
                </c:pt>
                <c:pt idx="1">
                  <c:v>6.6799999999999908</c:v>
                </c:pt>
                <c:pt idx="2">
                  <c:v>6.2359999999999971</c:v>
                </c:pt>
                <c:pt idx="3">
                  <c:v>5.791999999999998</c:v>
                </c:pt>
                <c:pt idx="4">
                  <c:v>5.3479999999999999</c:v>
                </c:pt>
                <c:pt idx="5">
                  <c:v>4.9039999999999964</c:v>
                </c:pt>
              </c:numCache>
            </c:numRef>
          </c:xVal>
          <c:yVal>
            <c:numRef>
              <c:f>Sheet1!$O$34:$O$39</c:f>
              <c:numCache>
                <c:formatCode>General</c:formatCode>
                <c:ptCount val="6"/>
                <c:pt idx="0">
                  <c:v>13.144500000000006</c:v>
                </c:pt>
                <c:pt idx="1">
                  <c:v>13.582650000000006</c:v>
                </c:pt>
                <c:pt idx="2">
                  <c:v>14.020800000000007</c:v>
                </c:pt>
                <c:pt idx="3">
                  <c:v>14.458950000000007</c:v>
                </c:pt>
                <c:pt idx="4">
                  <c:v>14.897100000000007</c:v>
                </c:pt>
                <c:pt idx="5">
                  <c:v>15.335250000000007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BA6E-4458-970E-2A6EAF6B4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344880"/>
        <c:axId val="820342256"/>
      </c:scatterChart>
      <c:valAx>
        <c:axId val="82034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Radius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342256"/>
        <c:crosses val="autoZero"/>
        <c:crossBetween val="midCat"/>
      </c:valAx>
      <c:valAx>
        <c:axId val="82034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Layer Height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34488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95249</xdr:colOff>
      <xdr:row>15</xdr:row>
      <xdr:rowOff>147635</xdr:rowOff>
    </xdr:from>
    <xdr:to>
      <xdr:col>12</xdr:col>
      <xdr:colOff>523875</xdr:colOff>
      <xdr:row>57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0ED351-AF28-4203-A7FF-2F5424577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"/>
  <sheetViews>
    <sheetView tabSelected="1" topLeftCell="O1" workbookViewId="0">
      <selection activeCell="AK52" sqref="AK52"/>
    </sheetView>
  </sheetViews>
  <sheetFormatPr defaultRowHeight="15" x14ac:dyDescent="0.25"/>
  <cols>
    <col min="16" max="16" width="10.42578125" bestFit="1" customWidth="1"/>
    <col min="20" max="20" width="12" bestFit="1" customWidth="1"/>
  </cols>
  <sheetData>
    <row r="1" spans="1:5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52" x14ac:dyDescent="0.25">
      <c r="A2">
        <v>1</v>
      </c>
      <c r="B2">
        <v>0.62</v>
      </c>
      <c r="C2">
        <v>20.16</v>
      </c>
      <c r="D2">
        <v>19.32</v>
      </c>
      <c r="E2">
        <v>0.04</v>
      </c>
      <c r="F2">
        <v>1</v>
      </c>
      <c r="G2">
        <v>0.84</v>
      </c>
      <c r="H2">
        <v>-0.42</v>
      </c>
      <c r="P2" s="2" t="s">
        <v>16</v>
      </c>
      <c r="Q2" s="2"/>
      <c r="R2" s="2"/>
      <c r="S2" s="2"/>
      <c r="T2" s="2"/>
      <c r="V2">
        <f>V6-W6</f>
        <v>0.42479323525470036</v>
      </c>
    </row>
    <row r="3" spans="1:52" x14ac:dyDescent="0.25">
      <c r="A3">
        <v>2</v>
      </c>
      <c r="B3">
        <v>1.24</v>
      </c>
      <c r="C3">
        <v>20.12</v>
      </c>
      <c r="D3">
        <v>19.28</v>
      </c>
      <c r="E3">
        <v>0.05</v>
      </c>
      <c r="F3">
        <v>2</v>
      </c>
      <c r="G3">
        <v>1.6800000000000033</v>
      </c>
      <c r="H3">
        <v>-1.26</v>
      </c>
      <c r="P3" s="1" t="s">
        <v>13</v>
      </c>
      <c r="Q3" t="s">
        <v>15</v>
      </c>
    </row>
    <row r="4" spans="1:52" x14ac:dyDescent="0.25">
      <c r="A4">
        <v>3</v>
      </c>
      <c r="B4">
        <v>1.8599999999999999</v>
      </c>
      <c r="C4">
        <v>20.07</v>
      </c>
      <c r="D4">
        <v>19.23</v>
      </c>
      <c r="E4">
        <v>7.0000000000000007E-2</v>
      </c>
      <c r="F4">
        <v>3</v>
      </c>
      <c r="G4">
        <v>2.5200000000000031</v>
      </c>
      <c r="H4">
        <v>-2.1</v>
      </c>
      <c r="K4" t="s">
        <v>10</v>
      </c>
      <c r="L4" t="s">
        <v>9</v>
      </c>
      <c r="M4" t="s">
        <v>8</v>
      </c>
      <c r="N4" t="s">
        <v>0</v>
      </c>
      <c r="O4" t="s">
        <v>1</v>
      </c>
      <c r="P4" t="s">
        <v>14</v>
      </c>
      <c r="Q4" t="s">
        <v>14</v>
      </c>
      <c r="T4" t="s">
        <v>25</v>
      </c>
      <c r="U4" t="s">
        <v>0</v>
      </c>
      <c r="V4" t="s">
        <v>32</v>
      </c>
      <c r="W4" t="s">
        <v>17</v>
      </c>
      <c r="X4" t="s">
        <v>18</v>
      </c>
      <c r="Y4" t="s">
        <v>19</v>
      </c>
      <c r="Z4" t="s">
        <v>20</v>
      </c>
      <c r="AA4" t="s">
        <v>21</v>
      </c>
      <c r="AB4" t="s">
        <v>22</v>
      </c>
      <c r="AC4" t="s">
        <v>23</v>
      </c>
      <c r="AD4" t="s">
        <v>24</v>
      </c>
      <c r="AE4" t="s">
        <v>26</v>
      </c>
      <c r="AF4" t="s">
        <v>27</v>
      </c>
      <c r="AG4" t="s">
        <v>28</v>
      </c>
      <c r="AH4" t="s">
        <v>29</v>
      </c>
      <c r="AI4" t="s">
        <v>30</v>
      </c>
      <c r="AJ4" t="s">
        <v>31</v>
      </c>
      <c r="AK4" t="s">
        <v>4</v>
      </c>
      <c r="AL4" t="s">
        <v>32</v>
      </c>
      <c r="AM4" t="s">
        <v>17</v>
      </c>
      <c r="AN4" t="s">
        <v>18</v>
      </c>
      <c r="AO4" t="s">
        <v>19</v>
      </c>
      <c r="AP4" t="s">
        <v>20</v>
      </c>
      <c r="AQ4" t="s">
        <v>21</v>
      </c>
      <c r="AR4" t="s">
        <v>22</v>
      </c>
      <c r="AS4" t="s">
        <v>23</v>
      </c>
      <c r="AT4" t="s">
        <v>24</v>
      </c>
      <c r="AU4" t="s">
        <v>26</v>
      </c>
      <c r="AV4" t="s">
        <v>27</v>
      </c>
      <c r="AW4" t="s">
        <v>28</v>
      </c>
      <c r="AX4" t="s">
        <v>29</v>
      </c>
      <c r="AY4" t="s">
        <v>30</v>
      </c>
      <c r="AZ4" t="s">
        <v>31</v>
      </c>
    </row>
    <row r="5" spans="1:52" x14ac:dyDescent="0.25">
      <c r="A5">
        <v>4</v>
      </c>
      <c r="B5">
        <v>2.48</v>
      </c>
      <c r="C5">
        <v>20.010000000000002</v>
      </c>
      <c r="D5">
        <v>19.16</v>
      </c>
      <c r="E5">
        <v>0.09</v>
      </c>
      <c r="F5">
        <v>4</v>
      </c>
      <c r="G5">
        <v>3.360000000000003</v>
      </c>
      <c r="H5">
        <v>-2.94</v>
      </c>
      <c r="K5">
        <v>20</v>
      </c>
      <c r="L5">
        <v>0.58420000000000005</v>
      </c>
      <c r="M5">
        <f>0.75*L5</f>
        <v>0.43815000000000004</v>
      </c>
      <c r="N5">
        <v>0</v>
      </c>
      <c r="O5">
        <f>M5</f>
        <v>0.43815000000000004</v>
      </c>
      <c r="P5">
        <f>K5</f>
        <v>20</v>
      </c>
      <c r="Q5">
        <f>P5</f>
        <v>20</v>
      </c>
      <c r="U5">
        <v>0</v>
      </c>
      <c r="V5">
        <f>Q5</f>
        <v>20</v>
      </c>
      <c r="AK5">
        <v>0</v>
      </c>
    </row>
    <row r="6" spans="1:52" x14ac:dyDescent="0.25">
      <c r="A6">
        <v>5</v>
      </c>
      <c r="B6">
        <v>3.1</v>
      </c>
      <c r="C6">
        <v>19.920000000000002</v>
      </c>
      <c r="D6">
        <v>19.07</v>
      </c>
      <c r="E6">
        <v>0.11</v>
      </c>
      <c r="F6">
        <v>5</v>
      </c>
      <c r="G6">
        <v>4.2000000000000028</v>
      </c>
      <c r="H6">
        <v>-3.78</v>
      </c>
      <c r="J6" t="s">
        <v>11</v>
      </c>
      <c r="K6">
        <f>K5/M5</f>
        <v>45.646468104530406</v>
      </c>
      <c r="N6">
        <v>1</v>
      </c>
      <c r="O6">
        <f>O5+$M$5</f>
        <v>0.87630000000000008</v>
      </c>
      <c r="P6">
        <f>P5-0.444</f>
        <v>19.556000000000001</v>
      </c>
      <c r="Q6">
        <f t="shared" ref="Q6:Q49" si="0">SQRT($K$5^2-O6^2)</f>
        <v>19.980793235254701</v>
      </c>
      <c r="R6">
        <f>(Q6-P6)/$L$5</f>
        <v>0.72713665740277356</v>
      </c>
      <c r="S6">
        <f>ROUND(R6,0)</f>
        <v>1</v>
      </c>
      <c r="T6">
        <f>V6-W6</f>
        <v>0.42479323525470036</v>
      </c>
      <c r="U6">
        <v>1</v>
      </c>
      <c r="V6">
        <f t="shared" ref="V6:V49" si="1">Q6</f>
        <v>19.980793235254701</v>
      </c>
      <c r="W6">
        <f>P6</f>
        <v>19.556000000000001</v>
      </c>
      <c r="AK6">
        <v>1</v>
      </c>
      <c r="AL6">
        <f>V6-W6</f>
        <v>0.42479323525470036</v>
      </c>
      <c r="AM6">
        <v>0</v>
      </c>
      <c r="AN6">
        <f t="shared" ref="AM6:AZ21" si="2">X6-Y6</f>
        <v>0</v>
      </c>
      <c r="AO6">
        <f t="shared" si="2"/>
        <v>0</v>
      </c>
      <c r="AP6">
        <f t="shared" si="2"/>
        <v>0</v>
      </c>
      <c r="AQ6">
        <f t="shared" si="2"/>
        <v>0</v>
      </c>
      <c r="AR6">
        <f t="shared" si="2"/>
        <v>0</v>
      </c>
      <c r="AS6">
        <f t="shared" si="2"/>
        <v>0</v>
      </c>
      <c r="AT6">
        <f t="shared" si="2"/>
        <v>0</v>
      </c>
      <c r="AU6">
        <f t="shared" si="2"/>
        <v>0</v>
      </c>
      <c r="AV6">
        <f t="shared" si="2"/>
        <v>0</v>
      </c>
      <c r="AW6">
        <f t="shared" si="2"/>
        <v>0</v>
      </c>
      <c r="AX6">
        <f t="shared" si="2"/>
        <v>0</v>
      </c>
      <c r="AY6">
        <f t="shared" si="2"/>
        <v>0</v>
      </c>
      <c r="AZ6">
        <v>0</v>
      </c>
    </row>
    <row r="7" spans="1:52" x14ac:dyDescent="0.25">
      <c r="A7">
        <v>6</v>
      </c>
      <c r="B7">
        <v>3.7199999999999998</v>
      </c>
      <c r="C7">
        <v>19.809999999999999</v>
      </c>
      <c r="D7">
        <v>18.96</v>
      </c>
      <c r="E7">
        <v>0.13</v>
      </c>
      <c r="F7">
        <v>6</v>
      </c>
      <c r="G7">
        <v>5.0400000000000027</v>
      </c>
      <c r="H7">
        <v>-4.62</v>
      </c>
      <c r="K7" t="s">
        <v>12</v>
      </c>
      <c r="N7">
        <v>2</v>
      </c>
      <c r="O7">
        <f t="shared" ref="O7:O49" si="3">O6+$M$5</f>
        <v>1.3144500000000001</v>
      </c>
      <c r="P7">
        <f t="shared" ref="P7:P49" si="4">P6-0.444</f>
        <v>19.112000000000002</v>
      </c>
      <c r="Q7">
        <f t="shared" si="0"/>
        <v>19.956758784870352</v>
      </c>
      <c r="R7">
        <f>(Q7-P7)/$L$5</f>
        <v>1.4460095598602372</v>
      </c>
      <c r="S7">
        <f t="shared" ref="S7:S49" si="5">ROUND(R7,0)</f>
        <v>1</v>
      </c>
      <c r="T7">
        <f>W7-X7</f>
        <v>0.4223793924351753</v>
      </c>
      <c r="U7">
        <v>2</v>
      </c>
      <c r="V7">
        <f t="shared" si="1"/>
        <v>19.956758784870352</v>
      </c>
      <c r="W7">
        <f>(Q7-(Q7-P7)/2)</f>
        <v>19.534379392435177</v>
      </c>
      <c r="X7">
        <f>P7</f>
        <v>19.112000000000002</v>
      </c>
      <c r="AK7">
        <v>2</v>
      </c>
      <c r="AL7">
        <f t="shared" ref="AL7:AL49" si="6">V7-W7</f>
        <v>0.4223793924351753</v>
      </c>
      <c r="AM7">
        <f t="shared" si="2"/>
        <v>0.4223793924351753</v>
      </c>
      <c r="AN7">
        <v>0</v>
      </c>
      <c r="AO7">
        <f t="shared" si="2"/>
        <v>0</v>
      </c>
      <c r="AP7">
        <f t="shared" si="2"/>
        <v>0</v>
      </c>
      <c r="AQ7">
        <f t="shared" si="2"/>
        <v>0</v>
      </c>
      <c r="AR7">
        <f t="shared" si="2"/>
        <v>0</v>
      </c>
      <c r="AS7">
        <f t="shared" si="2"/>
        <v>0</v>
      </c>
      <c r="AT7">
        <f t="shared" si="2"/>
        <v>0</v>
      </c>
      <c r="AU7">
        <f t="shared" si="2"/>
        <v>0</v>
      </c>
      <c r="AV7">
        <f t="shared" si="2"/>
        <v>0</v>
      </c>
      <c r="AW7">
        <f t="shared" si="2"/>
        <v>0</v>
      </c>
      <c r="AX7">
        <f t="shared" si="2"/>
        <v>0</v>
      </c>
      <c r="AY7">
        <f t="shared" si="2"/>
        <v>0</v>
      </c>
      <c r="AZ7">
        <v>0</v>
      </c>
    </row>
    <row r="8" spans="1:52" x14ac:dyDescent="0.25">
      <c r="A8">
        <v>7</v>
      </c>
      <c r="B8">
        <v>4.34</v>
      </c>
      <c r="C8">
        <v>19.690000000000001</v>
      </c>
      <c r="D8">
        <v>18.829999999999998</v>
      </c>
      <c r="E8">
        <v>0.15</v>
      </c>
      <c r="F8">
        <v>7</v>
      </c>
      <c r="G8">
        <v>5.8800000000000026</v>
      </c>
      <c r="H8">
        <v>-5.46</v>
      </c>
      <c r="N8">
        <v>3</v>
      </c>
      <c r="O8">
        <f t="shared" si="3"/>
        <v>1.7526000000000002</v>
      </c>
      <c r="P8">
        <f t="shared" si="4"/>
        <v>18.668000000000003</v>
      </c>
      <c r="Q8">
        <f t="shared" si="0"/>
        <v>19.923061844003797</v>
      </c>
      <c r="R8">
        <f t="shared" ref="R6:R36" si="7">(Q8-P8)/$L$5</f>
        <v>2.1483427661824619</v>
      </c>
      <c r="S8">
        <f t="shared" si="5"/>
        <v>2</v>
      </c>
      <c r="T8">
        <f>W8-X8</f>
        <v>0.62753092200189897</v>
      </c>
      <c r="U8">
        <v>3</v>
      </c>
      <c r="V8">
        <f t="shared" si="1"/>
        <v>19.923061844003797</v>
      </c>
      <c r="W8">
        <f>V8-(Q8-P8)/S8</f>
        <v>19.295530922001902</v>
      </c>
      <c r="X8">
        <f>P8</f>
        <v>18.668000000000003</v>
      </c>
      <c r="AK8">
        <v>3</v>
      </c>
      <c r="AL8">
        <f t="shared" si="6"/>
        <v>0.62753092200189542</v>
      </c>
      <c r="AM8">
        <f t="shared" si="2"/>
        <v>0.62753092200189897</v>
      </c>
      <c r="AN8">
        <f t="shared" si="2"/>
        <v>18.668000000000003</v>
      </c>
      <c r="AO8">
        <f t="shared" si="2"/>
        <v>0</v>
      </c>
      <c r="AP8">
        <f t="shared" si="2"/>
        <v>0</v>
      </c>
      <c r="AQ8">
        <f t="shared" si="2"/>
        <v>0</v>
      </c>
      <c r="AR8">
        <f t="shared" si="2"/>
        <v>0</v>
      </c>
      <c r="AS8">
        <f t="shared" si="2"/>
        <v>0</v>
      </c>
      <c r="AT8">
        <f t="shared" si="2"/>
        <v>0</v>
      </c>
      <c r="AU8">
        <f t="shared" si="2"/>
        <v>0</v>
      </c>
      <c r="AV8">
        <f t="shared" si="2"/>
        <v>0</v>
      </c>
      <c r="AW8">
        <f t="shared" si="2"/>
        <v>0</v>
      </c>
      <c r="AX8">
        <f t="shared" si="2"/>
        <v>0</v>
      </c>
      <c r="AY8">
        <f t="shared" si="2"/>
        <v>0</v>
      </c>
      <c r="AZ8">
        <v>0</v>
      </c>
    </row>
    <row r="9" spans="1:52" x14ac:dyDescent="0.25">
      <c r="A9">
        <v>8</v>
      </c>
      <c r="B9">
        <v>4.96</v>
      </c>
      <c r="C9">
        <v>19.54</v>
      </c>
      <c r="D9">
        <v>18.670000000000002</v>
      </c>
      <c r="E9">
        <v>0.18</v>
      </c>
      <c r="F9">
        <v>8</v>
      </c>
      <c r="G9">
        <v>6.7200000000000024</v>
      </c>
      <c r="H9">
        <v>-6.3</v>
      </c>
      <c r="N9">
        <v>4</v>
      </c>
      <c r="O9">
        <f t="shared" si="3"/>
        <v>2.1907500000000004</v>
      </c>
      <c r="P9">
        <f t="shared" si="4"/>
        <v>18.224000000000004</v>
      </c>
      <c r="Q9">
        <f t="shared" si="0"/>
        <v>19.879653277597676</v>
      </c>
      <c r="R9">
        <f t="shared" si="7"/>
        <v>2.8340521698008763</v>
      </c>
      <c r="S9">
        <f t="shared" si="5"/>
        <v>3</v>
      </c>
      <c r="T9">
        <f t="shared" ref="T9" si="8">X9-Y9</f>
        <v>0.55188442586589304</v>
      </c>
      <c r="U9">
        <v>4</v>
      </c>
      <c r="V9">
        <f t="shared" si="1"/>
        <v>19.879653277597676</v>
      </c>
      <c r="W9">
        <f>V9-(V9-P9)/S9</f>
        <v>19.327768851731786</v>
      </c>
      <c r="X9">
        <f>W9-(V9-P9)/S9</f>
        <v>18.775884425865897</v>
      </c>
      <c r="Y9">
        <f>P9</f>
        <v>18.224000000000004</v>
      </c>
      <c r="AK9">
        <v>4</v>
      </c>
      <c r="AL9">
        <f t="shared" si="6"/>
        <v>0.55188442586588948</v>
      </c>
      <c r="AM9">
        <f t="shared" si="2"/>
        <v>0.55188442586588948</v>
      </c>
      <c r="AN9">
        <f t="shared" si="2"/>
        <v>0.55188442586589304</v>
      </c>
      <c r="AO9">
        <v>0</v>
      </c>
      <c r="AP9">
        <f t="shared" si="2"/>
        <v>0</v>
      </c>
      <c r="AQ9">
        <f t="shared" si="2"/>
        <v>0</v>
      </c>
      <c r="AR9">
        <f t="shared" si="2"/>
        <v>0</v>
      </c>
      <c r="AS9">
        <f t="shared" si="2"/>
        <v>0</v>
      </c>
      <c r="AT9">
        <f t="shared" si="2"/>
        <v>0</v>
      </c>
      <c r="AU9">
        <f t="shared" si="2"/>
        <v>0</v>
      </c>
      <c r="AV9">
        <f t="shared" si="2"/>
        <v>0</v>
      </c>
      <c r="AW9">
        <f t="shared" si="2"/>
        <v>0</v>
      </c>
      <c r="AX9">
        <f t="shared" si="2"/>
        <v>0</v>
      </c>
      <c r="AY9">
        <f t="shared" si="2"/>
        <v>0</v>
      </c>
      <c r="AZ9">
        <v>0</v>
      </c>
    </row>
    <row r="10" spans="1:52" x14ac:dyDescent="0.25">
      <c r="A10">
        <v>9</v>
      </c>
      <c r="B10">
        <v>5.58</v>
      </c>
      <c r="C10">
        <v>19.37</v>
      </c>
      <c r="D10">
        <v>18.5</v>
      </c>
      <c r="E10">
        <v>0.19</v>
      </c>
      <c r="F10">
        <v>9</v>
      </c>
      <c r="G10">
        <v>7.5600000000000023</v>
      </c>
      <c r="H10">
        <v>-7.14</v>
      </c>
      <c r="N10">
        <v>5</v>
      </c>
      <c r="O10">
        <f t="shared" si="3"/>
        <v>2.6289000000000007</v>
      </c>
      <c r="P10">
        <f t="shared" si="4"/>
        <v>17.780000000000005</v>
      </c>
      <c r="Q10">
        <f t="shared" si="0"/>
        <v>19.826469297129027</v>
      </c>
      <c r="R10">
        <f t="shared" si="7"/>
        <v>3.5030285811862747</v>
      </c>
      <c r="S10">
        <f t="shared" si="5"/>
        <v>4</v>
      </c>
      <c r="T10">
        <f t="shared" ref="T10" si="9">Y10-Z10</f>
        <v>0.51161732428225548</v>
      </c>
      <c r="U10">
        <v>5</v>
      </c>
      <c r="V10">
        <f t="shared" si="1"/>
        <v>19.826469297129027</v>
      </c>
      <c r="W10">
        <f>Q10-(Q10-P10)/S10</f>
        <v>19.314851972846771</v>
      </c>
      <c r="X10">
        <f>W10-(V10-P10)/S10</f>
        <v>18.803234648564516</v>
      </c>
      <c r="Y10">
        <f>X10-(V10-P10)/S10</f>
        <v>18.29161732428226</v>
      </c>
      <c r="Z10">
        <f>P10</f>
        <v>17.780000000000005</v>
      </c>
      <c r="AK10">
        <v>5</v>
      </c>
      <c r="AL10">
        <f t="shared" si="6"/>
        <v>0.51161732428225548</v>
      </c>
      <c r="AM10">
        <f t="shared" si="2"/>
        <v>0.51161732428225548</v>
      </c>
      <c r="AN10">
        <f t="shared" si="2"/>
        <v>0.51161732428225548</v>
      </c>
      <c r="AO10">
        <f t="shared" si="2"/>
        <v>0.51161732428225548</v>
      </c>
      <c r="AP10">
        <v>0</v>
      </c>
      <c r="AQ10">
        <f t="shared" si="2"/>
        <v>0</v>
      </c>
      <c r="AR10">
        <f t="shared" si="2"/>
        <v>0</v>
      </c>
      <c r="AS10">
        <f t="shared" si="2"/>
        <v>0</v>
      </c>
      <c r="AT10">
        <f t="shared" si="2"/>
        <v>0</v>
      </c>
      <c r="AU10">
        <f t="shared" si="2"/>
        <v>0</v>
      </c>
      <c r="AV10">
        <f t="shared" si="2"/>
        <v>0</v>
      </c>
      <c r="AW10">
        <f t="shared" si="2"/>
        <v>0</v>
      </c>
      <c r="AX10">
        <f t="shared" si="2"/>
        <v>0</v>
      </c>
      <c r="AY10">
        <f t="shared" si="2"/>
        <v>0</v>
      </c>
      <c r="AZ10">
        <v>0</v>
      </c>
    </row>
    <row r="11" spans="1:52" x14ac:dyDescent="0.25">
      <c r="A11">
        <v>10</v>
      </c>
      <c r="B11">
        <v>6.2</v>
      </c>
      <c r="C11">
        <v>19.18</v>
      </c>
      <c r="D11">
        <v>18.3</v>
      </c>
      <c r="E11">
        <v>0.22</v>
      </c>
      <c r="F11">
        <v>10</v>
      </c>
      <c r="G11">
        <v>8.4000000000000021</v>
      </c>
      <c r="H11">
        <v>-7.9799999999999995</v>
      </c>
      <c r="N11">
        <v>6</v>
      </c>
      <c r="O11">
        <f t="shared" si="3"/>
        <v>3.0670500000000009</v>
      </c>
      <c r="P11">
        <f t="shared" si="4"/>
        <v>17.336000000000006</v>
      </c>
      <c r="Q11">
        <f t="shared" si="0"/>
        <v>19.763430984965641</v>
      </c>
      <c r="R11">
        <f t="shared" si="7"/>
        <v>4.1551369136693515</v>
      </c>
      <c r="S11">
        <f t="shared" si="5"/>
        <v>4</v>
      </c>
      <c r="T11">
        <f>V11-W11</f>
        <v>0.60685774624140976</v>
      </c>
      <c r="U11">
        <v>6</v>
      </c>
      <c r="V11">
        <f t="shared" si="1"/>
        <v>19.763430984965641</v>
      </c>
      <c r="W11">
        <f t="shared" ref="W11:W17" si="10">V11-(V11-P11)/S11</f>
        <v>19.156573238724231</v>
      </c>
      <c r="X11">
        <f>W11-(V11-P11)/S11</f>
        <v>18.549715492482822</v>
      </c>
      <c r="Y11">
        <f>X11-(V11-P11)/S11</f>
        <v>17.942857746241412</v>
      </c>
      <c r="Z11">
        <f t="shared" ref="Z11:Z20" si="11">Y11-(V11-P11)/S11</f>
        <v>17.336000000000002</v>
      </c>
      <c r="AK11">
        <v>6</v>
      </c>
      <c r="AL11">
        <f t="shared" si="6"/>
        <v>0.60685774624140976</v>
      </c>
      <c r="AM11">
        <f t="shared" si="2"/>
        <v>0.60685774624140976</v>
      </c>
      <c r="AN11">
        <f t="shared" si="2"/>
        <v>0.60685774624140976</v>
      </c>
      <c r="AO11">
        <f t="shared" si="2"/>
        <v>0.60685774624140976</v>
      </c>
      <c r="AP11">
        <f t="shared" si="2"/>
        <v>17.336000000000002</v>
      </c>
      <c r="AQ11">
        <f t="shared" si="2"/>
        <v>0</v>
      </c>
      <c r="AR11">
        <f t="shared" si="2"/>
        <v>0</v>
      </c>
      <c r="AS11">
        <f t="shared" si="2"/>
        <v>0</v>
      </c>
      <c r="AT11">
        <f t="shared" si="2"/>
        <v>0</v>
      </c>
      <c r="AU11">
        <f t="shared" si="2"/>
        <v>0</v>
      </c>
      <c r="AV11">
        <f t="shared" si="2"/>
        <v>0</v>
      </c>
      <c r="AW11">
        <f t="shared" si="2"/>
        <v>0</v>
      </c>
      <c r="AX11">
        <f t="shared" si="2"/>
        <v>0</v>
      </c>
      <c r="AY11">
        <f t="shared" si="2"/>
        <v>0</v>
      </c>
      <c r="AZ11">
        <v>0</v>
      </c>
    </row>
    <row r="12" spans="1:52" x14ac:dyDescent="0.25">
      <c r="A12">
        <v>11</v>
      </c>
      <c r="B12">
        <v>6.82</v>
      </c>
      <c r="C12">
        <v>18.97</v>
      </c>
      <c r="D12">
        <v>18.079999999999998</v>
      </c>
      <c r="E12">
        <v>0.23</v>
      </c>
      <c r="F12">
        <v>11</v>
      </c>
      <c r="G12">
        <v>9.240000000000002</v>
      </c>
      <c r="H12">
        <v>-8.82</v>
      </c>
      <c r="N12">
        <v>7</v>
      </c>
      <c r="O12">
        <f t="shared" si="3"/>
        <v>3.5052000000000012</v>
      </c>
      <c r="P12">
        <f t="shared" si="4"/>
        <v>16.892000000000007</v>
      </c>
      <c r="Q12">
        <f t="shared" si="0"/>
        <v>19.690443696372103</v>
      </c>
      <c r="R12">
        <f t="shared" si="7"/>
        <v>4.7902151598289908</v>
      </c>
      <c r="S12">
        <f t="shared" si="5"/>
        <v>5</v>
      </c>
      <c r="T12">
        <f>V12-W12</f>
        <v>0.55968873927442075</v>
      </c>
      <c r="U12">
        <v>7</v>
      </c>
      <c r="V12">
        <f t="shared" si="1"/>
        <v>19.690443696372103</v>
      </c>
      <c r="W12">
        <f t="shared" si="10"/>
        <v>19.130754957097682</v>
      </c>
      <c r="X12">
        <f t="shared" ref="X12:X13" si="12">W12-(V12-P12)/S12</f>
        <v>18.571066217823262</v>
      </c>
      <c r="Y12">
        <f t="shared" ref="Y12:Y49" si="13">X12-(V12-P12)/S12</f>
        <v>18.011377478548841</v>
      </c>
      <c r="Z12">
        <f t="shared" si="11"/>
        <v>17.45168873927442</v>
      </c>
      <c r="AA12">
        <f t="shared" ref="AA12:AA20" si="14">Z12-(V12-P12)/S12</f>
        <v>16.891999999999999</v>
      </c>
      <c r="AK12">
        <v>7</v>
      </c>
      <c r="AL12">
        <f t="shared" si="6"/>
        <v>0.55968873927442075</v>
      </c>
      <c r="AM12">
        <f t="shared" si="2"/>
        <v>0.55968873927442075</v>
      </c>
      <c r="AN12">
        <f t="shared" si="2"/>
        <v>0.55968873927442075</v>
      </c>
      <c r="AO12">
        <f t="shared" si="2"/>
        <v>0.55968873927442075</v>
      </c>
      <c r="AP12">
        <f t="shared" si="2"/>
        <v>0.55968873927442075</v>
      </c>
      <c r="AQ12">
        <v>0</v>
      </c>
      <c r="AR12">
        <f t="shared" si="2"/>
        <v>0</v>
      </c>
      <c r="AS12">
        <f t="shared" si="2"/>
        <v>0</v>
      </c>
      <c r="AT12">
        <f t="shared" si="2"/>
        <v>0</v>
      </c>
      <c r="AU12">
        <f t="shared" si="2"/>
        <v>0</v>
      </c>
      <c r="AV12">
        <f t="shared" si="2"/>
        <v>0</v>
      </c>
      <c r="AW12">
        <f t="shared" si="2"/>
        <v>0</v>
      </c>
      <c r="AX12">
        <f t="shared" si="2"/>
        <v>0</v>
      </c>
      <c r="AY12">
        <f t="shared" si="2"/>
        <v>0</v>
      </c>
      <c r="AZ12">
        <v>0</v>
      </c>
    </row>
    <row r="13" spans="1:52" x14ac:dyDescent="0.25">
      <c r="A13">
        <v>12</v>
      </c>
      <c r="B13">
        <v>7.4399999999999995</v>
      </c>
      <c r="C13">
        <v>18.739999999999998</v>
      </c>
      <c r="D13">
        <v>17.829999999999998</v>
      </c>
      <c r="E13">
        <v>0.27</v>
      </c>
      <c r="F13">
        <v>12</v>
      </c>
      <c r="G13">
        <v>10.080000000000002</v>
      </c>
      <c r="H13">
        <v>-9.66</v>
      </c>
      <c r="N13">
        <v>8</v>
      </c>
      <c r="O13">
        <f t="shared" si="3"/>
        <v>3.9433500000000015</v>
      </c>
      <c r="P13">
        <f t="shared" si="4"/>
        <v>16.448000000000008</v>
      </c>
      <c r="Q13">
        <f t="shared" si="0"/>
        <v>19.607396328362928</v>
      </c>
      <c r="R13">
        <f t="shared" si="7"/>
        <v>5.408073139957069</v>
      </c>
      <c r="S13">
        <f t="shared" si="5"/>
        <v>5</v>
      </c>
      <c r="T13">
        <f t="shared" ref="T13:T49" si="15">V13-W13</f>
        <v>0.63187926567258401</v>
      </c>
      <c r="U13">
        <v>8</v>
      </c>
      <c r="V13">
        <f t="shared" si="1"/>
        <v>19.607396328362928</v>
      </c>
      <c r="W13">
        <f t="shared" si="10"/>
        <v>18.975517062690344</v>
      </c>
      <c r="X13">
        <f t="shared" si="12"/>
        <v>18.34363779701776</v>
      </c>
      <c r="Y13">
        <f t="shared" si="13"/>
        <v>17.711758531345176</v>
      </c>
      <c r="Z13">
        <f t="shared" si="11"/>
        <v>17.079879265672592</v>
      </c>
      <c r="AA13">
        <f t="shared" si="14"/>
        <v>16.448000000000008</v>
      </c>
      <c r="AK13">
        <v>8</v>
      </c>
      <c r="AL13">
        <f t="shared" si="6"/>
        <v>0.63187926567258401</v>
      </c>
      <c r="AM13">
        <f t="shared" si="2"/>
        <v>0.63187926567258401</v>
      </c>
      <c r="AN13">
        <f t="shared" si="2"/>
        <v>0.63187926567258401</v>
      </c>
      <c r="AO13">
        <f t="shared" si="2"/>
        <v>0.63187926567258401</v>
      </c>
      <c r="AP13">
        <f t="shared" si="2"/>
        <v>0.63187926567258401</v>
      </c>
      <c r="AQ13">
        <v>0</v>
      </c>
      <c r="AR13">
        <f t="shared" si="2"/>
        <v>0</v>
      </c>
      <c r="AS13">
        <f t="shared" si="2"/>
        <v>0</v>
      </c>
      <c r="AT13">
        <f t="shared" si="2"/>
        <v>0</v>
      </c>
      <c r="AU13">
        <f t="shared" si="2"/>
        <v>0</v>
      </c>
      <c r="AV13">
        <f t="shared" si="2"/>
        <v>0</v>
      </c>
      <c r="AW13">
        <f t="shared" si="2"/>
        <v>0</v>
      </c>
      <c r="AX13">
        <f t="shared" si="2"/>
        <v>0</v>
      </c>
      <c r="AY13">
        <f t="shared" si="2"/>
        <v>0</v>
      </c>
      <c r="AZ13">
        <v>0</v>
      </c>
    </row>
    <row r="14" spans="1:52" x14ac:dyDescent="0.25">
      <c r="A14">
        <v>13</v>
      </c>
      <c r="B14">
        <v>8.06</v>
      </c>
      <c r="C14">
        <v>18.48</v>
      </c>
      <c r="D14">
        <v>17.559999999999999</v>
      </c>
      <c r="E14">
        <v>0.28000000000000003</v>
      </c>
      <c r="F14">
        <v>13</v>
      </c>
      <c r="G14">
        <v>10.920000000000002</v>
      </c>
      <c r="H14">
        <v>-10.5</v>
      </c>
      <c r="N14">
        <v>9</v>
      </c>
      <c r="O14">
        <f t="shared" si="3"/>
        <v>4.3815000000000017</v>
      </c>
      <c r="P14">
        <f t="shared" si="4"/>
        <v>16.004000000000008</v>
      </c>
      <c r="Q14">
        <f t="shared" si="0"/>
        <v>19.514160441843252</v>
      </c>
      <c r="R14">
        <f t="shared" si="7"/>
        <v>6.0084909993893243</v>
      </c>
      <c r="S14">
        <f t="shared" si="5"/>
        <v>6</v>
      </c>
      <c r="T14">
        <f t="shared" si="15"/>
        <v>0.58502674030720669</v>
      </c>
      <c r="U14">
        <v>9</v>
      </c>
      <c r="V14">
        <f t="shared" si="1"/>
        <v>19.514160441843252</v>
      </c>
      <c r="W14">
        <f t="shared" si="10"/>
        <v>18.929133701536045</v>
      </c>
      <c r="X14">
        <f>W14-(V14-P14)/S14</f>
        <v>18.344106961228839</v>
      </c>
      <c r="Y14">
        <f>X14-(V14-P14)/S14</f>
        <v>17.759080220921632</v>
      </c>
      <c r="Z14">
        <f t="shared" si="11"/>
        <v>17.174053480614425</v>
      </c>
      <c r="AA14">
        <f t="shared" si="14"/>
        <v>16.589026740307219</v>
      </c>
      <c r="AB14">
        <f t="shared" ref="AB14:AB20" si="16">AA14-(V14-P14)/S14</f>
        <v>16.004000000000012</v>
      </c>
      <c r="AK14">
        <v>9</v>
      </c>
      <c r="AL14">
        <f t="shared" si="6"/>
        <v>0.58502674030720669</v>
      </c>
      <c r="AM14">
        <f t="shared" si="2"/>
        <v>0.58502674030720669</v>
      </c>
      <c r="AN14">
        <f t="shared" si="2"/>
        <v>0.58502674030720669</v>
      </c>
      <c r="AO14">
        <f t="shared" si="2"/>
        <v>0.58502674030720669</v>
      </c>
      <c r="AP14">
        <f t="shared" si="2"/>
        <v>0.58502674030720669</v>
      </c>
      <c r="AQ14">
        <f t="shared" si="2"/>
        <v>0.58502674030720669</v>
      </c>
      <c r="AR14">
        <v>0</v>
      </c>
      <c r="AS14">
        <f t="shared" si="2"/>
        <v>0</v>
      </c>
      <c r="AT14">
        <f t="shared" si="2"/>
        <v>0</v>
      </c>
      <c r="AU14">
        <f t="shared" si="2"/>
        <v>0</v>
      </c>
      <c r="AV14">
        <f t="shared" si="2"/>
        <v>0</v>
      </c>
      <c r="AW14">
        <f t="shared" si="2"/>
        <v>0</v>
      </c>
      <c r="AX14">
        <f t="shared" si="2"/>
        <v>0</v>
      </c>
      <c r="AY14">
        <f t="shared" si="2"/>
        <v>0</v>
      </c>
      <c r="AZ14">
        <v>0</v>
      </c>
    </row>
    <row r="15" spans="1:52" x14ac:dyDescent="0.25">
      <c r="A15">
        <v>14</v>
      </c>
      <c r="B15">
        <v>8.68</v>
      </c>
      <c r="C15">
        <v>18.2</v>
      </c>
      <c r="D15">
        <v>17.260000000000002</v>
      </c>
      <c r="E15">
        <v>0.33</v>
      </c>
      <c r="F15">
        <v>14</v>
      </c>
      <c r="G15">
        <v>11.760000000000002</v>
      </c>
      <c r="H15">
        <v>-11.34</v>
      </c>
      <c r="N15">
        <v>10</v>
      </c>
      <c r="O15">
        <f t="shared" si="3"/>
        <v>4.819650000000002</v>
      </c>
      <c r="P15">
        <f t="shared" si="4"/>
        <v>15.560000000000008</v>
      </c>
      <c r="Q15">
        <f t="shared" si="0"/>
        <v>19.410589220255524</v>
      </c>
      <c r="R15">
        <f t="shared" si="7"/>
        <v>6.5912174259765761</v>
      </c>
      <c r="S15">
        <f t="shared" si="5"/>
        <v>7</v>
      </c>
      <c r="T15">
        <f t="shared" si="15"/>
        <v>0.55008417432221535</v>
      </c>
      <c r="U15">
        <v>10</v>
      </c>
      <c r="V15">
        <f>Q15</f>
        <v>19.410589220255524</v>
      </c>
      <c r="W15">
        <f t="shared" si="10"/>
        <v>18.860505045933309</v>
      </c>
      <c r="X15">
        <f>W15-(V15-P15)/S15</f>
        <v>18.310420871611093</v>
      </c>
      <c r="Y15">
        <f>X15-(V15-P15)/S15</f>
        <v>17.760336697288878</v>
      </c>
      <c r="Z15">
        <f t="shared" si="11"/>
        <v>17.210252522966663</v>
      </c>
      <c r="AA15">
        <f t="shared" si="14"/>
        <v>16.660168348644447</v>
      </c>
      <c r="AB15">
        <f t="shared" si="16"/>
        <v>16.110084174322232</v>
      </c>
      <c r="AC15">
        <f t="shared" ref="AC15:AC20" si="17">AB15-(V15-P15)/S15</f>
        <v>15.560000000000015</v>
      </c>
      <c r="AK15">
        <v>10</v>
      </c>
      <c r="AL15">
        <f t="shared" si="6"/>
        <v>0.55008417432221535</v>
      </c>
      <c r="AM15">
        <f t="shared" si="2"/>
        <v>0.55008417432221535</v>
      </c>
      <c r="AN15">
        <f t="shared" si="2"/>
        <v>0.55008417432221535</v>
      </c>
      <c r="AO15">
        <f t="shared" si="2"/>
        <v>0.55008417432221535</v>
      </c>
      <c r="AP15">
        <f t="shared" si="2"/>
        <v>0.55008417432221535</v>
      </c>
      <c r="AQ15">
        <f t="shared" si="2"/>
        <v>0.55008417432221535</v>
      </c>
      <c r="AR15">
        <f t="shared" si="2"/>
        <v>0.55008417432221712</v>
      </c>
      <c r="AS15">
        <v>0</v>
      </c>
      <c r="AT15">
        <f t="shared" si="2"/>
        <v>0</v>
      </c>
      <c r="AU15">
        <f t="shared" si="2"/>
        <v>0</v>
      </c>
      <c r="AV15">
        <f t="shared" si="2"/>
        <v>0</v>
      </c>
      <c r="AW15">
        <f t="shared" si="2"/>
        <v>0</v>
      </c>
      <c r="AX15">
        <f t="shared" si="2"/>
        <v>0</v>
      </c>
      <c r="AY15">
        <f t="shared" si="2"/>
        <v>0</v>
      </c>
      <c r="AZ15">
        <v>0</v>
      </c>
    </row>
    <row r="16" spans="1:52" x14ac:dyDescent="0.25">
      <c r="A16">
        <v>15</v>
      </c>
      <c r="B16">
        <v>9.3000000000000007</v>
      </c>
      <c r="C16">
        <v>17.89</v>
      </c>
      <c r="D16">
        <v>16.93</v>
      </c>
      <c r="E16">
        <v>0.34</v>
      </c>
      <c r="F16">
        <v>15</v>
      </c>
      <c r="G16">
        <v>12.600000000000001</v>
      </c>
      <c r="H16">
        <v>-12.18</v>
      </c>
      <c r="N16">
        <v>11</v>
      </c>
      <c r="O16">
        <f t="shared" si="3"/>
        <v>5.2578000000000022</v>
      </c>
      <c r="P16">
        <f t="shared" si="4"/>
        <v>15.116000000000007</v>
      </c>
      <c r="Q16">
        <f t="shared" si="0"/>
        <v>19.2965162441307</v>
      </c>
      <c r="R16">
        <f t="shared" si="7"/>
        <v>7.1559675524318607</v>
      </c>
      <c r="S16">
        <f t="shared" si="5"/>
        <v>7</v>
      </c>
      <c r="T16">
        <f t="shared" si="15"/>
        <v>0.59721660630438578</v>
      </c>
      <c r="U16">
        <v>11</v>
      </c>
      <c r="V16">
        <f t="shared" si="1"/>
        <v>19.2965162441307</v>
      </c>
      <c r="W16">
        <f t="shared" si="10"/>
        <v>18.699299637826314</v>
      </c>
      <c r="X16">
        <f>W16-(V16-P16)/S16</f>
        <v>18.102083031521929</v>
      </c>
      <c r="Y16">
        <f>X16-(V16-P16)/S16</f>
        <v>17.504866425217543</v>
      </c>
      <c r="Z16">
        <f t="shared" si="11"/>
        <v>16.907649818913157</v>
      </c>
      <c r="AA16">
        <f t="shared" si="14"/>
        <v>16.310433212608771</v>
      </c>
      <c r="AB16">
        <f t="shared" si="16"/>
        <v>15.713216606304387</v>
      </c>
      <c r="AC16">
        <f t="shared" si="17"/>
        <v>15.116000000000003</v>
      </c>
      <c r="AK16">
        <v>11</v>
      </c>
      <c r="AL16">
        <f t="shared" si="6"/>
        <v>0.59721660630438578</v>
      </c>
      <c r="AM16">
        <f t="shared" si="2"/>
        <v>0.59721660630438578</v>
      </c>
      <c r="AN16">
        <f t="shared" si="2"/>
        <v>0.59721660630438578</v>
      </c>
      <c r="AO16">
        <f t="shared" si="2"/>
        <v>0.59721660630438578</v>
      </c>
      <c r="AP16">
        <f t="shared" si="2"/>
        <v>0.59721660630438578</v>
      </c>
      <c r="AQ16">
        <f t="shared" si="2"/>
        <v>0.597216606304384</v>
      </c>
      <c r="AR16">
        <f t="shared" si="2"/>
        <v>0.597216606304384</v>
      </c>
      <c r="AS16">
        <v>0</v>
      </c>
      <c r="AT16">
        <f t="shared" si="2"/>
        <v>0</v>
      </c>
      <c r="AU16">
        <f t="shared" si="2"/>
        <v>0</v>
      </c>
      <c r="AV16">
        <f t="shared" si="2"/>
        <v>0</v>
      </c>
      <c r="AW16">
        <f t="shared" si="2"/>
        <v>0</v>
      </c>
      <c r="AX16">
        <f t="shared" si="2"/>
        <v>0</v>
      </c>
      <c r="AY16">
        <f t="shared" si="2"/>
        <v>0</v>
      </c>
      <c r="AZ16">
        <v>0</v>
      </c>
    </row>
    <row r="17" spans="1:52" x14ac:dyDescent="0.25">
      <c r="A17">
        <v>16</v>
      </c>
      <c r="B17">
        <v>9.92</v>
      </c>
      <c r="C17">
        <v>17.55</v>
      </c>
      <c r="D17">
        <v>16.579999999999998</v>
      </c>
      <c r="E17">
        <v>0.39</v>
      </c>
      <c r="F17">
        <v>16</v>
      </c>
      <c r="G17">
        <v>13.440000000000001</v>
      </c>
      <c r="H17">
        <v>-13.02</v>
      </c>
      <c r="N17">
        <v>12</v>
      </c>
      <c r="O17">
        <f t="shared" si="3"/>
        <v>5.6959500000000025</v>
      </c>
      <c r="P17">
        <f t="shared" si="4"/>
        <v>14.672000000000006</v>
      </c>
      <c r="Q17">
        <f t="shared" si="0"/>
        <v>19.171754056358537</v>
      </c>
      <c r="R17">
        <f t="shared" si="7"/>
        <v>7.7024205004425381</v>
      </c>
      <c r="S17">
        <f t="shared" si="5"/>
        <v>8</v>
      </c>
      <c r="T17">
        <f t="shared" si="15"/>
        <v>0.56246925704481754</v>
      </c>
      <c r="U17">
        <v>12</v>
      </c>
      <c r="V17">
        <f t="shared" si="1"/>
        <v>19.171754056358537</v>
      </c>
      <c r="W17">
        <f t="shared" si="10"/>
        <v>18.60928479931372</v>
      </c>
      <c r="X17">
        <f t="shared" ref="X17:X49" si="18">W17-(V17-P17)/S17</f>
        <v>18.046815542268902</v>
      </c>
      <c r="Y17">
        <f t="shared" si="13"/>
        <v>17.484346285224085</v>
      </c>
      <c r="Z17">
        <f t="shared" si="11"/>
        <v>16.921877028179267</v>
      </c>
      <c r="AA17">
        <f t="shared" si="14"/>
        <v>16.35940777113445</v>
      </c>
      <c r="AB17">
        <f t="shared" si="16"/>
        <v>15.796938514089634</v>
      </c>
      <c r="AC17">
        <f t="shared" si="17"/>
        <v>15.234469257044818</v>
      </c>
      <c r="AD17">
        <f>AC17-(V17-P17)/S17</f>
        <v>14.672000000000002</v>
      </c>
      <c r="AK17">
        <v>12</v>
      </c>
      <c r="AL17">
        <f t="shared" si="6"/>
        <v>0.56246925704481754</v>
      </c>
      <c r="AM17">
        <f t="shared" si="2"/>
        <v>0.56246925704481754</v>
      </c>
      <c r="AN17">
        <f t="shared" si="2"/>
        <v>0.56246925704481754</v>
      </c>
      <c r="AO17">
        <f t="shared" si="2"/>
        <v>0.56246925704481754</v>
      </c>
      <c r="AP17">
        <f t="shared" si="2"/>
        <v>0.56246925704481754</v>
      </c>
      <c r="AQ17">
        <f t="shared" si="2"/>
        <v>0.56246925704481576</v>
      </c>
      <c r="AR17">
        <f t="shared" si="2"/>
        <v>0.56246925704481576</v>
      </c>
      <c r="AS17">
        <f t="shared" si="2"/>
        <v>0.56246925704481576</v>
      </c>
      <c r="AT17">
        <v>0</v>
      </c>
      <c r="AU17">
        <f t="shared" si="2"/>
        <v>0</v>
      </c>
      <c r="AV17">
        <f t="shared" si="2"/>
        <v>0</v>
      </c>
      <c r="AW17">
        <f t="shared" si="2"/>
        <v>0</v>
      </c>
      <c r="AX17">
        <f t="shared" si="2"/>
        <v>0</v>
      </c>
      <c r="AY17">
        <f t="shared" si="2"/>
        <v>0</v>
      </c>
      <c r="AZ17">
        <v>0</v>
      </c>
    </row>
    <row r="18" spans="1:52" x14ac:dyDescent="0.25">
      <c r="A18">
        <v>17</v>
      </c>
      <c r="B18">
        <v>10.54</v>
      </c>
      <c r="C18">
        <v>17.190000000000001</v>
      </c>
      <c r="D18">
        <v>16.190000000000001</v>
      </c>
      <c r="E18">
        <v>0.4</v>
      </c>
      <c r="F18">
        <v>17</v>
      </c>
      <c r="G18">
        <v>14.280000000000001</v>
      </c>
      <c r="H18">
        <v>-13.86</v>
      </c>
      <c r="N18">
        <v>13</v>
      </c>
      <c r="O18">
        <f t="shared" si="3"/>
        <v>6.1341000000000028</v>
      </c>
      <c r="P18">
        <f t="shared" si="4"/>
        <v>14.228000000000005</v>
      </c>
      <c r="Q18">
        <f t="shared" si="0"/>
        <v>19.036092487430292</v>
      </c>
      <c r="R18">
        <f t="shared" si="7"/>
        <v>8.2302165139169574</v>
      </c>
      <c r="S18">
        <f t="shared" si="5"/>
        <v>8</v>
      </c>
      <c r="T18">
        <f t="shared" si="15"/>
        <v>0.60101156092878583</v>
      </c>
      <c r="U18">
        <v>13</v>
      </c>
      <c r="V18">
        <f t="shared" si="1"/>
        <v>19.036092487430292</v>
      </c>
      <c r="W18">
        <f t="shared" ref="W18:W49" si="19">V18-(V18-P18)/S18</f>
        <v>18.435080926501506</v>
      </c>
      <c r="X18">
        <f t="shared" si="18"/>
        <v>17.83406936557272</v>
      </c>
      <c r="Y18">
        <f t="shared" si="13"/>
        <v>17.233057804643934</v>
      </c>
      <c r="Z18">
        <f t="shared" si="11"/>
        <v>16.632046243715148</v>
      </c>
      <c r="AA18">
        <f t="shared" si="14"/>
        <v>16.031034682786363</v>
      </c>
      <c r="AB18">
        <f t="shared" si="16"/>
        <v>15.430023121857577</v>
      </c>
      <c r="AC18">
        <f t="shared" si="17"/>
        <v>14.829011560928791</v>
      </c>
      <c r="AD18">
        <f>AC18-(V18-P18)/S18</f>
        <v>14.228000000000005</v>
      </c>
      <c r="AK18">
        <v>13</v>
      </c>
      <c r="AL18">
        <f t="shared" si="6"/>
        <v>0.60101156092878583</v>
      </c>
      <c r="AM18">
        <f t="shared" si="2"/>
        <v>0.60101156092878583</v>
      </c>
      <c r="AN18">
        <f t="shared" si="2"/>
        <v>0.60101156092878583</v>
      </c>
      <c r="AO18">
        <f t="shared" si="2"/>
        <v>0.60101156092878583</v>
      </c>
      <c r="AP18">
        <f t="shared" si="2"/>
        <v>0.60101156092878583</v>
      </c>
      <c r="AQ18">
        <f t="shared" si="2"/>
        <v>0.60101156092878583</v>
      </c>
      <c r="AR18">
        <f t="shared" si="2"/>
        <v>0.60101156092878583</v>
      </c>
      <c r="AS18">
        <f t="shared" si="2"/>
        <v>0.60101156092878583</v>
      </c>
      <c r="AT18">
        <v>0</v>
      </c>
      <c r="AU18">
        <f t="shared" si="2"/>
        <v>0</v>
      </c>
      <c r="AV18">
        <f t="shared" si="2"/>
        <v>0</v>
      </c>
      <c r="AW18">
        <f t="shared" si="2"/>
        <v>0</v>
      </c>
      <c r="AX18">
        <f t="shared" si="2"/>
        <v>0</v>
      </c>
      <c r="AY18">
        <f t="shared" si="2"/>
        <v>0</v>
      </c>
      <c r="AZ18">
        <v>0</v>
      </c>
    </row>
    <row r="19" spans="1:52" x14ac:dyDescent="0.25">
      <c r="A19">
        <v>18</v>
      </c>
      <c r="B19">
        <v>11.16</v>
      </c>
      <c r="C19">
        <v>16.79</v>
      </c>
      <c r="D19">
        <v>15.77</v>
      </c>
      <c r="E19">
        <v>0.46</v>
      </c>
      <c r="F19">
        <v>18</v>
      </c>
      <c r="G19">
        <v>15.120000000000001</v>
      </c>
      <c r="H19">
        <v>-14.7</v>
      </c>
      <c r="N19">
        <v>14</v>
      </c>
      <c r="O19">
        <f t="shared" si="3"/>
        <v>6.572250000000003</v>
      </c>
      <c r="P19">
        <f t="shared" si="4"/>
        <v>13.784000000000004</v>
      </c>
      <c r="Q19">
        <f t="shared" si="0"/>
        <v>18.889296703093525</v>
      </c>
      <c r="R19">
        <f t="shared" si="7"/>
        <v>8.7389536170720987</v>
      </c>
      <c r="S19">
        <f t="shared" si="5"/>
        <v>9</v>
      </c>
      <c r="T19">
        <f t="shared" si="15"/>
        <v>0.56725518923261475</v>
      </c>
      <c r="U19">
        <v>14</v>
      </c>
      <c r="V19">
        <f t="shared" si="1"/>
        <v>18.889296703093525</v>
      </c>
      <c r="W19">
        <f t="shared" si="19"/>
        <v>18.32204151386091</v>
      </c>
      <c r="X19">
        <f t="shared" si="18"/>
        <v>17.754786324628295</v>
      </c>
      <c r="Y19">
        <f t="shared" si="13"/>
        <v>17.18753113539568</v>
      </c>
      <c r="Z19">
        <f t="shared" si="11"/>
        <v>16.620275946163066</v>
      </c>
      <c r="AA19">
        <f t="shared" si="14"/>
        <v>16.053020756930451</v>
      </c>
      <c r="AB19">
        <f t="shared" si="16"/>
        <v>15.485765567697838</v>
      </c>
      <c r="AC19">
        <f t="shared" si="17"/>
        <v>14.918510378465225</v>
      </c>
      <c r="AD19">
        <f>AC19-(V19-P19)/S19</f>
        <v>14.351255189232612</v>
      </c>
      <c r="AE19">
        <f>AD19-(V19-P19)/S19</f>
        <v>13.783999999999999</v>
      </c>
      <c r="AK19">
        <v>14</v>
      </c>
      <c r="AL19">
        <f t="shared" si="6"/>
        <v>0.56725518923261475</v>
      </c>
      <c r="AM19">
        <f t="shared" si="2"/>
        <v>0.56725518923261475</v>
      </c>
      <c r="AN19">
        <f t="shared" si="2"/>
        <v>0.56725518923261475</v>
      </c>
      <c r="AO19">
        <f t="shared" si="2"/>
        <v>0.56725518923261475</v>
      </c>
      <c r="AP19">
        <f t="shared" si="2"/>
        <v>0.56725518923261475</v>
      </c>
      <c r="AQ19">
        <f t="shared" si="2"/>
        <v>0.56725518923261298</v>
      </c>
      <c r="AR19">
        <f t="shared" si="2"/>
        <v>0.56725518923261298</v>
      </c>
      <c r="AS19">
        <f t="shared" si="2"/>
        <v>0.56725518923261298</v>
      </c>
      <c r="AT19">
        <f t="shared" si="2"/>
        <v>0.56725518923261298</v>
      </c>
      <c r="AU19">
        <v>0</v>
      </c>
      <c r="AV19">
        <f t="shared" si="2"/>
        <v>0</v>
      </c>
      <c r="AW19">
        <f t="shared" si="2"/>
        <v>0</v>
      </c>
      <c r="AX19">
        <f t="shared" si="2"/>
        <v>0</v>
      </c>
      <c r="AY19">
        <f t="shared" si="2"/>
        <v>0</v>
      </c>
      <c r="AZ19">
        <v>0</v>
      </c>
    </row>
    <row r="20" spans="1:52" x14ac:dyDescent="0.25">
      <c r="A20">
        <v>19</v>
      </c>
      <c r="B20">
        <v>11.78</v>
      </c>
      <c r="C20">
        <v>16.36</v>
      </c>
      <c r="D20">
        <v>15.31</v>
      </c>
      <c r="E20">
        <v>0.46</v>
      </c>
      <c r="F20">
        <v>19</v>
      </c>
      <c r="G20">
        <v>15.96</v>
      </c>
      <c r="H20">
        <v>-15.54</v>
      </c>
      <c r="N20">
        <v>15</v>
      </c>
      <c r="O20">
        <f t="shared" si="3"/>
        <v>7.0104000000000033</v>
      </c>
      <c r="P20">
        <f t="shared" si="4"/>
        <v>13.340000000000003</v>
      </c>
      <c r="Q20">
        <f t="shared" si="0"/>
        <v>18.731104928433879</v>
      </c>
      <c r="R20">
        <f t="shared" si="7"/>
        <v>9.2281837186475109</v>
      </c>
      <c r="S20">
        <f t="shared" si="5"/>
        <v>9</v>
      </c>
      <c r="T20">
        <f t="shared" si="15"/>
        <v>0.59901165871487549</v>
      </c>
      <c r="U20">
        <v>15</v>
      </c>
      <c r="V20">
        <f t="shared" si="1"/>
        <v>18.731104928433879</v>
      </c>
      <c r="W20">
        <f t="shared" si="19"/>
        <v>18.132093269719004</v>
      </c>
      <c r="X20">
        <f t="shared" si="18"/>
        <v>17.533081611004128</v>
      </c>
      <c r="Y20">
        <f t="shared" si="13"/>
        <v>16.934069952289253</v>
      </c>
      <c r="Z20">
        <f t="shared" si="11"/>
        <v>16.335058293574377</v>
      </c>
      <c r="AA20">
        <f t="shared" si="14"/>
        <v>15.736046634859502</v>
      </c>
      <c r="AB20">
        <f t="shared" si="16"/>
        <v>15.137034976144626</v>
      </c>
      <c r="AC20">
        <f t="shared" si="17"/>
        <v>14.538023317429751</v>
      </c>
      <c r="AD20">
        <f>AC20-(V20-P20)/S20</f>
        <v>13.939011658714875</v>
      </c>
      <c r="AE20">
        <f>AD20-(V20-P20)/S20</f>
        <v>13.34</v>
      </c>
      <c r="AK20">
        <v>15</v>
      </c>
      <c r="AL20">
        <f t="shared" si="6"/>
        <v>0.59901165871487549</v>
      </c>
      <c r="AM20">
        <f t="shared" si="2"/>
        <v>0.59901165871487549</v>
      </c>
      <c r="AN20">
        <f t="shared" si="2"/>
        <v>0.59901165871487549</v>
      </c>
      <c r="AO20">
        <f t="shared" si="2"/>
        <v>0.59901165871487549</v>
      </c>
      <c r="AP20">
        <f t="shared" si="2"/>
        <v>0.59901165871487549</v>
      </c>
      <c r="AQ20">
        <f t="shared" si="2"/>
        <v>0.59901165871487549</v>
      </c>
      <c r="AR20">
        <f t="shared" si="2"/>
        <v>0.59901165871487549</v>
      </c>
      <c r="AS20">
        <f t="shared" si="2"/>
        <v>0.59901165871487549</v>
      </c>
      <c r="AT20">
        <f t="shared" si="2"/>
        <v>0.59901165871487549</v>
      </c>
      <c r="AU20">
        <v>0</v>
      </c>
      <c r="AV20">
        <f t="shared" si="2"/>
        <v>0</v>
      </c>
      <c r="AW20">
        <f t="shared" si="2"/>
        <v>0</v>
      </c>
      <c r="AX20">
        <f t="shared" si="2"/>
        <v>0</v>
      </c>
      <c r="AY20">
        <f t="shared" si="2"/>
        <v>0</v>
      </c>
      <c r="AZ20">
        <v>0</v>
      </c>
    </row>
    <row r="21" spans="1:52" x14ac:dyDescent="0.25">
      <c r="A21">
        <v>20</v>
      </c>
      <c r="B21">
        <v>12.4</v>
      </c>
      <c r="C21">
        <v>15.9</v>
      </c>
      <c r="D21">
        <v>14.82</v>
      </c>
      <c r="E21">
        <v>0.54</v>
      </c>
      <c r="F21">
        <v>20</v>
      </c>
      <c r="G21">
        <v>16.8</v>
      </c>
      <c r="H21">
        <v>-16.38</v>
      </c>
      <c r="N21">
        <v>16</v>
      </c>
      <c r="O21">
        <f t="shared" si="3"/>
        <v>7.4485500000000036</v>
      </c>
      <c r="P21">
        <f t="shared" si="4"/>
        <v>12.896000000000003</v>
      </c>
      <c r="Q21">
        <f t="shared" si="0"/>
        <v>18.561225791889392</v>
      </c>
      <c r="R21">
        <f t="shared" si="7"/>
        <v>9.6974080655415751</v>
      </c>
      <c r="S21">
        <f t="shared" si="5"/>
        <v>10</v>
      </c>
      <c r="T21">
        <f t="shared" si="15"/>
        <v>0.56652257918893767</v>
      </c>
      <c r="U21">
        <v>16</v>
      </c>
      <c r="V21">
        <f t="shared" si="1"/>
        <v>18.561225791889392</v>
      </c>
      <c r="W21">
        <f t="shared" si="19"/>
        <v>17.994703212700454</v>
      </c>
      <c r="X21">
        <f t="shared" si="18"/>
        <v>17.428180633511516</v>
      </c>
      <c r="Y21">
        <f t="shared" si="13"/>
        <v>16.861658054322579</v>
      </c>
      <c r="Z21">
        <f t="shared" ref="Z21:Z49" si="20">Y21-(V21-P21)/S21</f>
        <v>16.295135475133641</v>
      </c>
      <c r="AA21">
        <f t="shared" ref="AA21:AA49" si="21">Z21-(V21-P21)/S21</f>
        <v>15.728612895944702</v>
      </c>
      <c r="AB21">
        <f t="shared" ref="AB21:AB48" si="22">AA21-(V21-P21)/S21</f>
        <v>15.162090316755762</v>
      </c>
      <c r="AC21">
        <f t="shared" ref="AC21:AC48" si="23">AB21-(V21-P21)/S21</f>
        <v>14.595567737566823</v>
      </c>
      <c r="AD21">
        <f t="shared" ref="AD21:AD48" si="24">AC21-(V21-P21)/S21</f>
        <v>14.029045158377883</v>
      </c>
      <c r="AE21">
        <f>AD21-(V21-P21)/S21</f>
        <v>13.462522579188944</v>
      </c>
      <c r="AF21">
        <f>AE21-(V21-P21)/S21</f>
        <v>12.896000000000004</v>
      </c>
      <c r="AK21">
        <v>16</v>
      </c>
      <c r="AL21">
        <f t="shared" si="6"/>
        <v>0.56652257918893767</v>
      </c>
      <c r="AM21">
        <f t="shared" si="2"/>
        <v>0.56652257918893767</v>
      </c>
      <c r="AN21">
        <f t="shared" si="2"/>
        <v>0.56652257918893767</v>
      </c>
      <c r="AO21">
        <f t="shared" si="2"/>
        <v>0.56652257918893767</v>
      </c>
      <c r="AP21">
        <f t="shared" si="2"/>
        <v>0.56652257918893945</v>
      </c>
      <c r="AQ21">
        <f t="shared" si="2"/>
        <v>0.56652257918893945</v>
      </c>
      <c r="AR21">
        <f t="shared" si="2"/>
        <v>0.56652257918893945</v>
      </c>
      <c r="AS21">
        <f t="shared" si="2"/>
        <v>0.56652257918893945</v>
      </c>
      <c r="AT21">
        <f t="shared" si="2"/>
        <v>0.56652257918893945</v>
      </c>
      <c r="AU21">
        <f t="shared" si="2"/>
        <v>0.56652257918893945</v>
      </c>
      <c r="AV21">
        <v>0</v>
      </c>
      <c r="AW21">
        <f t="shared" si="2"/>
        <v>0</v>
      </c>
      <c r="AX21">
        <f t="shared" si="2"/>
        <v>0</v>
      </c>
      <c r="AY21">
        <f t="shared" si="2"/>
        <v>0</v>
      </c>
      <c r="AZ21">
        <v>0</v>
      </c>
    </row>
    <row r="22" spans="1:52" x14ac:dyDescent="0.25">
      <c r="A22">
        <v>21</v>
      </c>
      <c r="B22">
        <v>13.02</v>
      </c>
      <c r="C22">
        <v>15.39</v>
      </c>
      <c r="D22">
        <v>14.27</v>
      </c>
      <c r="E22">
        <v>0.55000000000000004</v>
      </c>
      <c r="F22">
        <v>21</v>
      </c>
      <c r="G22">
        <v>17.64</v>
      </c>
      <c r="H22">
        <v>-17.22</v>
      </c>
      <c r="N22">
        <v>17</v>
      </c>
      <c r="O22">
        <f t="shared" si="3"/>
        <v>7.8867000000000038</v>
      </c>
      <c r="P22">
        <f t="shared" si="4"/>
        <v>12.452000000000002</v>
      </c>
      <c r="Q22">
        <f t="shared" si="0"/>
        <v>18.379335219479511</v>
      </c>
      <c r="R22">
        <f t="shared" si="7"/>
        <v>10.146071926531169</v>
      </c>
      <c r="S22">
        <f t="shared" si="5"/>
        <v>10</v>
      </c>
      <c r="T22">
        <f t="shared" si="15"/>
        <v>0.59273352194795237</v>
      </c>
      <c r="U22">
        <v>17</v>
      </c>
      <c r="V22">
        <f t="shared" si="1"/>
        <v>18.379335219479511</v>
      </c>
      <c r="W22">
        <f t="shared" si="19"/>
        <v>17.786601697531559</v>
      </c>
      <c r="X22">
        <f t="shared" si="18"/>
        <v>17.193868175583606</v>
      </c>
      <c r="Y22">
        <f t="shared" si="13"/>
        <v>16.601134653635654</v>
      </c>
      <c r="Z22">
        <f t="shared" si="20"/>
        <v>16.008401131687702</v>
      </c>
      <c r="AA22">
        <f t="shared" si="21"/>
        <v>15.415667609739751</v>
      </c>
      <c r="AB22">
        <f t="shared" si="22"/>
        <v>14.822934087791801</v>
      </c>
      <c r="AC22">
        <f t="shared" si="23"/>
        <v>14.23020056584385</v>
      </c>
      <c r="AD22">
        <f t="shared" si="24"/>
        <v>13.637467043895899</v>
      </c>
      <c r="AE22">
        <f t="shared" ref="AE22:AE47" si="25">AD22-(V22-P22)/S22</f>
        <v>13.044733521947949</v>
      </c>
      <c r="AF22">
        <f>AE22-(V22-P22)/S22</f>
        <v>12.451999999999998</v>
      </c>
      <c r="AK22">
        <v>17</v>
      </c>
      <c r="AL22">
        <f t="shared" si="6"/>
        <v>0.59273352194795237</v>
      </c>
      <c r="AM22">
        <f t="shared" ref="AM22:AM49" si="26">W22-X22</f>
        <v>0.59273352194795237</v>
      </c>
      <c r="AN22">
        <f t="shared" ref="AN22:AN49" si="27">X22-Y22</f>
        <v>0.59273352194795237</v>
      </c>
      <c r="AO22">
        <f t="shared" ref="AO22:AO49" si="28">Y22-Z22</f>
        <v>0.59273352194795237</v>
      </c>
      <c r="AP22">
        <f t="shared" ref="AP22:AP49" si="29">Z22-AA22</f>
        <v>0.59273352194795059</v>
      </c>
      <c r="AQ22">
        <f t="shared" ref="AQ22:AQ49" si="30">AA22-AB22</f>
        <v>0.59273352194795059</v>
      </c>
      <c r="AR22">
        <f t="shared" ref="AR22:AR49" si="31">AB22-AC22</f>
        <v>0.59273352194795059</v>
      </c>
      <c r="AS22">
        <f t="shared" ref="AS22:AS49" si="32">AC22-AD22</f>
        <v>0.59273352194795059</v>
      </c>
      <c r="AT22">
        <f t="shared" ref="AT22:AT49" si="33">AD22-AE22</f>
        <v>0.59273352194795059</v>
      </c>
      <c r="AU22">
        <f t="shared" ref="AU22:AU49" si="34">AE22-AF22</f>
        <v>0.59273352194795059</v>
      </c>
      <c r="AV22">
        <v>0</v>
      </c>
      <c r="AW22">
        <f t="shared" ref="AW22:AW49" si="35">AG22-AH22</f>
        <v>0</v>
      </c>
      <c r="AX22">
        <f t="shared" ref="AX22:AX49" si="36">AH22-AI22</f>
        <v>0</v>
      </c>
      <c r="AY22">
        <f t="shared" ref="AY22:AY49" si="37">AI22-AJ22</f>
        <v>0</v>
      </c>
      <c r="AZ22">
        <v>0</v>
      </c>
    </row>
    <row r="23" spans="1:52" x14ac:dyDescent="0.25">
      <c r="A23">
        <v>22</v>
      </c>
      <c r="B23">
        <v>13.64</v>
      </c>
      <c r="C23">
        <v>14.85</v>
      </c>
      <c r="D23">
        <v>13.68</v>
      </c>
      <c r="E23">
        <v>0.65</v>
      </c>
      <c r="F23">
        <v>22</v>
      </c>
      <c r="G23">
        <v>18.48</v>
      </c>
      <c r="H23">
        <v>-18.059999999999999</v>
      </c>
      <c r="N23">
        <v>18</v>
      </c>
      <c r="O23">
        <f t="shared" si="3"/>
        <v>8.3248500000000032</v>
      </c>
      <c r="P23">
        <f t="shared" si="4"/>
        <v>12.008000000000001</v>
      </c>
      <c r="Q23">
        <f t="shared" si="0"/>
        <v>18.185072792746801</v>
      </c>
      <c r="R23">
        <f t="shared" si="7"/>
        <v>10.573558358005478</v>
      </c>
      <c r="S23">
        <f t="shared" si="5"/>
        <v>11</v>
      </c>
      <c r="T23">
        <f t="shared" si="15"/>
        <v>0.56155207206789015</v>
      </c>
      <c r="U23">
        <v>18</v>
      </c>
      <c r="V23">
        <f t="shared" si="1"/>
        <v>18.185072792746801</v>
      </c>
      <c r="W23">
        <f t="shared" si="19"/>
        <v>17.623520720678911</v>
      </c>
      <c r="X23">
        <f t="shared" si="18"/>
        <v>17.061968648611021</v>
      </c>
      <c r="Y23">
        <f t="shared" si="13"/>
        <v>16.500416576543131</v>
      </c>
      <c r="Z23">
        <f t="shared" si="20"/>
        <v>15.938864504475241</v>
      </c>
      <c r="AA23">
        <f t="shared" si="21"/>
        <v>15.377312432407351</v>
      </c>
      <c r="AB23">
        <f t="shared" si="22"/>
        <v>14.815760360339461</v>
      </c>
      <c r="AC23">
        <f t="shared" si="23"/>
        <v>14.25420828827157</v>
      </c>
      <c r="AD23">
        <f t="shared" si="24"/>
        <v>13.69265621620368</v>
      </c>
      <c r="AE23">
        <f t="shared" si="25"/>
        <v>13.13110414413579</v>
      </c>
      <c r="AF23">
        <f>AE23-(V23-P23)/S23</f>
        <v>12.5695520720679</v>
      </c>
      <c r="AG23">
        <f>AF23-(V23-P23)/S23</f>
        <v>12.00800000000001</v>
      </c>
      <c r="AK23">
        <v>18</v>
      </c>
      <c r="AL23">
        <f t="shared" si="6"/>
        <v>0.56155207206789015</v>
      </c>
      <c r="AM23">
        <f t="shared" si="26"/>
        <v>0.56155207206789015</v>
      </c>
      <c r="AN23">
        <f t="shared" si="27"/>
        <v>0.56155207206789015</v>
      </c>
      <c r="AO23">
        <f t="shared" si="28"/>
        <v>0.56155207206789015</v>
      </c>
      <c r="AP23">
        <f t="shared" si="29"/>
        <v>0.56155207206789015</v>
      </c>
      <c r="AQ23">
        <f t="shared" si="30"/>
        <v>0.56155207206789015</v>
      </c>
      <c r="AR23">
        <f t="shared" si="31"/>
        <v>0.56155207206789015</v>
      </c>
      <c r="AS23">
        <f t="shared" si="32"/>
        <v>0.56155207206789015</v>
      </c>
      <c r="AT23">
        <f t="shared" si="33"/>
        <v>0.56155207206789015</v>
      </c>
      <c r="AU23">
        <f t="shared" si="34"/>
        <v>0.56155207206789015</v>
      </c>
      <c r="AV23">
        <f t="shared" ref="AV22:AV49" si="38">AF23-AG23</f>
        <v>0.56155207206789015</v>
      </c>
      <c r="AW23">
        <v>0</v>
      </c>
      <c r="AX23">
        <f t="shared" si="36"/>
        <v>0</v>
      </c>
      <c r="AY23">
        <f t="shared" si="37"/>
        <v>0</v>
      </c>
      <c r="AZ23">
        <v>0</v>
      </c>
    </row>
    <row r="24" spans="1:52" x14ac:dyDescent="0.25">
      <c r="A24">
        <v>23</v>
      </c>
      <c r="B24">
        <v>14.26</v>
      </c>
      <c r="C24">
        <v>14.25</v>
      </c>
      <c r="D24">
        <v>13.04</v>
      </c>
      <c r="E24">
        <v>0.65</v>
      </c>
      <c r="F24">
        <v>23</v>
      </c>
      <c r="G24">
        <v>19.32</v>
      </c>
      <c r="H24">
        <v>-18.899999999999999</v>
      </c>
      <c r="N24">
        <v>19</v>
      </c>
      <c r="O24">
        <f t="shared" si="3"/>
        <v>8.7630000000000035</v>
      </c>
      <c r="P24">
        <f t="shared" si="4"/>
        <v>11.564</v>
      </c>
      <c r="Q24">
        <f t="shared" si="0"/>
        <v>17.978037462415077</v>
      </c>
      <c r="R24">
        <f t="shared" si="7"/>
        <v>10.979180866852237</v>
      </c>
      <c r="S24">
        <f t="shared" si="5"/>
        <v>11</v>
      </c>
      <c r="T24">
        <f t="shared" si="15"/>
        <v>0.58309431476500606</v>
      </c>
      <c r="U24">
        <v>19</v>
      </c>
      <c r="V24">
        <f t="shared" si="1"/>
        <v>17.978037462415077</v>
      </c>
      <c r="W24">
        <f t="shared" si="19"/>
        <v>17.394943147650071</v>
      </c>
      <c r="X24">
        <f t="shared" si="18"/>
        <v>16.811848832885065</v>
      </c>
      <c r="Y24">
        <f t="shared" si="13"/>
        <v>16.228754518120059</v>
      </c>
      <c r="Z24">
        <f t="shared" si="20"/>
        <v>15.645660203355051</v>
      </c>
      <c r="AA24">
        <f t="shared" si="21"/>
        <v>15.062565888590044</v>
      </c>
      <c r="AB24">
        <f t="shared" si="22"/>
        <v>14.479471573825036</v>
      </c>
      <c r="AC24">
        <f t="shared" si="23"/>
        <v>13.896377259060028</v>
      </c>
      <c r="AD24">
        <f t="shared" si="24"/>
        <v>13.31328294429502</v>
      </c>
      <c r="AE24">
        <f t="shared" si="25"/>
        <v>12.730188629530012</v>
      </c>
      <c r="AF24">
        <f t="shared" ref="AF24:AF46" si="39">AE24-(V24-P24)/S24</f>
        <v>12.147094314765004</v>
      </c>
      <c r="AG24">
        <f t="shared" ref="AG24:AG45" si="40">AF24-(V24-P24)/S24</f>
        <v>11.563999999999997</v>
      </c>
      <c r="AK24">
        <v>19</v>
      </c>
      <c r="AL24">
        <f t="shared" si="6"/>
        <v>0.58309431476500606</v>
      </c>
      <c r="AM24">
        <f t="shared" si="26"/>
        <v>0.58309431476500606</v>
      </c>
      <c r="AN24">
        <f t="shared" si="27"/>
        <v>0.58309431476500606</v>
      </c>
      <c r="AO24">
        <f t="shared" si="28"/>
        <v>0.58309431476500784</v>
      </c>
      <c r="AP24">
        <f t="shared" si="29"/>
        <v>0.58309431476500784</v>
      </c>
      <c r="AQ24">
        <f t="shared" si="30"/>
        <v>0.58309431476500784</v>
      </c>
      <c r="AR24">
        <f t="shared" si="31"/>
        <v>0.58309431476500784</v>
      </c>
      <c r="AS24">
        <f t="shared" si="32"/>
        <v>0.58309431476500784</v>
      </c>
      <c r="AT24">
        <f t="shared" si="33"/>
        <v>0.58309431476500784</v>
      </c>
      <c r="AU24">
        <f t="shared" si="34"/>
        <v>0.58309431476500784</v>
      </c>
      <c r="AV24">
        <f t="shared" si="38"/>
        <v>0.58309431476500784</v>
      </c>
      <c r="AW24">
        <v>0</v>
      </c>
      <c r="AX24">
        <f t="shared" si="36"/>
        <v>0</v>
      </c>
      <c r="AY24">
        <f t="shared" si="37"/>
        <v>0</v>
      </c>
      <c r="AZ24">
        <v>0</v>
      </c>
    </row>
    <row r="25" spans="1:52" x14ac:dyDescent="0.25">
      <c r="A25">
        <v>24</v>
      </c>
      <c r="B25">
        <v>14.879999999999999</v>
      </c>
      <c r="C25">
        <v>13.6</v>
      </c>
      <c r="D25">
        <v>12.32</v>
      </c>
      <c r="E25">
        <v>0.79</v>
      </c>
      <c r="F25">
        <v>24</v>
      </c>
      <c r="G25">
        <v>20.16</v>
      </c>
      <c r="H25">
        <v>-19.739999999999998</v>
      </c>
      <c r="N25">
        <v>20</v>
      </c>
      <c r="O25">
        <f t="shared" si="3"/>
        <v>9.2011500000000037</v>
      </c>
      <c r="P25">
        <f t="shared" si="4"/>
        <v>11.12</v>
      </c>
      <c r="Q25">
        <f t="shared" si="0"/>
        <v>17.757782481985185</v>
      </c>
      <c r="R25">
        <f t="shared" si="7"/>
        <v>11.36217473807803</v>
      </c>
      <c r="S25">
        <f t="shared" si="5"/>
        <v>11</v>
      </c>
      <c r="T25">
        <f t="shared" si="15"/>
        <v>0.60343477108956378</v>
      </c>
      <c r="U25">
        <v>20</v>
      </c>
      <c r="V25">
        <f t="shared" si="1"/>
        <v>17.757782481985185</v>
      </c>
      <c r="W25">
        <f t="shared" si="19"/>
        <v>17.154347710895621</v>
      </c>
      <c r="X25">
        <f t="shared" si="18"/>
        <v>16.550912939806057</v>
      </c>
      <c r="Y25">
        <f t="shared" si="13"/>
        <v>15.947478168716495</v>
      </c>
      <c r="Z25">
        <f t="shared" si="20"/>
        <v>15.344043397626933</v>
      </c>
      <c r="AA25">
        <f t="shared" si="21"/>
        <v>14.740608626537371</v>
      </c>
      <c r="AB25">
        <f t="shared" si="22"/>
        <v>14.137173855447809</v>
      </c>
      <c r="AC25">
        <f t="shared" si="23"/>
        <v>13.533739084358247</v>
      </c>
      <c r="AD25">
        <f t="shared" si="24"/>
        <v>12.930304313268685</v>
      </c>
      <c r="AE25">
        <f t="shared" si="25"/>
        <v>12.326869542179123</v>
      </c>
      <c r="AF25">
        <f t="shared" si="39"/>
        <v>11.723434771089561</v>
      </c>
      <c r="AG25">
        <f t="shared" si="40"/>
        <v>11.12</v>
      </c>
      <c r="AK25">
        <v>20</v>
      </c>
      <c r="AL25">
        <f t="shared" si="6"/>
        <v>0.60343477108956378</v>
      </c>
      <c r="AM25">
        <f t="shared" si="26"/>
        <v>0.60343477108956378</v>
      </c>
      <c r="AN25">
        <f t="shared" si="27"/>
        <v>0.60343477108956201</v>
      </c>
      <c r="AO25">
        <f t="shared" si="28"/>
        <v>0.60343477108956201</v>
      </c>
      <c r="AP25">
        <f t="shared" si="29"/>
        <v>0.60343477108956201</v>
      </c>
      <c r="AQ25">
        <f t="shared" si="30"/>
        <v>0.60343477108956201</v>
      </c>
      <c r="AR25">
        <f t="shared" si="31"/>
        <v>0.60343477108956201</v>
      </c>
      <c r="AS25">
        <f t="shared" si="32"/>
        <v>0.60343477108956201</v>
      </c>
      <c r="AT25">
        <f t="shared" si="33"/>
        <v>0.60343477108956201</v>
      </c>
      <c r="AU25">
        <f t="shared" si="34"/>
        <v>0.60343477108956201</v>
      </c>
      <c r="AV25">
        <f t="shared" si="38"/>
        <v>0.60343477108956201</v>
      </c>
      <c r="AW25">
        <v>0</v>
      </c>
      <c r="AX25">
        <f t="shared" si="36"/>
        <v>0</v>
      </c>
      <c r="AY25">
        <f t="shared" si="37"/>
        <v>0</v>
      </c>
      <c r="AZ25">
        <v>0</v>
      </c>
    </row>
    <row r="26" spans="1:52" x14ac:dyDescent="0.25">
      <c r="A26">
        <v>25</v>
      </c>
      <c r="B26">
        <v>15.5</v>
      </c>
      <c r="C26">
        <v>12.89</v>
      </c>
      <c r="D26">
        <v>11.53</v>
      </c>
      <c r="E26">
        <v>0.78</v>
      </c>
      <c r="N26">
        <v>21</v>
      </c>
      <c r="O26">
        <f t="shared" si="3"/>
        <v>9.639300000000004</v>
      </c>
      <c r="P26">
        <f t="shared" si="4"/>
        <v>10.675999999999998</v>
      </c>
      <c r="Q26">
        <f t="shared" si="0"/>
        <v>17.523809389228131</v>
      </c>
      <c r="R26">
        <f t="shared" si="7"/>
        <v>11.721686732673968</v>
      </c>
      <c r="S26">
        <f t="shared" si="5"/>
        <v>12</v>
      </c>
      <c r="T26">
        <f t="shared" si="15"/>
        <v>0.57065078243567768</v>
      </c>
      <c r="U26">
        <v>21</v>
      </c>
      <c r="V26">
        <f t="shared" si="1"/>
        <v>17.523809389228131</v>
      </c>
      <c r="W26">
        <f t="shared" si="19"/>
        <v>16.953158606792453</v>
      </c>
      <c r="X26">
        <f t="shared" si="18"/>
        <v>16.382507824356775</v>
      </c>
      <c r="Y26">
        <f t="shared" si="13"/>
        <v>15.811857041921098</v>
      </c>
      <c r="Z26">
        <f t="shared" si="20"/>
        <v>15.24120625948542</v>
      </c>
      <c r="AA26">
        <f t="shared" si="21"/>
        <v>14.670555477049742</v>
      </c>
      <c r="AB26">
        <f t="shared" si="22"/>
        <v>14.099904694614064</v>
      </c>
      <c r="AC26">
        <f t="shared" si="23"/>
        <v>13.529253912178387</v>
      </c>
      <c r="AD26">
        <f t="shared" si="24"/>
        <v>12.958603129742709</v>
      </c>
      <c r="AE26">
        <f t="shared" si="25"/>
        <v>12.387952347307031</v>
      </c>
      <c r="AF26">
        <f t="shared" si="39"/>
        <v>11.817301564871354</v>
      </c>
      <c r="AG26">
        <f>AF26-(V26-P26)/S26</f>
        <v>11.246650782435676</v>
      </c>
      <c r="AH26">
        <f>AG26-(V26-P26)/S26</f>
        <v>10.675999999999998</v>
      </c>
      <c r="AK26">
        <v>21</v>
      </c>
      <c r="AL26">
        <f t="shared" si="6"/>
        <v>0.57065078243567768</v>
      </c>
      <c r="AM26">
        <f t="shared" si="26"/>
        <v>0.57065078243567768</v>
      </c>
      <c r="AN26">
        <f t="shared" si="27"/>
        <v>0.57065078243567768</v>
      </c>
      <c r="AO26">
        <f t="shared" si="28"/>
        <v>0.57065078243567768</v>
      </c>
      <c r="AP26">
        <f t="shared" si="29"/>
        <v>0.57065078243567768</v>
      </c>
      <c r="AQ26">
        <f t="shared" si="30"/>
        <v>0.57065078243567768</v>
      </c>
      <c r="AR26">
        <f t="shared" si="31"/>
        <v>0.57065078243567768</v>
      </c>
      <c r="AS26">
        <f t="shared" si="32"/>
        <v>0.57065078243567768</v>
      </c>
      <c r="AT26">
        <f t="shared" si="33"/>
        <v>0.57065078243567768</v>
      </c>
      <c r="AU26">
        <f t="shared" si="34"/>
        <v>0.57065078243567768</v>
      </c>
      <c r="AV26">
        <f t="shared" si="38"/>
        <v>0.57065078243567768</v>
      </c>
      <c r="AW26">
        <f t="shared" si="35"/>
        <v>0.57065078243567768</v>
      </c>
      <c r="AX26">
        <v>0</v>
      </c>
      <c r="AY26">
        <f t="shared" si="37"/>
        <v>0</v>
      </c>
      <c r="AZ26">
        <v>0</v>
      </c>
    </row>
    <row r="27" spans="1:52" x14ac:dyDescent="0.25">
      <c r="A27">
        <v>26</v>
      </c>
      <c r="B27">
        <v>16.12</v>
      </c>
      <c r="C27">
        <v>12.11</v>
      </c>
      <c r="D27">
        <v>10.65</v>
      </c>
      <c r="E27">
        <v>1</v>
      </c>
      <c r="N27">
        <v>22</v>
      </c>
      <c r="O27">
        <f t="shared" si="3"/>
        <v>10.077450000000004</v>
      </c>
      <c r="P27">
        <f t="shared" si="4"/>
        <v>10.231999999999998</v>
      </c>
      <c r="Q27">
        <f t="shared" si="0"/>
        <v>17.275560815715938</v>
      </c>
      <c r="R27">
        <f t="shared" si="7"/>
        <v>12.05676277938367</v>
      </c>
      <c r="S27">
        <f t="shared" si="5"/>
        <v>12</v>
      </c>
      <c r="T27">
        <f t="shared" si="15"/>
        <v>0.58696340130966007</v>
      </c>
      <c r="U27">
        <v>22</v>
      </c>
      <c r="V27">
        <f t="shared" si="1"/>
        <v>17.275560815715938</v>
      </c>
      <c r="W27">
        <f t="shared" si="19"/>
        <v>16.688597414406278</v>
      </c>
      <c r="X27">
        <f t="shared" si="18"/>
        <v>16.101634013096618</v>
      </c>
      <c r="Y27">
        <f t="shared" si="13"/>
        <v>15.514670611786956</v>
      </c>
      <c r="Z27">
        <f t="shared" si="20"/>
        <v>14.927707210477294</v>
      </c>
      <c r="AA27">
        <f t="shared" si="21"/>
        <v>14.340743809167632</v>
      </c>
      <c r="AB27">
        <f t="shared" si="22"/>
        <v>13.75378040785797</v>
      </c>
      <c r="AC27">
        <f t="shared" si="23"/>
        <v>13.166817006548309</v>
      </c>
      <c r="AD27">
        <f t="shared" si="24"/>
        <v>12.579853605238647</v>
      </c>
      <c r="AE27">
        <f t="shared" si="25"/>
        <v>11.992890203928985</v>
      </c>
      <c r="AF27">
        <f t="shared" si="39"/>
        <v>11.405926802619323</v>
      </c>
      <c r="AG27">
        <f t="shared" si="40"/>
        <v>10.818963401309661</v>
      </c>
      <c r="AH27">
        <f t="shared" ref="AH27:AH44" si="41">AG27-(V27-P27)/S27</f>
        <v>10.231999999999999</v>
      </c>
      <c r="AK27">
        <v>22</v>
      </c>
      <c r="AL27">
        <f t="shared" si="6"/>
        <v>0.58696340130966007</v>
      </c>
      <c r="AM27">
        <f t="shared" si="26"/>
        <v>0.58696340130966007</v>
      </c>
      <c r="AN27">
        <f t="shared" si="27"/>
        <v>0.58696340130966185</v>
      </c>
      <c r="AO27">
        <f t="shared" si="28"/>
        <v>0.58696340130966185</v>
      </c>
      <c r="AP27">
        <f t="shared" si="29"/>
        <v>0.58696340130966185</v>
      </c>
      <c r="AQ27">
        <f t="shared" si="30"/>
        <v>0.58696340130966185</v>
      </c>
      <c r="AR27">
        <f t="shared" si="31"/>
        <v>0.58696340130966185</v>
      </c>
      <c r="AS27">
        <f t="shared" si="32"/>
        <v>0.58696340130966185</v>
      </c>
      <c r="AT27">
        <f t="shared" si="33"/>
        <v>0.58696340130966185</v>
      </c>
      <c r="AU27">
        <f t="shared" si="34"/>
        <v>0.58696340130966185</v>
      </c>
      <c r="AV27">
        <f t="shared" si="38"/>
        <v>0.58696340130966185</v>
      </c>
      <c r="AW27">
        <f t="shared" si="35"/>
        <v>0.58696340130966185</v>
      </c>
      <c r="AX27">
        <v>0</v>
      </c>
      <c r="AY27">
        <f t="shared" si="37"/>
        <v>0</v>
      </c>
      <c r="AZ27">
        <v>0</v>
      </c>
    </row>
    <row r="28" spans="1:52" x14ac:dyDescent="0.25">
      <c r="A28">
        <v>27</v>
      </c>
      <c r="B28">
        <v>16.739999999999998</v>
      </c>
      <c r="C28">
        <v>11.23</v>
      </c>
      <c r="D28">
        <v>9.65</v>
      </c>
      <c r="E28">
        <v>0.98</v>
      </c>
      <c r="N28">
        <v>23</v>
      </c>
      <c r="O28">
        <f t="shared" si="3"/>
        <v>10.515600000000004</v>
      </c>
      <c r="P28">
        <f t="shared" si="4"/>
        <v>9.7879999999999967</v>
      </c>
      <c r="Q28">
        <f t="shared" si="0"/>
        <v>17.012411840770842</v>
      </c>
      <c r="R28">
        <f t="shared" si="7"/>
        <v>12.366333174890181</v>
      </c>
      <c r="S28">
        <f t="shared" si="5"/>
        <v>12</v>
      </c>
      <c r="T28">
        <f t="shared" si="15"/>
        <v>0.60203432006423796</v>
      </c>
      <c r="U28">
        <v>23</v>
      </c>
      <c r="V28">
        <f t="shared" si="1"/>
        <v>17.012411840770842</v>
      </c>
      <c r="W28">
        <f t="shared" si="19"/>
        <v>16.410377520706604</v>
      </c>
      <c r="X28">
        <f t="shared" si="18"/>
        <v>15.808343200642366</v>
      </c>
      <c r="Y28">
        <f t="shared" si="13"/>
        <v>15.206308880578128</v>
      </c>
      <c r="Z28">
        <f t="shared" si="20"/>
        <v>14.60427456051389</v>
      </c>
      <c r="AA28">
        <f t="shared" si="21"/>
        <v>14.002240240449652</v>
      </c>
      <c r="AB28">
        <f t="shared" si="22"/>
        <v>13.400205920385414</v>
      </c>
      <c r="AC28">
        <f t="shared" si="23"/>
        <v>12.798171600321176</v>
      </c>
      <c r="AD28">
        <f t="shared" si="24"/>
        <v>12.196137280256938</v>
      </c>
      <c r="AE28">
        <f t="shared" si="25"/>
        <v>11.5941029601927</v>
      </c>
      <c r="AF28">
        <f t="shared" si="39"/>
        <v>10.992068640128462</v>
      </c>
      <c r="AG28">
        <f t="shared" si="40"/>
        <v>10.390034320064224</v>
      </c>
      <c r="AH28">
        <f t="shared" si="41"/>
        <v>9.787999999999986</v>
      </c>
      <c r="AK28">
        <v>23</v>
      </c>
      <c r="AL28">
        <f t="shared" si="6"/>
        <v>0.60203432006423796</v>
      </c>
      <c r="AM28">
        <f t="shared" si="26"/>
        <v>0.60203432006423796</v>
      </c>
      <c r="AN28">
        <f t="shared" si="27"/>
        <v>0.60203432006423796</v>
      </c>
      <c r="AO28">
        <f t="shared" si="28"/>
        <v>0.60203432006423796</v>
      </c>
      <c r="AP28">
        <f t="shared" si="29"/>
        <v>0.60203432006423796</v>
      </c>
      <c r="AQ28">
        <f t="shared" si="30"/>
        <v>0.60203432006423796</v>
      </c>
      <c r="AR28">
        <f t="shared" si="31"/>
        <v>0.60203432006423796</v>
      </c>
      <c r="AS28">
        <f t="shared" si="32"/>
        <v>0.60203432006423796</v>
      </c>
      <c r="AT28">
        <f t="shared" si="33"/>
        <v>0.60203432006423796</v>
      </c>
      <c r="AU28">
        <f t="shared" si="34"/>
        <v>0.60203432006423796</v>
      </c>
      <c r="AV28">
        <f t="shared" si="38"/>
        <v>0.60203432006423796</v>
      </c>
      <c r="AW28">
        <f t="shared" si="35"/>
        <v>0.60203432006423796</v>
      </c>
      <c r="AX28">
        <v>0</v>
      </c>
      <c r="AY28">
        <f t="shared" si="37"/>
        <v>0</v>
      </c>
      <c r="AZ28">
        <v>0</v>
      </c>
    </row>
    <row r="29" spans="1:52" x14ac:dyDescent="0.25">
      <c r="A29">
        <v>28</v>
      </c>
      <c r="B29">
        <v>17.36</v>
      </c>
      <c r="C29">
        <v>10.25</v>
      </c>
      <c r="D29">
        <v>8.48</v>
      </c>
      <c r="E29">
        <v>1.41</v>
      </c>
      <c r="N29">
        <v>24</v>
      </c>
      <c r="O29">
        <f t="shared" si="3"/>
        <v>10.953750000000005</v>
      </c>
      <c r="P29">
        <f t="shared" si="4"/>
        <v>9.3439999999999959</v>
      </c>
      <c r="Q29">
        <f t="shared" si="0"/>
        <v>16.73365952018565</v>
      </c>
      <c r="R29">
        <f t="shared" si="7"/>
        <v>12.649194659681024</v>
      </c>
      <c r="S29">
        <f t="shared" si="5"/>
        <v>13</v>
      </c>
      <c r="T29">
        <f t="shared" si="15"/>
        <v>0.56843534770658977</v>
      </c>
      <c r="U29">
        <v>24</v>
      </c>
      <c r="V29">
        <f t="shared" si="1"/>
        <v>16.73365952018565</v>
      </c>
      <c r="W29">
        <f t="shared" si="19"/>
        <v>16.165224172479061</v>
      </c>
      <c r="X29">
        <f t="shared" si="18"/>
        <v>15.596788824772473</v>
      </c>
      <c r="Y29">
        <f t="shared" si="13"/>
        <v>15.028353477065885</v>
      </c>
      <c r="Z29">
        <f t="shared" si="20"/>
        <v>14.459918129359297</v>
      </c>
      <c r="AA29">
        <f t="shared" si="21"/>
        <v>13.891482781652709</v>
      </c>
      <c r="AB29">
        <f t="shared" si="22"/>
        <v>13.323047433946121</v>
      </c>
      <c r="AC29">
        <f t="shared" si="23"/>
        <v>12.754612086239533</v>
      </c>
      <c r="AD29">
        <f t="shared" si="24"/>
        <v>12.186176738532945</v>
      </c>
      <c r="AE29">
        <f t="shared" si="25"/>
        <v>11.617741390826357</v>
      </c>
      <c r="AF29">
        <f t="shared" si="39"/>
        <v>11.049306043119769</v>
      </c>
      <c r="AG29">
        <f t="shared" si="40"/>
        <v>10.480870695413181</v>
      </c>
      <c r="AH29">
        <f>AG29-(V29-P29)/S29</f>
        <v>9.9124353477065927</v>
      </c>
      <c r="AI29">
        <f>AH29-(V29-P29)/S29</f>
        <v>9.3440000000000047</v>
      </c>
      <c r="AK29">
        <v>24</v>
      </c>
      <c r="AL29">
        <f t="shared" si="6"/>
        <v>0.56843534770658977</v>
      </c>
      <c r="AM29">
        <f t="shared" si="26"/>
        <v>0.56843534770658799</v>
      </c>
      <c r="AN29">
        <f t="shared" si="27"/>
        <v>0.56843534770658799</v>
      </c>
      <c r="AO29">
        <f t="shared" si="28"/>
        <v>0.56843534770658799</v>
      </c>
      <c r="AP29">
        <f t="shared" si="29"/>
        <v>0.56843534770658799</v>
      </c>
      <c r="AQ29">
        <f t="shared" si="30"/>
        <v>0.56843534770658799</v>
      </c>
      <c r="AR29">
        <f t="shared" si="31"/>
        <v>0.56843534770658799</v>
      </c>
      <c r="AS29">
        <f t="shared" si="32"/>
        <v>0.56843534770658799</v>
      </c>
      <c r="AT29">
        <f t="shared" si="33"/>
        <v>0.56843534770658799</v>
      </c>
      <c r="AU29">
        <f t="shared" si="34"/>
        <v>0.56843534770658799</v>
      </c>
      <c r="AV29">
        <f t="shared" si="38"/>
        <v>0.56843534770658799</v>
      </c>
      <c r="AW29">
        <f t="shared" si="35"/>
        <v>0.56843534770658799</v>
      </c>
      <c r="AX29">
        <f t="shared" si="36"/>
        <v>0.56843534770658799</v>
      </c>
      <c r="AY29">
        <v>0</v>
      </c>
      <c r="AZ29">
        <v>0</v>
      </c>
    </row>
    <row r="30" spans="1:52" x14ac:dyDescent="0.25">
      <c r="A30">
        <v>29</v>
      </c>
      <c r="B30">
        <v>17.98</v>
      </c>
      <c r="C30">
        <v>9.1199999999999992</v>
      </c>
      <c r="D30">
        <v>7.07</v>
      </c>
      <c r="E30">
        <v>1.34</v>
      </c>
      <c r="N30">
        <v>25</v>
      </c>
      <c r="O30">
        <f t="shared" si="3"/>
        <v>11.391900000000005</v>
      </c>
      <c r="P30">
        <f t="shared" si="4"/>
        <v>8.899999999999995</v>
      </c>
      <c r="Q30">
        <f t="shared" si="0"/>
        <v>16.43851010250016</v>
      </c>
      <c r="R30">
        <f t="shared" si="7"/>
        <v>12.903988535604526</v>
      </c>
      <c r="S30">
        <f t="shared" si="5"/>
        <v>13</v>
      </c>
      <c r="T30">
        <f t="shared" si="15"/>
        <v>0.57988539250001203</v>
      </c>
      <c r="U30">
        <v>25</v>
      </c>
      <c r="V30">
        <f t="shared" si="1"/>
        <v>16.43851010250016</v>
      </c>
      <c r="W30">
        <f t="shared" si="19"/>
        <v>15.858624710000148</v>
      </c>
      <c r="X30">
        <f t="shared" si="18"/>
        <v>15.278739317500136</v>
      </c>
      <c r="Y30">
        <f t="shared" si="13"/>
        <v>14.698853925000124</v>
      </c>
      <c r="Z30">
        <f t="shared" si="20"/>
        <v>14.118968532500112</v>
      </c>
      <c r="AA30">
        <f t="shared" si="21"/>
        <v>13.5390831400001</v>
      </c>
      <c r="AB30">
        <f t="shared" si="22"/>
        <v>12.959197747500088</v>
      </c>
      <c r="AC30">
        <f t="shared" si="23"/>
        <v>12.379312355000076</v>
      </c>
      <c r="AD30">
        <f t="shared" si="24"/>
        <v>11.799426962500064</v>
      </c>
      <c r="AE30">
        <f t="shared" si="25"/>
        <v>11.219541570000052</v>
      </c>
      <c r="AF30">
        <f t="shared" si="39"/>
        <v>10.63965617750004</v>
      </c>
      <c r="AG30">
        <f t="shared" si="40"/>
        <v>10.059770785000028</v>
      </c>
      <c r="AH30">
        <f t="shared" si="41"/>
        <v>9.4798853925000159</v>
      </c>
      <c r="AI30">
        <f t="shared" ref="AI30:AI42" si="42">AH30-(V30-P30)/S30</f>
        <v>8.9000000000000039</v>
      </c>
      <c r="AK30">
        <v>25</v>
      </c>
      <c r="AL30">
        <f t="shared" si="6"/>
        <v>0.57988539250001203</v>
      </c>
      <c r="AM30">
        <f t="shared" si="26"/>
        <v>0.57988539250001203</v>
      </c>
      <c r="AN30">
        <f t="shared" si="27"/>
        <v>0.57988539250001203</v>
      </c>
      <c r="AO30">
        <f t="shared" si="28"/>
        <v>0.57988539250001203</v>
      </c>
      <c r="AP30">
        <f t="shared" si="29"/>
        <v>0.57988539250001203</v>
      </c>
      <c r="AQ30">
        <f t="shared" si="30"/>
        <v>0.57988539250001203</v>
      </c>
      <c r="AR30">
        <f t="shared" si="31"/>
        <v>0.57988539250001203</v>
      </c>
      <c r="AS30">
        <f t="shared" si="32"/>
        <v>0.57988539250001203</v>
      </c>
      <c r="AT30">
        <f t="shared" si="33"/>
        <v>0.57988539250001203</v>
      </c>
      <c r="AU30">
        <f t="shared" si="34"/>
        <v>0.57988539250001203</v>
      </c>
      <c r="AV30">
        <f t="shared" si="38"/>
        <v>0.57988539250001203</v>
      </c>
      <c r="AW30">
        <f t="shared" si="35"/>
        <v>0.57988539250001203</v>
      </c>
      <c r="AX30">
        <f t="shared" si="36"/>
        <v>0.57988539250001203</v>
      </c>
      <c r="AY30">
        <v>0</v>
      </c>
      <c r="AZ30">
        <v>0</v>
      </c>
    </row>
    <row r="31" spans="1:52" x14ac:dyDescent="0.25">
      <c r="A31">
        <v>30</v>
      </c>
      <c r="B31">
        <v>18.600000000000001</v>
      </c>
      <c r="C31">
        <v>7.78</v>
      </c>
      <c r="D31">
        <v>5.23</v>
      </c>
      <c r="E31">
        <v>3.26</v>
      </c>
      <c r="N31">
        <v>26</v>
      </c>
      <c r="O31">
        <f t="shared" si="3"/>
        <v>11.830050000000005</v>
      </c>
      <c r="P31">
        <f t="shared" si="4"/>
        <v>8.4559999999999942</v>
      </c>
      <c r="Q31">
        <f t="shared" si="0"/>
        <v>16.126063282695497</v>
      </c>
      <c r="R31">
        <f t="shared" si="7"/>
        <v>13.129173712248379</v>
      </c>
      <c r="S31">
        <f t="shared" si="5"/>
        <v>13</v>
      </c>
      <c r="T31">
        <f t="shared" si="15"/>
        <v>0.59000486789965478</v>
      </c>
      <c r="U31">
        <v>26</v>
      </c>
      <c r="V31">
        <f t="shared" si="1"/>
        <v>16.126063282695497</v>
      </c>
      <c r="W31">
        <f t="shared" si="19"/>
        <v>15.536058414795843</v>
      </c>
      <c r="X31">
        <f t="shared" si="18"/>
        <v>14.946053546896188</v>
      </c>
      <c r="Y31">
        <f t="shared" si="13"/>
        <v>14.356048678996533</v>
      </c>
      <c r="Z31">
        <f t="shared" si="20"/>
        <v>13.766043811096878</v>
      </c>
      <c r="AA31">
        <f t="shared" si="21"/>
        <v>13.176038943197224</v>
      </c>
      <c r="AB31">
        <f t="shared" si="22"/>
        <v>12.586034075297569</v>
      </c>
      <c r="AC31">
        <f t="shared" si="23"/>
        <v>11.996029207397914</v>
      </c>
      <c r="AD31">
        <f t="shared" si="24"/>
        <v>11.406024339498259</v>
      </c>
      <c r="AE31">
        <f t="shared" si="25"/>
        <v>10.816019471598604</v>
      </c>
      <c r="AF31">
        <f t="shared" si="39"/>
        <v>10.22601460369895</v>
      </c>
      <c r="AG31">
        <f t="shared" si="40"/>
        <v>9.6360097357992949</v>
      </c>
      <c r="AH31">
        <f t="shared" si="41"/>
        <v>9.0460048678996401</v>
      </c>
      <c r="AI31">
        <f t="shared" si="42"/>
        <v>8.4559999999999853</v>
      </c>
      <c r="AK31">
        <v>26</v>
      </c>
      <c r="AL31">
        <f t="shared" si="6"/>
        <v>0.59000486789965478</v>
      </c>
      <c r="AM31">
        <f t="shared" si="26"/>
        <v>0.59000486789965478</v>
      </c>
      <c r="AN31">
        <f t="shared" si="27"/>
        <v>0.59000486789965478</v>
      </c>
      <c r="AO31">
        <f t="shared" si="28"/>
        <v>0.59000486789965478</v>
      </c>
      <c r="AP31">
        <f t="shared" si="29"/>
        <v>0.59000486789965478</v>
      </c>
      <c r="AQ31">
        <f t="shared" si="30"/>
        <v>0.59000486789965478</v>
      </c>
      <c r="AR31">
        <f t="shared" si="31"/>
        <v>0.59000486789965478</v>
      </c>
      <c r="AS31">
        <f t="shared" si="32"/>
        <v>0.59000486789965478</v>
      </c>
      <c r="AT31">
        <f t="shared" si="33"/>
        <v>0.59000486789965478</v>
      </c>
      <c r="AU31">
        <f t="shared" si="34"/>
        <v>0.59000486789965478</v>
      </c>
      <c r="AV31">
        <f t="shared" si="38"/>
        <v>0.59000486789965478</v>
      </c>
      <c r="AW31">
        <f t="shared" si="35"/>
        <v>0.59000486789965478</v>
      </c>
      <c r="AX31">
        <f t="shared" si="36"/>
        <v>0.59000486789965478</v>
      </c>
      <c r="AY31">
        <v>0</v>
      </c>
      <c r="AZ31">
        <v>0</v>
      </c>
    </row>
    <row r="32" spans="1:52" x14ac:dyDescent="0.25">
      <c r="A32">
        <v>31</v>
      </c>
      <c r="B32">
        <v>19.22</v>
      </c>
      <c r="C32">
        <v>6.08</v>
      </c>
      <c r="D32">
        <v>1.96</v>
      </c>
      <c r="E32">
        <v>2.5099999999999998</v>
      </c>
      <c r="N32">
        <v>27</v>
      </c>
      <c r="O32">
        <f t="shared" si="3"/>
        <v>12.268200000000006</v>
      </c>
      <c r="P32">
        <f t="shared" si="4"/>
        <v>8.0119999999999933</v>
      </c>
      <c r="Q32">
        <f t="shared" si="0"/>
        <v>15.79529261394039</v>
      </c>
      <c r="R32">
        <f t="shared" si="7"/>
        <v>13.322993176892153</v>
      </c>
      <c r="S32">
        <f t="shared" si="5"/>
        <v>13</v>
      </c>
      <c r="T32">
        <f t="shared" si="15"/>
        <v>0.5987148164569529</v>
      </c>
      <c r="U32">
        <v>27</v>
      </c>
      <c r="V32">
        <f t="shared" si="1"/>
        <v>15.79529261394039</v>
      </c>
      <c r="W32">
        <f t="shared" si="19"/>
        <v>15.196577797483437</v>
      </c>
      <c r="X32">
        <f t="shared" si="18"/>
        <v>14.597862981026484</v>
      </c>
      <c r="Y32">
        <f t="shared" si="13"/>
        <v>13.999148164569531</v>
      </c>
      <c r="Z32">
        <f t="shared" si="20"/>
        <v>13.400433348112578</v>
      </c>
      <c r="AA32">
        <f t="shared" si="21"/>
        <v>12.801718531655625</v>
      </c>
      <c r="AB32">
        <f t="shared" si="22"/>
        <v>12.203003715198673</v>
      </c>
      <c r="AC32">
        <f t="shared" si="23"/>
        <v>11.60428889874172</v>
      </c>
      <c r="AD32">
        <f t="shared" si="24"/>
        <v>11.005574082284767</v>
      </c>
      <c r="AE32">
        <f t="shared" si="25"/>
        <v>10.406859265827814</v>
      </c>
      <c r="AF32">
        <f t="shared" si="39"/>
        <v>9.8081444493708609</v>
      </c>
      <c r="AG32">
        <f t="shared" si="40"/>
        <v>9.209429632913908</v>
      </c>
      <c r="AH32">
        <f t="shared" si="41"/>
        <v>8.6107148164569551</v>
      </c>
      <c r="AI32">
        <f t="shared" si="42"/>
        <v>8.0120000000000022</v>
      </c>
      <c r="AK32">
        <v>27</v>
      </c>
      <c r="AL32">
        <f t="shared" si="6"/>
        <v>0.5987148164569529</v>
      </c>
      <c r="AM32">
        <f t="shared" si="26"/>
        <v>0.5987148164569529</v>
      </c>
      <c r="AN32">
        <f t="shared" si="27"/>
        <v>0.5987148164569529</v>
      </c>
      <c r="AO32">
        <f t="shared" si="28"/>
        <v>0.5987148164569529</v>
      </c>
      <c r="AP32">
        <f t="shared" si="29"/>
        <v>0.5987148164569529</v>
      </c>
      <c r="AQ32">
        <f t="shared" si="30"/>
        <v>0.5987148164569529</v>
      </c>
      <c r="AR32">
        <f t="shared" si="31"/>
        <v>0.5987148164569529</v>
      </c>
      <c r="AS32">
        <f t="shared" si="32"/>
        <v>0.5987148164569529</v>
      </c>
      <c r="AT32">
        <f t="shared" si="33"/>
        <v>0.5987148164569529</v>
      </c>
      <c r="AU32">
        <f t="shared" si="34"/>
        <v>0.5987148164569529</v>
      </c>
      <c r="AV32">
        <f t="shared" si="38"/>
        <v>0.5987148164569529</v>
      </c>
      <c r="AW32">
        <f t="shared" si="35"/>
        <v>0.5987148164569529</v>
      </c>
      <c r="AX32">
        <f t="shared" si="36"/>
        <v>0.5987148164569529</v>
      </c>
      <c r="AY32">
        <v>0</v>
      </c>
      <c r="AZ32">
        <v>0</v>
      </c>
    </row>
    <row r="33" spans="1:52" x14ac:dyDescent="0.25">
      <c r="A33">
        <v>32</v>
      </c>
      <c r="B33">
        <v>19.84</v>
      </c>
      <c r="C33">
        <v>3.58</v>
      </c>
      <c r="D33">
        <v>0</v>
      </c>
      <c r="E33">
        <v>0</v>
      </c>
      <c r="N33">
        <v>28</v>
      </c>
      <c r="O33">
        <f t="shared" si="3"/>
        <v>12.706350000000006</v>
      </c>
      <c r="P33">
        <f t="shared" si="4"/>
        <v>7.5679999999999934</v>
      </c>
      <c r="Q33">
        <f t="shared" si="0"/>
        <v>15.445020870089488</v>
      </c>
      <c r="R33">
        <f t="shared" si="7"/>
        <v>13.483431821447267</v>
      </c>
      <c r="S33">
        <f t="shared" si="5"/>
        <v>13</v>
      </c>
      <c r="T33">
        <f t="shared" si="15"/>
        <v>0.6059246823145763</v>
      </c>
      <c r="U33">
        <v>28</v>
      </c>
      <c r="V33">
        <f t="shared" si="1"/>
        <v>15.445020870089488</v>
      </c>
      <c r="W33">
        <f t="shared" si="19"/>
        <v>14.839096187774912</v>
      </c>
      <c r="X33">
        <f t="shared" si="18"/>
        <v>14.233171505460335</v>
      </c>
      <c r="Y33">
        <f t="shared" si="13"/>
        <v>13.627246823145759</v>
      </c>
      <c r="Z33">
        <f t="shared" si="20"/>
        <v>13.021322140831183</v>
      </c>
      <c r="AA33">
        <f t="shared" si="21"/>
        <v>12.415397458516606</v>
      </c>
      <c r="AB33">
        <f t="shared" si="22"/>
        <v>11.80947277620203</v>
      </c>
      <c r="AC33">
        <f t="shared" si="23"/>
        <v>11.203548093887454</v>
      </c>
      <c r="AD33">
        <f t="shared" si="24"/>
        <v>10.597623411572878</v>
      </c>
      <c r="AE33">
        <f t="shared" si="25"/>
        <v>9.9916987292583013</v>
      </c>
      <c r="AF33">
        <f t="shared" si="39"/>
        <v>9.385774046943725</v>
      </c>
      <c r="AG33">
        <f t="shared" si="40"/>
        <v>8.7798493646291487</v>
      </c>
      <c r="AH33">
        <f t="shared" si="41"/>
        <v>8.1739246823145724</v>
      </c>
      <c r="AI33">
        <f t="shared" si="42"/>
        <v>7.5679999999999961</v>
      </c>
      <c r="AK33">
        <v>28</v>
      </c>
      <c r="AL33">
        <f t="shared" si="6"/>
        <v>0.6059246823145763</v>
      </c>
      <c r="AM33">
        <f t="shared" si="26"/>
        <v>0.6059246823145763</v>
      </c>
      <c r="AN33">
        <f t="shared" si="27"/>
        <v>0.6059246823145763</v>
      </c>
      <c r="AO33">
        <f t="shared" si="28"/>
        <v>0.6059246823145763</v>
      </c>
      <c r="AP33">
        <f t="shared" si="29"/>
        <v>0.6059246823145763</v>
      </c>
      <c r="AQ33">
        <f t="shared" si="30"/>
        <v>0.6059246823145763</v>
      </c>
      <c r="AR33">
        <f t="shared" si="31"/>
        <v>0.6059246823145763</v>
      </c>
      <c r="AS33">
        <f t="shared" si="32"/>
        <v>0.6059246823145763</v>
      </c>
      <c r="AT33">
        <f t="shared" si="33"/>
        <v>0.6059246823145763</v>
      </c>
      <c r="AU33">
        <f t="shared" si="34"/>
        <v>0.6059246823145763</v>
      </c>
      <c r="AV33">
        <f t="shared" si="38"/>
        <v>0.6059246823145763</v>
      </c>
      <c r="AW33">
        <f t="shared" si="35"/>
        <v>0.6059246823145763</v>
      </c>
      <c r="AX33">
        <f t="shared" si="36"/>
        <v>0.6059246823145763</v>
      </c>
      <c r="AY33">
        <v>0</v>
      </c>
      <c r="AZ33">
        <v>0</v>
      </c>
    </row>
    <row r="34" spans="1:52" x14ac:dyDescent="0.25">
      <c r="A34">
        <v>33</v>
      </c>
      <c r="B34">
        <v>20.46</v>
      </c>
      <c r="C34">
        <v>0</v>
      </c>
      <c r="D34">
        <v>0</v>
      </c>
      <c r="E34">
        <v>0</v>
      </c>
      <c r="N34">
        <v>29</v>
      </c>
      <c r="O34">
        <f t="shared" si="3"/>
        <v>13.144500000000006</v>
      </c>
      <c r="P34">
        <f t="shared" si="4"/>
        <v>7.1239999999999934</v>
      </c>
      <c r="Q34">
        <f t="shared" si="0"/>
        <v>15.07388867379615</v>
      </c>
      <c r="R34">
        <f t="shared" si="7"/>
        <v>13.608162741862643</v>
      </c>
      <c r="S34">
        <f t="shared" si="5"/>
        <v>14</v>
      </c>
      <c r="T34">
        <f t="shared" si="15"/>
        <v>0.56784919098543973</v>
      </c>
      <c r="U34">
        <v>29</v>
      </c>
      <c r="V34">
        <f t="shared" si="1"/>
        <v>15.07388867379615</v>
      </c>
      <c r="W34">
        <f t="shared" si="19"/>
        <v>14.50603948281071</v>
      </c>
      <c r="X34">
        <f t="shared" si="18"/>
        <v>13.93819029182527</v>
      </c>
      <c r="Y34">
        <f t="shared" si="13"/>
        <v>13.370341100839831</v>
      </c>
      <c r="Z34">
        <f t="shared" si="20"/>
        <v>12.802491909854391</v>
      </c>
      <c r="AA34">
        <f t="shared" si="21"/>
        <v>12.234642718868951</v>
      </c>
      <c r="AB34">
        <f t="shared" si="22"/>
        <v>11.666793527883511</v>
      </c>
      <c r="AC34">
        <f t="shared" si="23"/>
        <v>11.098944336898072</v>
      </c>
      <c r="AD34">
        <f t="shared" si="24"/>
        <v>10.531095145912632</v>
      </c>
      <c r="AE34">
        <f t="shared" si="25"/>
        <v>9.9632459549271921</v>
      </c>
      <c r="AF34">
        <f t="shared" si="39"/>
        <v>9.3953967639417524</v>
      </c>
      <c r="AG34">
        <f t="shared" si="40"/>
        <v>8.8275475729563126</v>
      </c>
      <c r="AH34">
        <f t="shared" si="41"/>
        <v>8.2596983819708729</v>
      </c>
      <c r="AI34">
        <f>AH34-(V34-P34)/S34</f>
        <v>7.6918491909854332</v>
      </c>
      <c r="AJ34">
        <f>AI34-(V34-P34)/S34</f>
        <v>7.1239999999999934</v>
      </c>
      <c r="AK34">
        <v>29</v>
      </c>
      <c r="AL34">
        <f t="shared" si="6"/>
        <v>0.56784919098543973</v>
      </c>
      <c r="AM34">
        <f t="shared" si="26"/>
        <v>0.56784919098543973</v>
      </c>
      <c r="AN34">
        <f t="shared" si="27"/>
        <v>0.56784919098543973</v>
      </c>
      <c r="AO34">
        <f t="shared" si="28"/>
        <v>0.56784919098543973</v>
      </c>
      <c r="AP34">
        <f t="shared" si="29"/>
        <v>0.56784919098543973</v>
      </c>
      <c r="AQ34">
        <f t="shared" si="30"/>
        <v>0.56784919098543973</v>
      </c>
      <c r="AR34">
        <f t="shared" si="31"/>
        <v>0.56784919098543973</v>
      </c>
      <c r="AS34">
        <f t="shared" si="32"/>
        <v>0.56784919098543973</v>
      </c>
      <c r="AT34">
        <f t="shared" si="33"/>
        <v>0.56784919098543973</v>
      </c>
      <c r="AU34">
        <f t="shared" si="34"/>
        <v>0.56784919098543973</v>
      </c>
      <c r="AV34">
        <f t="shared" si="38"/>
        <v>0.56784919098543973</v>
      </c>
      <c r="AW34">
        <f t="shared" si="35"/>
        <v>0.56784919098543973</v>
      </c>
      <c r="AX34">
        <f t="shared" si="36"/>
        <v>0.56784919098543973</v>
      </c>
      <c r="AY34">
        <f>AI34-AJ34</f>
        <v>0.56784919098543973</v>
      </c>
      <c r="AZ34">
        <v>0</v>
      </c>
    </row>
    <row r="35" spans="1:52" x14ac:dyDescent="0.25">
      <c r="N35">
        <v>30</v>
      </c>
      <c r="O35">
        <f t="shared" si="3"/>
        <v>13.582650000000006</v>
      </c>
      <c r="P35">
        <f t="shared" si="4"/>
        <v>6.6799999999999935</v>
      </c>
      <c r="Q35">
        <f t="shared" si="0"/>
        <v>14.68031399451319</v>
      </c>
      <c r="R35">
        <f t="shared" si="7"/>
        <v>13.694477909129057</v>
      </c>
      <c r="S35">
        <f t="shared" si="5"/>
        <v>14</v>
      </c>
      <c r="T35">
        <f t="shared" si="15"/>
        <v>0.57145099960808565</v>
      </c>
      <c r="U35">
        <v>30</v>
      </c>
      <c r="V35">
        <f t="shared" si="1"/>
        <v>14.68031399451319</v>
      </c>
      <c r="W35">
        <f t="shared" si="19"/>
        <v>14.108862994905104</v>
      </c>
      <c r="X35">
        <f t="shared" si="18"/>
        <v>13.537411995297019</v>
      </c>
      <c r="Y35">
        <f t="shared" si="13"/>
        <v>12.965960995688933</v>
      </c>
      <c r="Z35">
        <f t="shared" si="20"/>
        <v>12.394509996080847</v>
      </c>
      <c r="AA35">
        <f t="shared" si="21"/>
        <v>11.823058996472762</v>
      </c>
      <c r="AB35">
        <f t="shared" si="22"/>
        <v>11.251607996864676</v>
      </c>
      <c r="AC35">
        <f t="shared" si="23"/>
        <v>10.68015699725659</v>
      </c>
      <c r="AD35">
        <f t="shared" si="24"/>
        <v>10.108705997648505</v>
      </c>
      <c r="AE35">
        <f t="shared" si="25"/>
        <v>9.5372549980404191</v>
      </c>
      <c r="AF35">
        <f t="shared" si="39"/>
        <v>8.9658039984323334</v>
      </c>
      <c r="AG35">
        <f t="shared" si="40"/>
        <v>8.3943529988242478</v>
      </c>
      <c r="AH35">
        <f t="shared" si="41"/>
        <v>7.8229019992161621</v>
      </c>
      <c r="AI35">
        <f t="shared" si="42"/>
        <v>7.2514509996080765</v>
      </c>
      <c r="AJ35">
        <f t="shared" ref="AJ35:AJ39" si="43">AI35-(V35-P35)/S35</f>
        <v>6.6799999999999908</v>
      </c>
      <c r="AK35">
        <v>30</v>
      </c>
      <c r="AL35">
        <f t="shared" si="6"/>
        <v>0.57145099960808565</v>
      </c>
      <c r="AM35">
        <f t="shared" si="26"/>
        <v>0.57145099960808565</v>
      </c>
      <c r="AN35">
        <f t="shared" si="27"/>
        <v>0.57145099960808565</v>
      </c>
      <c r="AO35">
        <f t="shared" si="28"/>
        <v>0.57145099960808565</v>
      </c>
      <c r="AP35">
        <f t="shared" si="29"/>
        <v>0.57145099960808565</v>
      </c>
      <c r="AQ35">
        <f t="shared" si="30"/>
        <v>0.57145099960808565</v>
      </c>
      <c r="AR35">
        <f t="shared" si="31"/>
        <v>0.57145099960808565</v>
      </c>
      <c r="AS35">
        <f t="shared" si="32"/>
        <v>0.57145099960808565</v>
      </c>
      <c r="AT35">
        <f t="shared" si="33"/>
        <v>0.57145099960808565</v>
      </c>
      <c r="AU35">
        <f t="shared" si="34"/>
        <v>0.57145099960808565</v>
      </c>
      <c r="AV35">
        <f t="shared" si="38"/>
        <v>0.57145099960808565</v>
      </c>
      <c r="AW35">
        <f t="shared" si="35"/>
        <v>0.57145099960808565</v>
      </c>
      <c r="AX35">
        <f t="shared" si="36"/>
        <v>0.57145099960808565</v>
      </c>
      <c r="AY35">
        <f>AI35-AJ35</f>
        <v>0.57145099960808565</v>
      </c>
      <c r="AZ35">
        <v>0</v>
      </c>
    </row>
    <row r="36" spans="1:52" x14ac:dyDescent="0.25">
      <c r="N36">
        <v>31</v>
      </c>
      <c r="O36">
        <f t="shared" si="3"/>
        <v>14.020800000000007</v>
      </c>
      <c r="P36">
        <f t="shared" si="4"/>
        <v>6.2359999999999935</v>
      </c>
      <c r="Q36">
        <f t="shared" si="0"/>
        <v>14.262439039659373</v>
      </c>
      <c r="R36">
        <f t="shared" si="7"/>
        <v>13.739197260628858</v>
      </c>
      <c r="S36">
        <f t="shared" si="5"/>
        <v>14</v>
      </c>
      <c r="T36">
        <f t="shared" si="15"/>
        <v>0.57331707426138401</v>
      </c>
      <c r="U36">
        <v>31</v>
      </c>
      <c r="V36">
        <f t="shared" si="1"/>
        <v>14.262439039659373</v>
      </c>
      <c r="W36">
        <f t="shared" si="19"/>
        <v>13.689121965397989</v>
      </c>
      <c r="X36">
        <f t="shared" si="18"/>
        <v>13.115804891136605</v>
      </c>
      <c r="Y36">
        <f t="shared" si="13"/>
        <v>12.542487816875221</v>
      </c>
      <c r="Z36">
        <f t="shared" si="20"/>
        <v>11.969170742613837</v>
      </c>
      <c r="AA36">
        <f t="shared" si="21"/>
        <v>11.395853668352453</v>
      </c>
      <c r="AB36">
        <f t="shared" si="22"/>
        <v>10.822536594091069</v>
      </c>
      <c r="AC36">
        <f t="shared" si="23"/>
        <v>10.249219519829685</v>
      </c>
      <c r="AD36">
        <f t="shared" si="24"/>
        <v>9.6759024455683011</v>
      </c>
      <c r="AE36">
        <f t="shared" si="25"/>
        <v>9.1025853713069171</v>
      </c>
      <c r="AF36">
        <f t="shared" si="39"/>
        <v>8.5292682970455331</v>
      </c>
      <c r="AG36">
        <f t="shared" si="40"/>
        <v>7.9559512227841491</v>
      </c>
      <c r="AH36">
        <f t="shared" si="41"/>
        <v>7.3826341485227651</v>
      </c>
      <c r="AI36">
        <f t="shared" si="42"/>
        <v>6.8093170742613811</v>
      </c>
      <c r="AJ36">
        <f t="shared" si="43"/>
        <v>6.2359999999999971</v>
      </c>
      <c r="AK36">
        <v>31</v>
      </c>
      <c r="AL36">
        <f t="shared" si="6"/>
        <v>0.57331707426138401</v>
      </c>
      <c r="AM36">
        <f t="shared" si="26"/>
        <v>0.57331707426138401</v>
      </c>
      <c r="AN36">
        <f t="shared" si="27"/>
        <v>0.57331707426138401</v>
      </c>
      <c r="AO36">
        <f t="shared" si="28"/>
        <v>0.57331707426138401</v>
      </c>
      <c r="AP36">
        <f t="shared" si="29"/>
        <v>0.57331707426138401</v>
      </c>
      <c r="AQ36">
        <f t="shared" si="30"/>
        <v>0.57331707426138401</v>
      </c>
      <c r="AR36">
        <f t="shared" si="31"/>
        <v>0.57331707426138401</v>
      </c>
      <c r="AS36">
        <f t="shared" si="32"/>
        <v>0.57331707426138401</v>
      </c>
      <c r="AT36">
        <f t="shared" si="33"/>
        <v>0.57331707426138401</v>
      </c>
      <c r="AU36">
        <f t="shared" si="34"/>
        <v>0.57331707426138401</v>
      </c>
      <c r="AV36">
        <f t="shared" si="38"/>
        <v>0.57331707426138401</v>
      </c>
      <c r="AW36">
        <f t="shared" si="35"/>
        <v>0.57331707426138401</v>
      </c>
      <c r="AX36">
        <f t="shared" si="36"/>
        <v>0.57331707426138401</v>
      </c>
      <c r="AY36">
        <f>AI36-AJ36</f>
        <v>0.57331707426138401</v>
      </c>
      <c r="AZ36">
        <v>0</v>
      </c>
    </row>
    <row r="37" spans="1:52" x14ac:dyDescent="0.25">
      <c r="N37">
        <v>32</v>
      </c>
      <c r="O37">
        <f t="shared" si="3"/>
        <v>14.458950000000007</v>
      </c>
      <c r="P37">
        <f>P36-0.444</f>
        <v>5.7919999999999936</v>
      </c>
      <c r="Q37">
        <f t="shared" si="0"/>
        <v>13.818059375234274</v>
      </c>
      <c r="R37">
        <f t="shared" ref="R37:R49" si="44">(Q37-P37)/$L$5</f>
        <v>13.738547372876205</v>
      </c>
      <c r="S37">
        <f t="shared" si="5"/>
        <v>14</v>
      </c>
      <c r="T37">
        <f t="shared" si="15"/>
        <v>0.57328995537387684</v>
      </c>
      <c r="U37">
        <v>32</v>
      </c>
      <c r="V37">
        <f>Q37</f>
        <v>13.818059375234274</v>
      </c>
      <c r="W37">
        <f t="shared" si="19"/>
        <v>13.244769419860397</v>
      </c>
      <c r="X37">
        <f t="shared" si="18"/>
        <v>12.67147946448652</v>
      </c>
      <c r="Y37">
        <f t="shared" si="13"/>
        <v>12.098189509112643</v>
      </c>
      <c r="Z37">
        <f t="shared" si="20"/>
        <v>11.524899553738766</v>
      </c>
      <c r="AA37">
        <f t="shared" si="21"/>
        <v>10.95160959836489</v>
      </c>
      <c r="AB37">
        <f t="shared" si="22"/>
        <v>10.378319642991013</v>
      </c>
      <c r="AC37">
        <f t="shared" si="23"/>
        <v>9.8050296876171359</v>
      </c>
      <c r="AD37">
        <f t="shared" si="24"/>
        <v>9.2317397322432591</v>
      </c>
      <c r="AE37">
        <f t="shared" si="25"/>
        <v>8.6584497768693822</v>
      </c>
      <c r="AF37">
        <f t="shared" si="39"/>
        <v>8.0851598214955054</v>
      </c>
      <c r="AG37">
        <f t="shared" si="40"/>
        <v>7.5118698661216285</v>
      </c>
      <c r="AH37">
        <f t="shared" si="41"/>
        <v>6.9385799107477517</v>
      </c>
      <c r="AI37">
        <f t="shared" si="42"/>
        <v>6.3652899553738749</v>
      </c>
      <c r="AJ37">
        <f t="shared" si="43"/>
        <v>5.791999999999998</v>
      </c>
      <c r="AK37">
        <v>32</v>
      </c>
      <c r="AL37">
        <f t="shared" si="6"/>
        <v>0.57328995537387684</v>
      </c>
      <c r="AM37">
        <f t="shared" si="26"/>
        <v>0.57328995537387684</v>
      </c>
      <c r="AN37">
        <f t="shared" si="27"/>
        <v>0.57328995537387684</v>
      </c>
      <c r="AO37">
        <f t="shared" si="28"/>
        <v>0.57328995537387684</v>
      </c>
      <c r="AP37">
        <f t="shared" si="29"/>
        <v>0.57328995537387684</v>
      </c>
      <c r="AQ37">
        <f t="shared" si="30"/>
        <v>0.57328995537387684</v>
      </c>
      <c r="AR37">
        <f t="shared" si="31"/>
        <v>0.57328995537387684</v>
      </c>
      <c r="AS37">
        <f t="shared" si="32"/>
        <v>0.57328995537387684</v>
      </c>
      <c r="AT37">
        <f t="shared" si="33"/>
        <v>0.57328995537387684</v>
      </c>
      <c r="AU37">
        <f t="shared" si="34"/>
        <v>0.57328995537387684</v>
      </c>
      <c r="AV37">
        <f t="shared" si="38"/>
        <v>0.57328995537387684</v>
      </c>
      <c r="AW37">
        <f t="shared" si="35"/>
        <v>0.57328995537387684</v>
      </c>
      <c r="AX37">
        <f t="shared" si="36"/>
        <v>0.57328995537387684</v>
      </c>
      <c r="AY37">
        <f>AI37-AJ37</f>
        <v>0.57328995537387684</v>
      </c>
      <c r="AZ37">
        <v>0</v>
      </c>
    </row>
    <row r="38" spans="1:52" x14ac:dyDescent="0.25">
      <c r="N38">
        <v>33</v>
      </c>
      <c r="O38">
        <f t="shared" si="3"/>
        <v>14.897100000000007</v>
      </c>
      <c r="P38">
        <f t="shared" si="4"/>
        <v>5.3479999999999936</v>
      </c>
      <c r="Q38">
        <f t="shared" si="0"/>
        <v>13.344527402272432</v>
      </c>
      <c r="R38">
        <f t="shared" si="44"/>
        <v>13.687996238056209</v>
      </c>
      <c r="S38">
        <f t="shared" si="5"/>
        <v>14</v>
      </c>
      <c r="T38">
        <f t="shared" si="15"/>
        <v>0.57118052873374481</v>
      </c>
      <c r="U38">
        <v>33</v>
      </c>
      <c r="V38">
        <f t="shared" si="1"/>
        <v>13.344527402272432</v>
      </c>
      <c r="W38">
        <f t="shared" si="19"/>
        <v>12.773346873538687</v>
      </c>
      <c r="X38">
        <f t="shared" si="18"/>
        <v>12.202166344804942</v>
      </c>
      <c r="Y38">
        <f t="shared" si="13"/>
        <v>11.630985816071197</v>
      </c>
      <c r="Z38">
        <f t="shared" si="20"/>
        <v>11.059805287337452</v>
      </c>
      <c r="AA38">
        <f t="shared" si="21"/>
        <v>10.488624758603708</v>
      </c>
      <c r="AB38">
        <f t="shared" si="22"/>
        <v>9.9174442298699628</v>
      </c>
      <c r="AC38">
        <f t="shared" si="23"/>
        <v>9.346263701136218</v>
      </c>
      <c r="AD38">
        <f t="shared" si="24"/>
        <v>8.7750831724024732</v>
      </c>
      <c r="AE38">
        <f t="shared" si="25"/>
        <v>8.2039026436687283</v>
      </c>
      <c r="AF38">
        <f t="shared" si="39"/>
        <v>7.6327221149349826</v>
      </c>
      <c r="AG38">
        <f t="shared" si="40"/>
        <v>7.061541586201237</v>
      </c>
      <c r="AH38">
        <f t="shared" si="41"/>
        <v>6.4903610574674913</v>
      </c>
      <c r="AI38">
        <f t="shared" si="42"/>
        <v>5.9191805287337456</v>
      </c>
      <c r="AJ38">
        <f t="shared" si="43"/>
        <v>5.3479999999999999</v>
      </c>
      <c r="AK38">
        <v>33</v>
      </c>
      <c r="AL38">
        <f t="shared" si="6"/>
        <v>0.57118052873374481</v>
      </c>
      <c r="AM38">
        <f t="shared" si="26"/>
        <v>0.57118052873374481</v>
      </c>
      <c r="AN38">
        <f t="shared" si="27"/>
        <v>0.57118052873374481</v>
      </c>
      <c r="AO38">
        <f t="shared" si="28"/>
        <v>0.57118052873374481</v>
      </c>
      <c r="AP38">
        <f t="shared" si="29"/>
        <v>0.57118052873374481</v>
      </c>
      <c r="AQ38">
        <f t="shared" si="30"/>
        <v>0.57118052873374481</v>
      </c>
      <c r="AR38">
        <f t="shared" si="31"/>
        <v>0.57118052873374481</v>
      </c>
      <c r="AS38">
        <f t="shared" si="32"/>
        <v>0.57118052873374481</v>
      </c>
      <c r="AT38">
        <f t="shared" si="33"/>
        <v>0.57118052873374481</v>
      </c>
      <c r="AU38">
        <f t="shared" si="34"/>
        <v>0.5711805287337457</v>
      </c>
      <c r="AV38">
        <f t="shared" si="38"/>
        <v>0.5711805287337457</v>
      </c>
      <c r="AW38">
        <f t="shared" si="35"/>
        <v>0.5711805287337457</v>
      </c>
      <c r="AX38">
        <f t="shared" si="36"/>
        <v>0.5711805287337457</v>
      </c>
      <c r="AY38">
        <f>AI38-AJ38</f>
        <v>0.5711805287337457</v>
      </c>
      <c r="AZ38">
        <v>0</v>
      </c>
    </row>
    <row r="39" spans="1:52" x14ac:dyDescent="0.25">
      <c r="M39">
        <f>20/0.838/2</f>
        <v>11.933174224343675</v>
      </c>
      <c r="N39">
        <v>34</v>
      </c>
      <c r="O39">
        <f t="shared" si="3"/>
        <v>15.335250000000007</v>
      </c>
      <c r="P39">
        <f t="shared" si="4"/>
        <v>4.9039999999999937</v>
      </c>
      <c r="Q39">
        <f t="shared" si="0"/>
        <v>12.838617816474629</v>
      </c>
      <c r="R39">
        <f t="shared" si="44"/>
        <v>13.582022965550557</v>
      </c>
      <c r="S39">
        <f t="shared" si="5"/>
        <v>14</v>
      </c>
      <c r="T39">
        <f t="shared" si="15"/>
        <v>0.56675841546247341</v>
      </c>
      <c r="U39">
        <v>34</v>
      </c>
      <c r="V39">
        <f t="shared" si="1"/>
        <v>12.838617816474629</v>
      </c>
      <c r="W39">
        <f t="shared" si="19"/>
        <v>12.271859401012156</v>
      </c>
      <c r="X39">
        <f t="shared" si="18"/>
        <v>11.705100985549683</v>
      </c>
      <c r="Y39">
        <f t="shared" si="13"/>
        <v>11.138342570087209</v>
      </c>
      <c r="Z39">
        <f t="shared" si="20"/>
        <v>10.571584154624736</v>
      </c>
      <c r="AA39">
        <f t="shared" si="21"/>
        <v>10.004825739162262</v>
      </c>
      <c r="AB39">
        <f t="shared" si="22"/>
        <v>9.438067323699789</v>
      </c>
      <c r="AC39">
        <f t="shared" si="23"/>
        <v>8.8713089082373155</v>
      </c>
      <c r="AD39">
        <f t="shared" si="24"/>
        <v>8.3045504927748421</v>
      </c>
      <c r="AE39">
        <f t="shared" si="25"/>
        <v>7.7377920773123678</v>
      </c>
      <c r="AF39">
        <f t="shared" si="39"/>
        <v>7.1710336618498935</v>
      </c>
      <c r="AG39">
        <f t="shared" si="40"/>
        <v>6.6042752463874193</v>
      </c>
      <c r="AH39">
        <f t="shared" si="41"/>
        <v>6.037516830924945</v>
      </c>
      <c r="AI39">
        <f t="shared" si="42"/>
        <v>5.4707584154624707</v>
      </c>
      <c r="AJ39">
        <f t="shared" si="43"/>
        <v>4.9039999999999964</v>
      </c>
      <c r="AK39">
        <v>34</v>
      </c>
      <c r="AL39">
        <f t="shared" si="6"/>
        <v>0.56675841546247341</v>
      </c>
      <c r="AM39">
        <f t="shared" si="26"/>
        <v>0.56675841546247341</v>
      </c>
      <c r="AN39">
        <f t="shared" si="27"/>
        <v>0.56675841546247341</v>
      </c>
      <c r="AO39">
        <f t="shared" si="28"/>
        <v>0.56675841546247341</v>
      </c>
      <c r="AP39">
        <f t="shared" si="29"/>
        <v>0.56675841546247341</v>
      </c>
      <c r="AQ39">
        <f t="shared" si="30"/>
        <v>0.56675841546247341</v>
      </c>
      <c r="AR39">
        <f t="shared" si="31"/>
        <v>0.56675841546247341</v>
      </c>
      <c r="AS39">
        <f t="shared" si="32"/>
        <v>0.56675841546247341</v>
      </c>
      <c r="AT39">
        <f t="shared" si="33"/>
        <v>0.5667584154624743</v>
      </c>
      <c r="AU39">
        <f t="shared" si="34"/>
        <v>0.5667584154624743</v>
      </c>
      <c r="AV39">
        <f t="shared" si="38"/>
        <v>0.5667584154624743</v>
      </c>
      <c r="AW39">
        <f t="shared" si="35"/>
        <v>0.5667584154624743</v>
      </c>
      <c r="AX39">
        <f t="shared" si="36"/>
        <v>0.5667584154624743</v>
      </c>
      <c r="AY39">
        <f>AI39-AJ39</f>
        <v>0.5667584154624743</v>
      </c>
      <c r="AZ39">
        <v>0</v>
      </c>
    </row>
    <row r="40" spans="1:52" x14ac:dyDescent="0.25">
      <c r="A40">
        <v>0.5779999999999994</v>
      </c>
      <c r="N40">
        <v>35</v>
      </c>
      <c r="O40">
        <f t="shared" si="3"/>
        <v>15.773400000000008</v>
      </c>
      <c r="P40">
        <f t="shared" si="4"/>
        <v>4.4599999999999937</v>
      </c>
      <c r="Q40">
        <f t="shared" si="0"/>
        <v>12.296334918991095</v>
      </c>
      <c r="R40">
        <f t="shared" si="44"/>
        <v>13.413787947605444</v>
      </c>
      <c r="S40">
        <f t="shared" si="5"/>
        <v>13</v>
      </c>
      <c r="T40">
        <f t="shared" si="15"/>
        <v>0.60279499376854595</v>
      </c>
      <c r="U40">
        <v>35</v>
      </c>
      <c r="V40">
        <f t="shared" si="1"/>
        <v>12.296334918991095</v>
      </c>
      <c r="W40">
        <f t="shared" si="19"/>
        <v>11.693539925222549</v>
      </c>
      <c r="X40">
        <f t="shared" si="18"/>
        <v>11.090744931454003</v>
      </c>
      <c r="Y40">
        <f t="shared" si="13"/>
        <v>10.487949937685457</v>
      </c>
      <c r="Z40">
        <f t="shared" si="20"/>
        <v>9.8851549439169109</v>
      </c>
      <c r="AA40">
        <f t="shared" si="21"/>
        <v>9.2823599501483649</v>
      </c>
      <c r="AB40">
        <f t="shared" si="22"/>
        <v>8.679564956379819</v>
      </c>
      <c r="AC40">
        <f t="shared" si="23"/>
        <v>8.076769962611273</v>
      </c>
      <c r="AD40">
        <f t="shared" si="24"/>
        <v>7.4739749688427271</v>
      </c>
      <c r="AE40">
        <f t="shared" si="25"/>
        <v>6.8711799750741811</v>
      </c>
      <c r="AF40">
        <f t="shared" si="39"/>
        <v>6.2683849813056352</v>
      </c>
      <c r="AG40">
        <f t="shared" si="40"/>
        <v>5.6655899875370892</v>
      </c>
      <c r="AH40">
        <f t="shared" si="41"/>
        <v>5.0627949937685433</v>
      </c>
      <c r="AI40">
        <f t="shared" si="42"/>
        <v>4.4599999999999973</v>
      </c>
      <c r="AK40">
        <v>35</v>
      </c>
      <c r="AL40">
        <f t="shared" si="6"/>
        <v>0.60279499376854595</v>
      </c>
      <c r="AM40">
        <f t="shared" si="26"/>
        <v>0.60279499376854595</v>
      </c>
      <c r="AN40">
        <f t="shared" si="27"/>
        <v>0.60279499376854595</v>
      </c>
      <c r="AO40">
        <f t="shared" si="28"/>
        <v>0.60279499376854595</v>
      </c>
      <c r="AP40">
        <f t="shared" si="29"/>
        <v>0.60279499376854595</v>
      </c>
      <c r="AQ40">
        <f t="shared" si="30"/>
        <v>0.60279499376854595</v>
      </c>
      <c r="AR40">
        <f t="shared" si="31"/>
        <v>0.60279499376854595</v>
      </c>
      <c r="AS40">
        <f t="shared" si="32"/>
        <v>0.60279499376854595</v>
      </c>
      <c r="AT40">
        <f t="shared" si="33"/>
        <v>0.60279499376854595</v>
      </c>
      <c r="AU40">
        <f t="shared" si="34"/>
        <v>0.60279499376854595</v>
      </c>
      <c r="AV40">
        <f t="shared" si="38"/>
        <v>0.60279499376854595</v>
      </c>
      <c r="AW40">
        <f t="shared" si="35"/>
        <v>0.60279499376854595</v>
      </c>
      <c r="AX40">
        <f t="shared" si="36"/>
        <v>0.60279499376854595</v>
      </c>
      <c r="AY40">
        <v>0</v>
      </c>
      <c r="AZ40">
        <v>0</v>
      </c>
    </row>
    <row r="41" spans="1:52" x14ac:dyDescent="0.25">
      <c r="A41">
        <v>0.62</v>
      </c>
      <c r="N41">
        <v>36</v>
      </c>
      <c r="O41">
        <f t="shared" si="3"/>
        <v>16.211550000000006</v>
      </c>
      <c r="P41">
        <f t="shared" si="4"/>
        <v>4.0159999999999938</v>
      </c>
      <c r="Q41">
        <f t="shared" si="0"/>
        <v>11.712627655547657</v>
      </c>
      <c r="R41">
        <f t="shared" si="44"/>
        <v>13.174645079677614</v>
      </c>
      <c r="S41">
        <f t="shared" si="5"/>
        <v>13</v>
      </c>
      <c r="T41">
        <f t="shared" si="15"/>
        <v>0.5920482811959733</v>
      </c>
      <c r="U41">
        <v>36</v>
      </c>
      <c r="V41">
        <f t="shared" si="1"/>
        <v>11.712627655547657</v>
      </c>
      <c r="W41">
        <f t="shared" si="19"/>
        <v>11.120579374351683</v>
      </c>
      <c r="X41">
        <f t="shared" si="18"/>
        <v>10.52853109315571</v>
      </c>
      <c r="Y41">
        <f t="shared" si="13"/>
        <v>9.9364828119597366</v>
      </c>
      <c r="Z41">
        <f t="shared" si="20"/>
        <v>9.3444345307637633</v>
      </c>
      <c r="AA41">
        <f t="shared" si="21"/>
        <v>8.75238624956779</v>
      </c>
      <c r="AB41">
        <f t="shared" si="22"/>
        <v>8.1603379683718167</v>
      </c>
      <c r="AC41">
        <f t="shared" si="23"/>
        <v>7.5682896871758425</v>
      </c>
      <c r="AD41">
        <f t="shared" si="24"/>
        <v>6.9762414059798683</v>
      </c>
      <c r="AE41">
        <f t="shared" si="25"/>
        <v>6.3841931247838941</v>
      </c>
      <c r="AF41">
        <f t="shared" si="39"/>
        <v>5.7921448435879199</v>
      </c>
      <c r="AG41">
        <f t="shared" si="40"/>
        <v>5.2000965623919457</v>
      </c>
      <c r="AH41">
        <f t="shared" si="41"/>
        <v>4.6080482811959715</v>
      </c>
      <c r="AI41">
        <f t="shared" si="42"/>
        <v>4.0159999999999973</v>
      </c>
      <c r="AK41">
        <v>36</v>
      </c>
      <c r="AL41">
        <f t="shared" si="6"/>
        <v>0.5920482811959733</v>
      </c>
      <c r="AM41">
        <f t="shared" si="26"/>
        <v>0.5920482811959733</v>
      </c>
      <c r="AN41">
        <f t="shared" si="27"/>
        <v>0.5920482811959733</v>
      </c>
      <c r="AO41">
        <f t="shared" si="28"/>
        <v>0.5920482811959733</v>
      </c>
      <c r="AP41">
        <f t="shared" si="29"/>
        <v>0.5920482811959733</v>
      </c>
      <c r="AQ41">
        <f t="shared" si="30"/>
        <v>0.5920482811959733</v>
      </c>
      <c r="AR41">
        <f t="shared" si="31"/>
        <v>0.59204828119597419</v>
      </c>
      <c r="AS41">
        <f t="shared" si="32"/>
        <v>0.59204828119597419</v>
      </c>
      <c r="AT41">
        <f t="shared" si="33"/>
        <v>0.59204828119597419</v>
      </c>
      <c r="AU41">
        <f t="shared" si="34"/>
        <v>0.59204828119597419</v>
      </c>
      <c r="AV41">
        <f t="shared" si="38"/>
        <v>0.59204828119597419</v>
      </c>
      <c r="AW41">
        <f t="shared" si="35"/>
        <v>0.59204828119597419</v>
      </c>
      <c r="AX41">
        <f t="shared" si="36"/>
        <v>0.59204828119597419</v>
      </c>
      <c r="AY41">
        <v>0</v>
      </c>
      <c r="AZ41">
        <v>0</v>
      </c>
    </row>
    <row r="42" spans="1:52" x14ac:dyDescent="0.25">
      <c r="N42">
        <v>37</v>
      </c>
      <c r="O42">
        <f t="shared" si="3"/>
        <v>16.649700000000006</v>
      </c>
      <c r="P42">
        <f t="shared" si="4"/>
        <v>3.5719999999999938</v>
      </c>
      <c r="Q42">
        <f t="shared" si="0"/>
        <v>11.080951669870229</v>
      </c>
      <c r="R42">
        <f t="shared" si="44"/>
        <v>12.853392108644702</v>
      </c>
      <c r="S42">
        <f t="shared" si="5"/>
        <v>13</v>
      </c>
      <c r="T42">
        <f t="shared" si="15"/>
        <v>0.57761166691309462</v>
      </c>
      <c r="U42">
        <v>37</v>
      </c>
      <c r="V42">
        <f t="shared" si="1"/>
        <v>11.080951669870229</v>
      </c>
      <c r="W42">
        <f t="shared" si="19"/>
        <v>10.503340002957135</v>
      </c>
      <c r="X42">
        <f t="shared" si="18"/>
        <v>9.92572833604404</v>
      </c>
      <c r="Y42">
        <f t="shared" si="13"/>
        <v>9.3481166691309454</v>
      </c>
      <c r="Z42">
        <f t="shared" si="20"/>
        <v>8.7705050022178508</v>
      </c>
      <c r="AA42">
        <f t="shared" si="21"/>
        <v>8.1928933353047562</v>
      </c>
      <c r="AB42">
        <f t="shared" si="22"/>
        <v>7.6152816683916615</v>
      </c>
      <c r="AC42">
        <f t="shared" si="23"/>
        <v>7.0376700014785669</v>
      </c>
      <c r="AD42">
        <f t="shared" si="24"/>
        <v>6.4600583345654723</v>
      </c>
      <c r="AE42">
        <f t="shared" si="25"/>
        <v>5.8824466676523777</v>
      </c>
      <c r="AF42">
        <f t="shared" si="39"/>
        <v>5.304835000739283</v>
      </c>
      <c r="AG42">
        <f t="shared" si="40"/>
        <v>4.7272233338261884</v>
      </c>
      <c r="AH42">
        <f t="shared" si="41"/>
        <v>4.1496116669130938</v>
      </c>
      <c r="AI42">
        <f t="shared" si="42"/>
        <v>3.5719999999999987</v>
      </c>
      <c r="AK42">
        <v>37</v>
      </c>
      <c r="AL42">
        <f t="shared" si="6"/>
        <v>0.57761166691309462</v>
      </c>
      <c r="AM42">
        <f t="shared" si="26"/>
        <v>0.57761166691309462</v>
      </c>
      <c r="AN42">
        <f t="shared" si="27"/>
        <v>0.57761166691309462</v>
      </c>
      <c r="AO42">
        <f t="shared" si="28"/>
        <v>0.57761166691309462</v>
      </c>
      <c r="AP42">
        <f t="shared" si="29"/>
        <v>0.57761166691309462</v>
      </c>
      <c r="AQ42">
        <f t="shared" si="30"/>
        <v>0.57761166691309462</v>
      </c>
      <c r="AR42">
        <f t="shared" si="31"/>
        <v>0.57761166691309462</v>
      </c>
      <c r="AS42">
        <f t="shared" si="32"/>
        <v>0.57761166691309462</v>
      </c>
      <c r="AT42">
        <f t="shared" si="33"/>
        <v>0.57761166691309462</v>
      </c>
      <c r="AU42">
        <f t="shared" si="34"/>
        <v>0.57761166691309462</v>
      </c>
      <c r="AV42">
        <f t="shared" si="38"/>
        <v>0.57761166691309462</v>
      </c>
      <c r="AW42">
        <f t="shared" si="35"/>
        <v>0.57761166691309462</v>
      </c>
      <c r="AX42">
        <f t="shared" si="36"/>
        <v>0.57761166691309507</v>
      </c>
      <c r="AY42">
        <f>AI42-AJ420</f>
        <v>3.5719999999999987</v>
      </c>
      <c r="AZ42">
        <v>0</v>
      </c>
    </row>
    <row r="43" spans="1:52" x14ac:dyDescent="0.25">
      <c r="N43">
        <v>38</v>
      </c>
      <c r="O43">
        <f t="shared" si="3"/>
        <v>17.087850000000007</v>
      </c>
      <c r="P43">
        <f t="shared" si="4"/>
        <v>3.1279999999999939</v>
      </c>
      <c r="Q43">
        <f t="shared" si="0"/>
        <v>10.392563801945109</v>
      </c>
      <c r="R43">
        <f t="shared" si="44"/>
        <v>12.435062995455519</v>
      </c>
      <c r="S43">
        <f t="shared" si="5"/>
        <v>12</v>
      </c>
      <c r="T43">
        <f t="shared" si="15"/>
        <v>0.60538031682875904</v>
      </c>
      <c r="U43">
        <v>38</v>
      </c>
      <c r="V43">
        <f t="shared" si="1"/>
        <v>10.392563801945109</v>
      </c>
      <c r="W43">
        <f t="shared" si="19"/>
        <v>9.7871834851163495</v>
      </c>
      <c r="X43">
        <f t="shared" si="18"/>
        <v>9.1818031682875905</v>
      </c>
      <c r="Y43">
        <f t="shared" si="13"/>
        <v>8.5764228514588314</v>
      </c>
      <c r="Z43">
        <f t="shared" si="20"/>
        <v>7.9710425346300715</v>
      </c>
      <c r="AA43">
        <f t="shared" si="21"/>
        <v>7.3656622178013116</v>
      </c>
      <c r="AB43">
        <f t="shared" si="22"/>
        <v>6.7602819009725517</v>
      </c>
      <c r="AC43">
        <f t="shared" si="23"/>
        <v>6.1549015841437917</v>
      </c>
      <c r="AD43">
        <f t="shared" si="24"/>
        <v>5.5495212673150318</v>
      </c>
      <c r="AE43">
        <f t="shared" si="25"/>
        <v>4.9441409504862719</v>
      </c>
      <c r="AF43">
        <f t="shared" si="39"/>
        <v>4.338760633657512</v>
      </c>
      <c r="AG43">
        <f t="shared" si="40"/>
        <v>3.7333803168287525</v>
      </c>
      <c r="AH43">
        <f t="shared" si="41"/>
        <v>3.127999999999993</v>
      </c>
      <c r="AK43">
        <v>38</v>
      </c>
      <c r="AL43">
        <f t="shared" si="6"/>
        <v>0.60538031682875904</v>
      </c>
      <c r="AM43">
        <f t="shared" si="26"/>
        <v>0.60538031682875904</v>
      </c>
      <c r="AN43">
        <f t="shared" si="27"/>
        <v>0.60538031682875904</v>
      </c>
      <c r="AO43">
        <f t="shared" si="28"/>
        <v>0.60538031682875992</v>
      </c>
      <c r="AP43">
        <f t="shared" si="29"/>
        <v>0.60538031682875992</v>
      </c>
      <c r="AQ43">
        <f t="shared" si="30"/>
        <v>0.60538031682875992</v>
      </c>
      <c r="AR43">
        <f t="shared" si="31"/>
        <v>0.60538031682875992</v>
      </c>
      <c r="AS43">
        <f t="shared" si="32"/>
        <v>0.60538031682875992</v>
      </c>
      <c r="AT43">
        <f t="shared" si="33"/>
        <v>0.60538031682875992</v>
      </c>
      <c r="AU43">
        <f t="shared" si="34"/>
        <v>0.60538031682875992</v>
      </c>
      <c r="AV43">
        <f t="shared" si="38"/>
        <v>0.60538031682875948</v>
      </c>
      <c r="AW43">
        <f t="shared" si="35"/>
        <v>0.60538031682875948</v>
      </c>
      <c r="AX43">
        <v>0</v>
      </c>
      <c r="AY43">
        <f t="shared" si="37"/>
        <v>0</v>
      </c>
      <c r="AZ43">
        <v>0</v>
      </c>
    </row>
    <row r="44" spans="1:52" x14ac:dyDescent="0.25">
      <c r="N44">
        <v>39</v>
      </c>
      <c r="O44">
        <f t="shared" si="3"/>
        <v>17.526000000000007</v>
      </c>
      <c r="P44">
        <f t="shared" si="4"/>
        <v>2.6839999999999939</v>
      </c>
      <c r="Q44">
        <f t="shared" si="0"/>
        <v>9.635316497136964</v>
      </c>
      <c r="R44">
        <f t="shared" si="44"/>
        <v>11.898864253914702</v>
      </c>
      <c r="S44">
        <f t="shared" si="5"/>
        <v>12</v>
      </c>
      <c r="T44">
        <f t="shared" si="15"/>
        <v>0.57927637476141491</v>
      </c>
      <c r="U44">
        <v>39</v>
      </c>
      <c r="V44">
        <f t="shared" si="1"/>
        <v>9.635316497136964</v>
      </c>
      <c r="W44">
        <f t="shared" si="19"/>
        <v>9.0560401223755491</v>
      </c>
      <c r="X44">
        <f t="shared" si="18"/>
        <v>8.4767637476141342</v>
      </c>
      <c r="Y44">
        <f t="shared" si="13"/>
        <v>7.8974873728527202</v>
      </c>
      <c r="Z44">
        <f t="shared" si="20"/>
        <v>7.3182109980913062</v>
      </c>
      <c r="AA44">
        <f t="shared" si="21"/>
        <v>6.7389346233298921</v>
      </c>
      <c r="AB44">
        <f t="shared" si="22"/>
        <v>6.1596582485684781</v>
      </c>
      <c r="AC44">
        <f t="shared" si="23"/>
        <v>5.5803818738070641</v>
      </c>
      <c r="AD44">
        <f t="shared" si="24"/>
        <v>5.00110549904565</v>
      </c>
      <c r="AE44">
        <f t="shared" si="25"/>
        <v>4.421829124284236</v>
      </c>
      <c r="AF44">
        <f t="shared" si="39"/>
        <v>3.842552749522822</v>
      </c>
      <c r="AG44">
        <f t="shared" si="40"/>
        <v>3.263276374761408</v>
      </c>
      <c r="AH44">
        <f t="shared" si="41"/>
        <v>2.6839999999999939</v>
      </c>
      <c r="AK44">
        <v>39</v>
      </c>
      <c r="AL44">
        <f t="shared" si="6"/>
        <v>0.57927637476141491</v>
      </c>
      <c r="AM44">
        <f t="shared" si="26"/>
        <v>0.57927637476141491</v>
      </c>
      <c r="AN44">
        <f t="shared" si="27"/>
        <v>0.57927637476141403</v>
      </c>
      <c r="AO44">
        <f t="shared" si="28"/>
        <v>0.57927637476141403</v>
      </c>
      <c r="AP44">
        <f t="shared" si="29"/>
        <v>0.57927637476141403</v>
      </c>
      <c r="AQ44">
        <f t="shared" si="30"/>
        <v>0.57927637476141403</v>
      </c>
      <c r="AR44">
        <f t="shared" si="31"/>
        <v>0.57927637476141403</v>
      </c>
      <c r="AS44">
        <f t="shared" si="32"/>
        <v>0.57927637476141403</v>
      </c>
      <c r="AT44">
        <f t="shared" si="33"/>
        <v>0.57927637476141403</v>
      </c>
      <c r="AU44">
        <f t="shared" si="34"/>
        <v>0.57927637476141403</v>
      </c>
      <c r="AV44">
        <f t="shared" si="38"/>
        <v>0.57927637476141403</v>
      </c>
      <c r="AW44">
        <f t="shared" si="35"/>
        <v>0.57927637476141403</v>
      </c>
      <c r="AX44">
        <v>0</v>
      </c>
      <c r="AY44">
        <f t="shared" si="37"/>
        <v>0</v>
      </c>
      <c r="AZ44">
        <v>0</v>
      </c>
    </row>
    <row r="45" spans="1:52" x14ac:dyDescent="0.25">
      <c r="N45">
        <v>40</v>
      </c>
      <c r="O45">
        <f t="shared" si="3"/>
        <v>17.964150000000007</v>
      </c>
      <c r="P45">
        <f t="shared" si="4"/>
        <v>2.239999999999994</v>
      </c>
      <c r="Q45">
        <f t="shared" si="0"/>
        <v>8.791434170685676</v>
      </c>
      <c r="R45">
        <f t="shared" si="44"/>
        <v>11.214368659167548</v>
      </c>
      <c r="S45">
        <f t="shared" si="5"/>
        <v>11</v>
      </c>
      <c r="T45">
        <f t="shared" si="15"/>
        <v>0.59558492460779</v>
      </c>
      <c r="U45">
        <v>40</v>
      </c>
      <c r="V45">
        <f t="shared" si="1"/>
        <v>8.791434170685676</v>
      </c>
      <c r="W45">
        <f t="shared" si="19"/>
        <v>8.195849246077886</v>
      </c>
      <c r="X45">
        <f t="shared" si="18"/>
        <v>7.6002643214700969</v>
      </c>
      <c r="Y45">
        <f t="shared" si="13"/>
        <v>7.0046793968623078</v>
      </c>
      <c r="Z45">
        <f t="shared" si="20"/>
        <v>6.4090944722545187</v>
      </c>
      <c r="AA45">
        <f t="shared" si="21"/>
        <v>5.8135095476467296</v>
      </c>
      <c r="AB45">
        <f t="shared" si="22"/>
        <v>5.2179246230389404</v>
      </c>
      <c r="AC45">
        <f t="shared" si="23"/>
        <v>4.6223396984311513</v>
      </c>
      <c r="AD45">
        <f t="shared" si="24"/>
        <v>4.0267547738233622</v>
      </c>
      <c r="AE45">
        <f t="shared" si="25"/>
        <v>3.4311698492155731</v>
      </c>
      <c r="AF45">
        <f t="shared" si="39"/>
        <v>2.835584924607784</v>
      </c>
      <c r="AG45">
        <f t="shared" si="40"/>
        <v>2.2399999999999949</v>
      </c>
      <c r="AK45">
        <v>40</v>
      </c>
      <c r="AL45">
        <f t="shared" si="6"/>
        <v>0.59558492460779</v>
      </c>
      <c r="AM45">
        <f t="shared" si="26"/>
        <v>0.59558492460778911</v>
      </c>
      <c r="AN45">
        <f t="shared" si="27"/>
        <v>0.59558492460778911</v>
      </c>
      <c r="AO45">
        <f t="shared" si="28"/>
        <v>0.59558492460778911</v>
      </c>
      <c r="AP45">
        <f t="shared" si="29"/>
        <v>0.59558492460778911</v>
      </c>
      <c r="AQ45">
        <f t="shared" si="30"/>
        <v>0.59558492460778911</v>
      </c>
      <c r="AR45">
        <f t="shared" si="31"/>
        <v>0.59558492460778911</v>
      </c>
      <c r="AS45">
        <f t="shared" si="32"/>
        <v>0.59558492460778911</v>
      </c>
      <c r="AT45">
        <f t="shared" si="33"/>
        <v>0.59558492460778911</v>
      </c>
      <c r="AU45">
        <f t="shared" si="34"/>
        <v>0.59558492460778911</v>
      </c>
      <c r="AV45">
        <f t="shared" si="38"/>
        <v>0.59558492460778911</v>
      </c>
      <c r="AW45">
        <v>0</v>
      </c>
      <c r="AX45">
        <f t="shared" si="36"/>
        <v>0</v>
      </c>
      <c r="AY45">
        <f t="shared" si="37"/>
        <v>0</v>
      </c>
      <c r="AZ45">
        <v>0</v>
      </c>
    </row>
    <row r="46" spans="1:52" x14ac:dyDescent="0.25">
      <c r="N46">
        <v>41</v>
      </c>
      <c r="O46">
        <f t="shared" si="3"/>
        <v>18.402300000000007</v>
      </c>
      <c r="P46">
        <f t="shared" si="4"/>
        <v>1.795999999999994</v>
      </c>
      <c r="Q46">
        <f t="shared" si="0"/>
        <v>7.8329658948574359</v>
      </c>
      <c r="R46">
        <f t="shared" si="44"/>
        <v>10.333731418790553</v>
      </c>
      <c r="S46">
        <f t="shared" si="5"/>
        <v>10</v>
      </c>
      <c r="T46">
        <f t="shared" si="15"/>
        <v>0.60369658948574401</v>
      </c>
      <c r="U46">
        <v>41</v>
      </c>
      <c r="V46">
        <f t="shared" si="1"/>
        <v>7.8329658948574359</v>
      </c>
      <c r="W46">
        <f t="shared" si="19"/>
        <v>7.2292693053716919</v>
      </c>
      <c r="X46">
        <f t="shared" si="18"/>
        <v>6.6255727158859479</v>
      </c>
      <c r="Y46">
        <f t="shared" si="13"/>
        <v>6.0218761264002039</v>
      </c>
      <c r="Z46">
        <f t="shared" si="20"/>
        <v>5.4181795369144599</v>
      </c>
      <c r="AA46">
        <f t="shared" si="21"/>
        <v>4.8144829474287159</v>
      </c>
      <c r="AB46">
        <f t="shared" si="22"/>
        <v>4.2107863579429718</v>
      </c>
      <c r="AC46">
        <f t="shared" si="23"/>
        <v>3.6070897684572278</v>
      </c>
      <c r="AD46">
        <f t="shared" si="24"/>
        <v>3.0033931789714838</v>
      </c>
      <c r="AE46">
        <f t="shared" si="25"/>
        <v>2.3996965894857398</v>
      </c>
      <c r="AF46">
        <f t="shared" si="39"/>
        <v>1.7959999999999956</v>
      </c>
      <c r="AK46">
        <v>41</v>
      </c>
      <c r="AL46">
        <f t="shared" si="6"/>
        <v>0.60369658948574401</v>
      </c>
      <c r="AM46">
        <f t="shared" si="26"/>
        <v>0.60369658948574401</v>
      </c>
      <c r="AN46">
        <f t="shared" si="27"/>
        <v>0.60369658948574401</v>
      </c>
      <c r="AO46">
        <f t="shared" si="28"/>
        <v>0.60369658948574401</v>
      </c>
      <c r="AP46">
        <f t="shared" si="29"/>
        <v>0.60369658948574401</v>
      </c>
      <c r="AQ46">
        <f t="shared" si="30"/>
        <v>0.60369658948574401</v>
      </c>
      <c r="AR46">
        <f t="shared" si="31"/>
        <v>0.60369658948574401</v>
      </c>
      <c r="AS46">
        <f t="shared" si="32"/>
        <v>0.60369658948574401</v>
      </c>
      <c r="AT46">
        <f t="shared" si="33"/>
        <v>0.60369658948574401</v>
      </c>
      <c r="AU46">
        <f t="shared" si="34"/>
        <v>0.60369658948574423</v>
      </c>
      <c r="AV46">
        <v>0</v>
      </c>
      <c r="AW46">
        <f t="shared" si="35"/>
        <v>0</v>
      </c>
      <c r="AX46">
        <f t="shared" si="36"/>
        <v>0</v>
      </c>
      <c r="AY46">
        <f t="shared" si="37"/>
        <v>0</v>
      </c>
      <c r="AZ46">
        <v>0</v>
      </c>
    </row>
    <row r="47" spans="1:52" x14ac:dyDescent="0.25">
      <c r="N47">
        <v>42</v>
      </c>
      <c r="O47">
        <f t="shared" si="3"/>
        <v>18.840450000000008</v>
      </c>
      <c r="P47">
        <f t="shared" si="4"/>
        <v>1.3519999999999941</v>
      </c>
      <c r="Q47">
        <f t="shared" si="0"/>
        <v>6.7109942480603939</v>
      </c>
      <c r="R47">
        <f t="shared" si="44"/>
        <v>9.17321850061691</v>
      </c>
      <c r="S47">
        <f t="shared" si="5"/>
        <v>9</v>
      </c>
      <c r="T47">
        <f t="shared" si="15"/>
        <v>0.59544380534004393</v>
      </c>
      <c r="U47">
        <v>42</v>
      </c>
      <c r="V47">
        <f t="shared" si="1"/>
        <v>6.7109942480603939</v>
      </c>
      <c r="W47">
        <f t="shared" si="19"/>
        <v>6.11555044272035</v>
      </c>
      <c r="X47">
        <f t="shared" si="18"/>
        <v>5.5201066373803052</v>
      </c>
      <c r="Y47">
        <f t="shared" si="13"/>
        <v>4.9246628320402603</v>
      </c>
      <c r="Z47">
        <f t="shared" si="20"/>
        <v>4.3292190267002155</v>
      </c>
      <c r="AA47">
        <f t="shared" si="21"/>
        <v>3.7337752213601711</v>
      </c>
      <c r="AB47">
        <f t="shared" si="22"/>
        <v>3.1383314160201268</v>
      </c>
      <c r="AC47">
        <f t="shared" si="23"/>
        <v>2.5428876106800824</v>
      </c>
      <c r="AD47">
        <f t="shared" si="24"/>
        <v>1.947443805340038</v>
      </c>
      <c r="AE47">
        <f t="shared" si="25"/>
        <v>1.3519999999999937</v>
      </c>
      <c r="AK47">
        <v>42</v>
      </c>
      <c r="AL47">
        <f t="shared" si="6"/>
        <v>0.59544380534004393</v>
      </c>
      <c r="AM47">
        <f t="shared" si="26"/>
        <v>0.59544380534004482</v>
      </c>
      <c r="AN47">
        <f t="shared" si="27"/>
        <v>0.59544380534004482</v>
      </c>
      <c r="AO47">
        <f t="shared" si="28"/>
        <v>0.59544380534004482</v>
      </c>
      <c r="AP47">
        <f t="shared" si="29"/>
        <v>0.59544380534004437</v>
      </c>
      <c r="AQ47">
        <f t="shared" si="30"/>
        <v>0.59544380534004437</v>
      </c>
      <c r="AR47">
        <f t="shared" si="31"/>
        <v>0.59544380534004437</v>
      </c>
      <c r="AS47">
        <f t="shared" si="32"/>
        <v>0.59544380534004437</v>
      </c>
      <c r="AT47">
        <f t="shared" si="33"/>
        <v>0.59544380534004437</v>
      </c>
      <c r="AU47">
        <v>0</v>
      </c>
      <c r="AV47">
        <f t="shared" si="38"/>
        <v>0</v>
      </c>
      <c r="AW47">
        <f t="shared" si="35"/>
        <v>0</v>
      </c>
      <c r="AX47">
        <f t="shared" si="36"/>
        <v>0</v>
      </c>
      <c r="AY47">
        <f t="shared" si="37"/>
        <v>0</v>
      </c>
      <c r="AZ47">
        <v>0</v>
      </c>
    </row>
    <row r="48" spans="1:52" x14ac:dyDescent="0.25">
      <c r="N48">
        <v>43</v>
      </c>
      <c r="O48">
        <f t="shared" si="3"/>
        <v>19.278600000000008</v>
      </c>
      <c r="P48">
        <f t="shared" si="4"/>
        <v>0.90799999999999415</v>
      </c>
      <c r="Q48">
        <f t="shared" si="0"/>
        <v>5.3231176992435252</v>
      </c>
      <c r="R48">
        <f t="shared" si="44"/>
        <v>7.5575448463600319</v>
      </c>
      <c r="S48">
        <f t="shared" si="5"/>
        <v>8</v>
      </c>
      <c r="T48">
        <f t="shared" si="15"/>
        <v>0.55188971240544138</v>
      </c>
      <c r="U48">
        <v>43</v>
      </c>
      <c r="V48">
        <f t="shared" si="1"/>
        <v>5.3231176992435252</v>
      </c>
      <c r="W48">
        <f t="shared" si="19"/>
        <v>4.7712279868380838</v>
      </c>
      <c r="X48">
        <f t="shared" si="18"/>
        <v>4.2193382744326424</v>
      </c>
      <c r="Y48">
        <f t="shared" si="13"/>
        <v>3.667448562027201</v>
      </c>
      <c r="Z48">
        <f t="shared" si="20"/>
        <v>3.1155588496217597</v>
      </c>
      <c r="AA48">
        <f t="shared" si="21"/>
        <v>2.5636691372163183</v>
      </c>
      <c r="AB48">
        <f t="shared" si="22"/>
        <v>2.0117794248108769</v>
      </c>
      <c r="AC48">
        <f t="shared" si="23"/>
        <v>1.4598897124054355</v>
      </c>
      <c r="AD48">
        <f t="shared" si="24"/>
        <v>0.90799999999999415</v>
      </c>
      <c r="AK48">
        <v>43</v>
      </c>
      <c r="AL48">
        <f t="shared" si="6"/>
        <v>0.55188971240544138</v>
      </c>
      <c r="AM48">
        <f t="shared" si="26"/>
        <v>0.55188971240544138</v>
      </c>
      <c r="AN48">
        <f t="shared" si="27"/>
        <v>0.55188971240544138</v>
      </c>
      <c r="AO48">
        <f t="shared" si="28"/>
        <v>0.55188971240544138</v>
      </c>
      <c r="AP48">
        <f t="shared" si="29"/>
        <v>0.55188971240544138</v>
      </c>
      <c r="AQ48">
        <f t="shared" si="30"/>
        <v>0.55188971240544138</v>
      </c>
      <c r="AR48">
        <f>AB48-AC48</f>
        <v>0.55188971240544138</v>
      </c>
      <c r="AS48">
        <f t="shared" si="32"/>
        <v>0.55188971240544138</v>
      </c>
      <c r="AT48">
        <v>0</v>
      </c>
      <c r="AU48">
        <f t="shared" si="34"/>
        <v>0</v>
      </c>
      <c r="AV48">
        <f t="shared" si="38"/>
        <v>0</v>
      </c>
      <c r="AW48">
        <f t="shared" si="35"/>
        <v>0</v>
      </c>
      <c r="AX48">
        <f t="shared" si="36"/>
        <v>0</v>
      </c>
      <c r="AY48">
        <f t="shared" si="37"/>
        <v>0</v>
      </c>
      <c r="AZ48">
        <v>0</v>
      </c>
    </row>
    <row r="49" spans="14:52" x14ac:dyDescent="0.25">
      <c r="N49">
        <v>44</v>
      </c>
      <c r="O49">
        <f t="shared" si="3"/>
        <v>19.716750000000008</v>
      </c>
      <c r="P49">
        <f t="shared" si="4"/>
        <v>0.46399999999999414</v>
      </c>
      <c r="Q49">
        <f t="shared" si="0"/>
        <v>3.354067595845327</v>
      </c>
      <c r="R49">
        <f t="shared" si="44"/>
        <v>4.9470516875134072</v>
      </c>
      <c r="S49">
        <f t="shared" si="5"/>
        <v>5</v>
      </c>
      <c r="T49">
        <f t="shared" si="15"/>
        <v>0.57801351916906674</v>
      </c>
      <c r="U49">
        <v>44</v>
      </c>
      <c r="V49">
        <f t="shared" si="1"/>
        <v>3.354067595845327</v>
      </c>
      <c r="W49">
        <f t="shared" si="19"/>
        <v>2.7760540766762603</v>
      </c>
      <c r="X49">
        <f t="shared" si="18"/>
        <v>2.198040557507194</v>
      </c>
      <c r="Y49">
        <f t="shared" si="13"/>
        <v>1.6200270383381274</v>
      </c>
      <c r="Z49">
        <f t="shared" si="20"/>
        <v>1.0420135191690609</v>
      </c>
      <c r="AA49">
        <f t="shared" si="21"/>
        <v>0.46399999999999442</v>
      </c>
      <c r="AK49">
        <v>44</v>
      </c>
      <c r="AL49">
        <f t="shared" si="6"/>
        <v>0.57801351916906674</v>
      </c>
      <c r="AM49">
        <f t="shared" si="26"/>
        <v>0.57801351916906629</v>
      </c>
      <c r="AN49">
        <f t="shared" si="27"/>
        <v>0.57801351916906651</v>
      </c>
      <c r="AO49">
        <f t="shared" si="28"/>
        <v>0.57801351916906651</v>
      </c>
      <c r="AP49">
        <f t="shared" si="29"/>
        <v>0.57801351916906651</v>
      </c>
      <c r="AQ49">
        <v>0</v>
      </c>
      <c r="AR49">
        <f t="shared" si="31"/>
        <v>0</v>
      </c>
      <c r="AS49">
        <f t="shared" si="32"/>
        <v>0</v>
      </c>
      <c r="AT49">
        <f t="shared" si="33"/>
        <v>0</v>
      </c>
      <c r="AU49">
        <f t="shared" si="34"/>
        <v>0</v>
      </c>
      <c r="AV49">
        <f t="shared" si="38"/>
        <v>0</v>
      </c>
      <c r="AW49">
        <f t="shared" si="35"/>
        <v>0</v>
      </c>
      <c r="AX49">
        <f t="shared" si="36"/>
        <v>0</v>
      </c>
      <c r="AY49">
        <f t="shared" si="37"/>
        <v>0</v>
      </c>
      <c r="AZ4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2019-02-25T18:14:28Z</dcterms:modified>
</cp:coreProperties>
</file>