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ieciek\Desktop\Football data hobby\"/>
    </mc:Choice>
  </mc:AlternateContent>
  <xr:revisionPtr revIDLastSave="0" documentId="13_ncr:1_{4A54A28F-372F-4F28-A054-C1888885198E}" xr6:coauthVersionLast="47" xr6:coauthVersionMax="47" xr10:uidLastSave="{00000000-0000-0000-0000-000000000000}"/>
  <bookViews>
    <workbookView xWindow="-120" yWindow="-120" windowWidth="29040" windowHeight="15720" activeTab="5" xr2:uid="{3642C2B6-7A89-4744-8C82-815284C60BBE}"/>
  </bookViews>
  <sheets>
    <sheet name="2020-2021" sheetId="2" r:id="rId1"/>
    <sheet name="2021-2022" sheetId="4" r:id="rId2"/>
    <sheet name="2022-2023" sheetId="5" r:id="rId3"/>
    <sheet name="2023-2024" sheetId="6" r:id="rId4"/>
    <sheet name="2024-2025" sheetId="1" r:id="rId5"/>
    <sheet name="data combine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3" l="1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D25" i="2"/>
  <c r="E25" i="2"/>
  <c r="F25" i="2"/>
  <c r="G25" i="2"/>
  <c r="C25" i="2"/>
  <c r="D22" i="1"/>
  <c r="E22" i="1"/>
  <c r="F22" i="1"/>
  <c r="G22" i="1"/>
  <c r="C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22" i="1" s="1"/>
  <c r="H25" i="2" l="1"/>
</calcChain>
</file>

<file path=xl/sharedStrings.xml><?xml version="1.0" encoding="utf-8"?>
<sst xmlns="http://schemas.openxmlformats.org/spreadsheetml/2006/main" count="448" uniqueCount="149">
  <si>
    <t>Team</t>
  </si>
  <si>
    <t>Rating</t>
  </si>
  <si>
    <t>1. Liverpool</t>
  </si>
  <si>
    <t>10. Crystal Palace</t>
  </si>
  <si>
    <t>11. Tottenham</t>
  </si>
  <si>
    <t>2. Arsenal</t>
  </si>
  <si>
    <t>3. Manchester City</t>
  </si>
  <si>
    <t>4. Brentford</t>
  </si>
  <si>
    <t>5. Newcastle</t>
  </si>
  <si>
    <t>6. Bournemouth</t>
  </si>
  <si>
    <t>7. Chelsea</t>
  </si>
  <si>
    <t>8. Nottingham Forest</t>
  </si>
  <si>
    <t>9. Everton</t>
  </si>
  <si>
    <t>12. Brighton</t>
  </si>
  <si>
    <t>13. Aston Villa</t>
  </si>
  <si>
    <t>14. Fulham</t>
  </si>
  <si>
    <t>15. Manchester United</t>
  </si>
  <si>
    <t>16. West Ham</t>
  </si>
  <si>
    <t>17. Wolves</t>
  </si>
  <si>
    <t>18. Leicester</t>
  </si>
  <si>
    <t>19. Ipswich</t>
  </si>
  <si>
    <t>20. Southampton</t>
  </si>
  <si>
    <t>Total</t>
  </si>
  <si>
    <t>OutOfBox</t>
  </si>
  <si>
    <t>SixYardBox</t>
  </si>
  <si>
    <t>PenaltyArea</t>
  </si>
  <si>
    <t>Out of box %</t>
  </si>
  <si>
    <t>Grand total</t>
  </si>
  <si>
    <t>First Season with detailed xG data on whoscored</t>
  </si>
  <si>
    <t>1. Manchester City</t>
  </si>
  <si>
    <t>2. Manchester United</t>
  </si>
  <si>
    <t>3. Aston Villa</t>
  </si>
  <si>
    <t>4. Chelsea</t>
  </si>
  <si>
    <t>5. Liverpool</t>
  </si>
  <si>
    <t>6. Tottenham</t>
  </si>
  <si>
    <t>7. Leicester</t>
  </si>
  <si>
    <t>8. Leeds</t>
  </si>
  <si>
    <t>9. West Ham</t>
  </si>
  <si>
    <t>10. Everton</t>
  </si>
  <si>
    <t>11. Arsenal</t>
  </si>
  <si>
    <t>12. Wolves</t>
  </si>
  <si>
    <t>13. Brighton</t>
  </si>
  <si>
    <t>14. Burnley</t>
  </si>
  <si>
    <t>15. Fulham</t>
  </si>
  <si>
    <t>16. Newcastle</t>
  </si>
  <si>
    <t>17. Southampton</t>
  </si>
  <si>
    <t>18. Crystal Palace</t>
  </si>
  <si>
    <t>19. West Bromwich Albion</t>
  </si>
  <si>
    <t>20. Sheffield United</t>
  </si>
  <si>
    <t>Grand Total</t>
  </si>
  <si>
    <t>League Position</t>
  </si>
  <si>
    <t>Out  of Box %</t>
  </si>
  <si>
    <t>season</t>
  </si>
  <si>
    <t>2020 / 2021</t>
  </si>
  <si>
    <t xml:space="preserve">league position </t>
  </si>
  <si>
    <t xml:space="preserve">season </t>
  </si>
  <si>
    <t>2024/2025</t>
  </si>
  <si>
    <t>2. Liverpool</t>
  </si>
  <si>
    <t>3. Chelsea</t>
  </si>
  <si>
    <t>4. Tottenham</t>
  </si>
  <si>
    <t>5. West Ham</t>
  </si>
  <si>
    <t>6. Manchester United</t>
  </si>
  <si>
    <t>7. Crystal Palace</t>
  </si>
  <si>
    <t>8. Arsenal</t>
  </si>
  <si>
    <t>9. Leicester</t>
  </si>
  <si>
    <t>10. Brighton</t>
  </si>
  <si>
    <t>11. Wolves</t>
  </si>
  <si>
    <t>12. Aston Villa</t>
  </si>
  <si>
    <t>13. Brentford</t>
  </si>
  <si>
    <t>15. Southampton</t>
  </si>
  <si>
    <t>17. Everton</t>
  </si>
  <si>
    <t>18. Leeds</t>
  </si>
  <si>
    <t>19. Watford</t>
  </si>
  <si>
    <t>20. Norwich</t>
  </si>
  <si>
    <t>position</t>
  </si>
  <si>
    <t>2021/2022</t>
  </si>
  <si>
    <t>xG</t>
  </si>
  <si>
    <t>Goals*</t>
  </si>
  <si>
    <t>xGDiff</t>
  </si>
  <si>
    <t>Shots</t>
  </si>
  <si>
    <t>xG/Shots</t>
  </si>
  <si>
    <t>3. Brighton</t>
  </si>
  <si>
    <t>4. Newcastle</t>
  </si>
  <si>
    <t>5. Arsenal</t>
  </si>
  <si>
    <t>7. Brentford</t>
  </si>
  <si>
    <t>8. Tottenham</t>
  </si>
  <si>
    <t>9. Chelsea</t>
  </si>
  <si>
    <t>10. West Ham</t>
  </si>
  <si>
    <t>11. Leicester</t>
  </si>
  <si>
    <t>13. Everton</t>
  </si>
  <si>
    <t>15. Leeds</t>
  </si>
  <si>
    <t>16. Crystal Palace</t>
  </si>
  <si>
    <t>17. Nottingham Forest</t>
  </si>
  <si>
    <t>18. Bournemouth</t>
  </si>
  <si>
    <t>19. Southampton</t>
  </si>
  <si>
    <t>20. Wolves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</si>
  <si>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</si>
  <si>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</si>
  <si>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</si>
  <si>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</si>
  <si>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</si>
  <si>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</si>
  <si>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</si>
  <si>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</si>
  <si>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</si>
  <si>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</si>
  <si>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</si>
  <si>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2022/2023</t>
  </si>
  <si>
    <t>3. Liverpool</t>
  </si>
  <si>
    <t>5. Chelsea</t>
  </si>
  <si>
    <t>8. West Ham</t>
  </si>
  <si>
    <t>9. Manchester United</t>
  </si>
  <si>
    <t>11. Aston Villa</t>
  </si>
  <si>
    <t>12. Bournemouth</t>
  </si>
  <si>
    <t>13. Fulham</t>
  </si>
  <si>
    <t>14. Wolves</t>
  </si>
  <si>
    <t>15. Brentford</t>
  </si>
  <si>
    <t>16. Nottingham Forest</t>
  </si>
  <si>
    <t>17. Brighton</t>
  </si>
  <si>
    <t>18. Luton</t>
  </si>
  <si>
    <t>19. Burnley</t>
  </si>
  <si>
    <t>2023/2024</t>
  </si>
  <si>
    <t xml:space="preserve"> Liverpool</t>
  </si>
  <si>
    <t xml:space="preserve"> Arsenal</t>
  </si>
  <si>
    <t xml:space="preserve"> Manchester City</t>
  </si>
  <si>
    <t xml:space="preserve"> Brentford</t>
  </si>
  <si>
    <t xml:space="preserve"> Newcastle</t>
  </si>
  <si>
    <t xml:space="preserve"> Bournemouth</t>
  </si>
  <si>
    <t xml:space="preserve"> Chelsea</t>
  </si>
  <si>
    <t xml:space="preserve"> Nottingham Forest</t>
  </si>
  <si>
    <t xml:space="preserve"> Everton</t>
  </si>
  <si>
    <t xml:space="preserve"> Crystal Palace</t>
  </si>
  <si>
    <t xml:space="preserve"> Tottenham</t>
  </si>
  <si>
    <t xml:space="preserve"> Brighton</t>
  </si>
  <si>
    <t xml:space="preserve"> Aston Villa</t>
  </si>
  <si>
    <t xml:space="preserve"> Fulham</t>
  </si>
  <si>
    <t xml:space="preserve"> Manchester United</t>
  </si>
  <si>
    <t xml:space="preserve"> West Ham</t>
  </si>
  <si>
    <t xml:space="preserve"> Wolves</t>
  </si>
  <si>
    <t xml:space="preserve"> Leicester</t>
  </si>
  <si>
    <t xml:space="preserve"> Ipswich</t>
  </si>
  <si>
    <t xml:space="preserve"> Southampton</t>
  </si>
  <si>
    <t xml:space="preserve"> Leeds</t>
  </si>
  <si>
    <t xml:space="preserve"> Burnley</t>
  </si>
  <si>
    <t xml:space="preserve"> West Bromwich Albion</t>
  </si>
  <si>
    <t xml:space="preserve"> Sheffield United</t>
  </si>
  <si>
    <t xml:space="preserve"> Watford</t>
  </si>
  <si>
    <t xml:space="preserve"> Norwich</t>
  </si>
  <si>
    <t xml:space="preserve"> Luton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</si>
</sst>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FF"/>
      <name val="Arial"/>
      <family val="2"/>
    </font>
    <font>
      <b/>
      <sz val="10"/>
      <color rgb="FFEB5B14"/>
      <name val="Arial"/>
      <family val="2"/>
    </font>
    <font>
      <sz val="10"/>
      <color rgb="FF333333"/>
      <name val="Arial"/>
      <family val="2"/>
    </font>
    <font>
      <b/>
      <sz val="11"/>
      <color rgb="FFEB5B14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rial"/>
      <family val="2"/>
    </font>
    <font>
      <sz val="10"/>
      <name val="Arial"/>
      <family val="2"/>
    </font>
    <font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2222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EB600"/>
        <bgColor indexed="64"/>
      </patternFill>
    </fill>
  </fills>
  <borders count="7">
    <border>
      <left/>
      <right/>
      <top/>
      <bottom/>
      <diagonal/>
    </border>
    <border>
      <left style="medium">
        <color rgb="FFEAEAE9"/>
      </left>
      <right style="medium">
        <color rgb="FFEAEAE9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EAEAE9"/>
      </left>
      <right style="medium">
        <color rgb="FFEAEAE9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/>
    <xf numFmtId="0" fontId="4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9" fontId="4" fillId="4" borderId="0" xfId="1" applyFont="1" applyFill="1" applyBorder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4" fillId="3" borderId="0" xfId="1" applyNumberFormat="1" applyFont="1" applyFill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3" borderId="4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3" borderId="6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EB5B14"/>
        <name val="Arial"/>
        <family val="2"/>
        <scheme val="none"/>
      </font>
      <fill>
        <patternFill patternType="solid">
          <fgColor indexed="64"/>
          <bgColor rgb="FFF8F8F8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EAEAE9"/>
        </left>
        <right style="medium">
          <color rgb="FFEAEAE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22222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80180-C889-49E0-9703-2732AD3AEDBD}" name="Table1" displayName="Table1" ref="A4:I25" totalsRowShown="0" headerRowDxfId="10" dataDxfId="9">
  <autoFilter ref="A4:I25" xr:uid="{37A80180-C889-49E0-9703-2732AD3AEDBD}"/>
  <tableColumns count="9">
    <tableColumn id="1" xr3:uid="{34567DA3-DD2F-4C71-AC6D-B4AC1C82224D}" name="Team" dataDxfId="8"/>
    <tableColumn id="7" xr3:uid="{B8CDE5BB-011F-4BD2-A0E8-358A9A891139}" name="League Position" dataDxfId="7">
      <calculatedColumnFormula>LEFT(Table1[[#This Row],[Team]],2)</calculatedColumnFormula>
    </tableColumn>
    <tableColumn id="2" xr3:uid="{C7EACD70-1AAB-4D0C-BBBA-483441691F75}" name="Total" dataDxfId="6"/>
    <tableColumn id="3" xr3:uid="{F848D174-D1AC-4487-BA28-F2DDDB87F69D}" name="OutOfBox" dataDxfId="5"/>
    <tableColumn id="4" xr3:uid="{89750264-F2BF-446A-B4B9-38E8608C8783}" name="SixYardBox" dataDxfId="4"/>
    <tableColumn id="5" xr3:uid="{109D0737-89E6-4F91-8463-195FD0C660BB}" name="PenaltyArea" dataDxfId="3"/>
    <tableColumn id="6" xr3:uid="{0E570448-D72E-4C69-AA1B-8BD398BD0347}" name="Rating" dataDxfId="2"/>
    <tableColumn id="8" xr3:uid="{B85FBC25-58BF-4D5D-B9EE-DA53AA1A6B7D}" name="Out  of Box %" dataDxfId="1" dataCellStyle="Percent">
      <calculatedColumnFormula>Table1[[#This Row],[OutOfBox]]/Table1[[#This Row],[Total]]</calculatedColumnFormula>
    </tableColumn>
    <tableColumn id="9" xr3:uid="{D942F9A3-2F00-45BD-9432-D397BCDBE0B1}" name="s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oscored.com/teams/29/show/england-west-ham" TargetMode="External"/><Relationship Id="rId13" Type="http://schemas.openxmlformats.org/officeDocument/2006/relationships/hyperlink" Target="https://www.whoscored.com/teams/170/show/england-fulham" TargetMode="External"/><Relationship Id="rId18" Type="http://schemas.openxmlformats.org/officeDocument/2006/relationships/hyperlink" Target="https://www.whoscored.com/teams/95/show/england-luton" TargetMode="External"/><Relationship Id="rId3" Type="http://schemas.openxmlformats.org/officeDocument/2006/relationships/hyperlink" Target="https://www.whoscored.com/teams/26/show/england-liverpool" TargetMode="External"/><Relationship Id="rId7" Type="http://schemas.openxmlformats.org/officeDocument/2006/relationships/hyperlink" Target="https://www.whoscored.com/teams/162/show/england-crystal-palace" TargetMode="External"/><Relationship Id="rId12" Type="http://schemas.openxmlformats.org/officeDocument/2006/relationships/hyperlink" Target="https://www.whoscored.com/teams/183/show/england-bournemouth" TargetMode="External"/><Relationship Id="rId17" Type="http://schemas.openxmlformats.org/officeDocument/2006/relationships/hyperlink" Target="https://www.whoscored.com/teams/211/show/england-brighton" TargetMode="External"/><Relationship Id="rId2" Type="http://schemas.openxmlformats.org/officeDocument/2006/relationships/hyperlink" Target="https://www.whoscored.com/teams/13/show/england-arsenal" TargetMode="External"/><Relationship Id="rId16" Type="http://schemas.openxmlformats.org/officeDocument/2006/relationships/hyperlink" Target="https://www.whoscored.com/teams/174/show/england-nottingham-forest" TargetMode="External"/><Relationship Id="rId20" Type="http://schemas.openxmlformats.org/officeDocument/2006/relationships/hyperlink" Target="https://www.whoscored.com/teams/163/show/england-sheffield-united" TargetMode="External"/><Relationship Id="rId1" Type="http://schemas.openxmlformats.org/officeDocument/2006/relationships/hyperlink" Target="https://www.whoscored.com/teams/167/show/england-manchester-city" TargetMode="External"/><Relationship Id="rId6" Type="http://schemas.openxmlformats.org/officeDocument/2006/relationships/hyperlink" Target="https://www.whoscored.com/teams/30/show/england-tottenham" TargetMode="External"/><Relationship Id="rId11" Type="http://schemas.openxmlformats.org/officeDocument/2006/relationships/hyperlink" Target="https://www.whoscored.com/teams/24/show/england-aston-villa" TargetMode="External"/><Relationship Id="rId5" Type="http://schemas.openxmlformats.org/officeDocument/2006/relationships/hyperlink" Target="https://www.whoscored.com/teams/15/show/england-chelsea" TargetMode="External"/><Relationship Id="rId15" Type="http://schemas.openxmlformats.org/officeDocument/2006/relationships/hyperlink" Target="https://www.whoscored.com/teams/189/show/england-brentford" TargetMode="External"/><Relationship Id="rId10" Type="http://schemas.openxmlformats.org/officeDocument/2006/relationships/hyperlink" Target="https://www.whoscored.com/teams/31/show/england-everton" TargetMode="External"/><Relationship Id="rId19" Type="http://schemas.openxmlformats.org/officeDocument/2006/relationships/hyperlink" Target="https://www.whoscored.com/teams/184/show/england-burnley" TargetMode="External"/><Relationship Id="rId4" Type="http://schemas.openxmlformats.org/officeDocument/2006/relationships/hyperlink" Target="https://www.whoscored.com/teams/23/show/england-newcastle" TargetMode="External"/><Relationship Id="rId9" Type="http://schemas.openxmlformats.org/officeDocument/2006/relationships/hyperlink" Target="https://www.whoscored.com/teams/32/show/england-manchester-united" TargetMode="External"/><Relationship Id="rId14" Type="http://schemas.openxmlformats.org/officeDocument/2006/relationships/hyperlink" Target="https://www.whoscored.com/teams/161/show/england-wol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A6B2-8598-4AA1-85DB-D22DBEC9B1C6}">
  <dimension ref="A1:I25"/>
  <sheetViews>
    <sheetView workbookViewId="0">
      <selection activeCell="A5" sqref="A5:I24"/>
    </sheetView>
  </sheetViews>
  <sheetFormatPr defaultRowHeight="15" x14ac:dyDescent="0.25"/>
  <cols>
    <col min="1" max="1" width="44.42578125" bestFit="1" customWidth="1"/>
    <col min="3" max="3" width="11.85546875" customWidth="1"/>
    <col min="4" max="4" width="13.85546875" customWidth="1"/>
    <col min="5" max="5" width="14.28515625" customWidth="1"/>
  </cols>
  <sheetData>
    <row r="1" spans="1:9" x14ac:dyDescent="0.25">
      <c r="A1" t="s">
        <v>28</v>
      </c>
    </row>
    <row r="4" spans="1:9" x14ac:dyDescent="0.25">
      <c r="A4" s="1" t="s">
        <v>0</v>
      </c>
      <c r="B4" s="1" t="s">
        <v>50</v>
      </c>
      <c r="C4" s="1" t="s">
        <v>22</v>
      </c>
      <c r="D4" s="1" t="s">
        <v>23</v>
      </c>
      <c r="E4" s="1" t="s">
        <v>24</v>
      </c>
      <c r="F4" s="1" t="s">
        <v>25</v>
      </c>
      <c r="G4" s="2" t="s">
        <v>1</v>
      </c>
      <c r="H4" s="1" t="s">
        <v>51</v>
      </c>
      <c r="I4" s="1" t="s">
        <v>52</v>
      </c>
    </row>
    <row r="5" spans="1:9" x14ac:dyDescent="0.25">
      <c r="A5" s="4" t="s">
        <v>29</v>
      </c>
      <c r="B5" s="4" t="str">
        <f>LEFT(Table1[[#This Row],[Team]],2)</f>
        <v>1.</v>
      </c>
      <c r="C5" s="3">
        <v>15.4</v>
      </c>
      <c r="D5" s="3">
        <v>5.3</v>
      </c>
      <c r="E5" s="3">
        <v>1.1000000000000001</v>
      </c>
      <c r="F5" s="3">
        <v>9</v>
      </c>
      <c r="G5" s="7">
        <v>6.99</v>
      </c>
      <c r="H5" s="10">
        <f>Table1[[#This Row],[OutOfBox]]/Table1[[#This Row],[Total]]</f>
        <v>0.34415584415584416</v>
      </c>
      <c r="I5" s="13" t="s">
        <v>53</v>
      </c>
    </row>
    <row r="6" spans="1:9" x14ac:dyDescent="0.25">
      <c r="A6" s="4" t="s">
        <v>30</v>
      </c>
      <c r="B6" s="4" t="str">
        <f>LEFT(Table1[[#This Row],[Team]],2)</f>
        <v>2.</v>
      </c>
      <c r="C6" s="3">
        <v>13.8</v>
      </c>
      <c r="D6" s="3">
        <v>5.3</v>
      </c>
      <c r="E6" s="3">
        <v>0.7</v>
      </c>
      <c r="F6" s="3">
        <v>7.8</v>
      </c>
      <c r="G6" s="7">
        <v>6.85</v>
      </c>
      <c r="H6" s="10">
        <f>Table1[[#This Row],[OutOfBox]]/Table1[[#This Row],[Total]]</f>
        <v>0.38405797101449274</v>
      </c>
      <c r="I6" s="13" t="s">
        <v>53</v>
      </c>
    </row>
    <row r="7" spans="1:9" x14ac:dyDescent="0.25">
      <c r="A7" s="4" t="s">
        <v>31</v>
      </c>
      <c r="B7" s="4" t="str">
        <f>LEFT(Table1[[#This Row],[Team]],2)</f>
        <v>3.</v>
      </c>
      <c r="C7" s="3">
        <v>13.7</v>
      </c>
      <c r="D7" s="3">
        <v>4.5999999999999996</v>
      </c>
      <c r="E7" s="3">
        <v>0.9</v>
      </c>
      <c r="F7" s="3">
        <v>8.1</v>
      </c>
      <c r="G7" s="7">
        <v>6.84</v>
      </c>
      <c r="H7" s="10">
        <f>Table1[[#This Row],[OutOfBox]]/Table1[[#This Row],[Total]]</f>
        <v>0.33576642335766421</v>
      </c>
      <c r="I7" s="13" t="s">
        <v>53</v>
      </c>
    </row>
    <row r="8" spans="1:9" x14ac:dyDescent="0.25">
      <c r="A8" s="4" t="s">
        <v>32</v>
      </c>
      <c r="B8" s="4" t="str">
        <f>LEFT(Table1[[#This Row],[Team]],2)</f>
        <v>4.</v>
      </c>
      <c r="C8" s="3">
        <v>14.6</v>
      </c>
      <c r="D8" s="3">
        <v>5</v>
      </c>
      <c r="E8" s="3">
        <v>1.1000000000000001</v>
      </c>
      <c r="F8" s="3">
        <v>8.5</v>
      </c>
      <c r="G8" s="7">
        <v>6.83</v>
      </c>
      <c r="H8" s="10">
        <f>Table1[[#This Row],[OutOfBox]]/Table1[[#This Row],[Total]]</f>
        <v>0.34246575342465752</v>
      </c>
      <c r="I8" s="13" t="s">
        <v>53</v>
      </c>
    </row>
    <row r="9" spans="1:9" x14ac:dyDescent="0.25">
      <c r="A9" s="4" t="s">
        <v>33</v>
      </c>
      <c r="B9" s="4" t="str">
        <f>LEFT(Table1[[#This Row],[Team]],2)</f>
        <v>5.</v>
      </c>
      <c r="C9" s="3">
        <v>16</v>
      </c>
      <c r="D9" s="3">
        <v>5.3</v>
      </c>
      <c r="E9" s="3">
        <v>1.1000000000000001</v>
      </c>
      <c r="F9" s="3">
        <v>9.6</v>
      </c>
      <c r="G9" s="7">
        <v>6.82</v>
      </c>
      <c r="H9" s="10">
        <f>Table1[[#This Row],[OutOfBox]]/Table1[[#This Row],[Total]]</f>
        <v>0.33124999999999999</v>
      </c>
      <c r="I9" s="13" t="s">
        <v>53</v>
      </c>
    </row>
    <row r="10" spans="1:9" x14ac:dyDescent="0.25">
      <c r="A10" s="4" t="s">
        <v>34</v>
      </c>
      <c r="B10" s="4" t="str">
        <f>LEFT(Table1[[#This Row],[Team]],2)</f>
        <v>6.</v>
      </c>
      <c r="C10" s="3">
        <v>11.7</v>
      </c>
      <c r="D10" s="3">
        <v>4.5</v>
      </c>
      <c r="E10" s="3">
        <v>1.2</v>
      </c>
      <c r="F10" s="3">
        <v>5.9</v>
      </c>
      <c r="G10" s="7">
        <v>6.81</v>
      </c>
      <c r="H10" s="10">
        <f>Table1[[#This Row],[OutOfBox]]/Table1[[#This Row],[Total]]</f>
        <v>0.38461538461538464</v>
      </c>
      <c r="I10" s="13" t="s">
        <v>53</v>
      </c>
    </row>
    <row r="11" spans="1:9" x14ac:dyDescent="0.25">
      <c r="A11" s="4" t="s">
        <v>35</v>
      </c>
      <c r="B11" s="4" t="str">
        <f>LEFT(Table1[[#This Row],[Team]],2)</f>
        <v>7.</v>
      </c>
      <c r="C11" s="3">
        <v>12.8</v>
      </c>
      <c r="D11" s="3">
        <v>5.0999999999999996</v>
      </c>
      <c r="E11" s="3">
        <v>0.8</v>
      </c>
      <c r="F11" s="3">
        <v>6.9</v>
      </c>
      <c r="G11" s="7">
        <v>6.8</v>
      </c>
      <c r="H11" s="10">
        <f>Table1[[#This Row],[OutOfBox]]/Table1[[#This Row],[Total]]</f>
        <v>0.39843749999999994</v>
      </c>
      <c r="I11" s="13" t="s">
        <v>53</v>
      </c>
    </row>
    <row r="12" spans="1:9" x14ac:dyDescent="0.25">
      <c r="A12" s="4" t="s">
        <v>36</v>
      </c>
      <c r="B12" s="4" t="str">
        <f>LEFT(Table1[[#This Row],[Team]],2)</f>
        <v>8.</v>
      </c>
      <c r="C12" s="3">
        <v>13.7</v>
      </c>
      <c r="D12" s="3">
        <v>4.4000000000000004</v>
      </c>
      <c r="E12" s="3">
        <v>1</v>
      </c>
      <c r="F12" s="3">
        <v>8.3000000000000007</v>
      </c>
      <c r="G12" s="7">
        <v>6.77</v>
      </c>
      <c r="H12" s="10">
        <f>Table1[[#This Row],[OutOfBox]]/Table1[[#This Row],[Total]]</f>
        <v>0.32116788321167888</v>
      </c>
      <c r="I12" s="13" t="s">
        <v>53</v>
      </c>
    </row>
    <row r="13" spans="1:9" x14ac:dyDescent="0.25">
      <c r="A13" s="4" t="s">
        <v>37</v>
      </c>
      <c r="B13" s="4" t="str">
        <f>LEFT(Table1[[#This Row],[Team]],2)</f>
        <v>9.</v>
      </c>
      <c r="C13" s="3">
        <v>12.3</v>
      </c>
      <c r="D13" s="3">
        <v>3.8</v>
      </c>
      <c r="E13" s="3">
        <v>1.7</v>
      </c>
      <c r="F13" s="3">
        <v>6.8</v>
      </c>
      <c r="G13" s="7">
        <v>6.77</v>
      </c>
      <c r="H13" s="10">
        <f>Table1[[#This Row],[OutOfBox]]/Table1[[#This Row],[Total]]</f>
        <v>0.30894308943089427</v>
      </c>
      <c r="I13" s="13" t="s">
        <v>53</v>
      </c>
    </row>
    <row r="14" spans="1:9" x14ac:dyDescent="0.25">
      <c r="A14" s="4" t="s">
        <v>38</v>
      </c>
      <c r="B14" s="4" t="str">
        <f>LEFT(Table1[[#This Row],[Team]],2)</f>
        <v>10</v>
      </c>
      <c r="C14" s="3">
        <v>10.5</v>
      </c>
      <c r="D14" s="3">
        <v>3.8</v>
      </c>
      <c r="E14" s="3">
        <v>1.1000000000000001</v>
      </c>
      <c r="F14" s="3">
        <v>5.6</v>
      </c>
      <c r="G14" s="7">
        <v>6.73</v>
      </c>
      <c r="H14" s="10">
        <f>Table1[[#This Row],[OutOfBox]]/Table1[[#This Row],[Total]]</f>
        <v>0.3619047619047619</v>
      </c>
      <c r="I14" s="13" t="s">
        <v>53</v>
      </c>
    </row>
    <row r="15" spans="1:9" x14ac:dyDescent="0.25">
      <c r="A15" s="4" t="s">
        <v>39</v>
      </c>
      <c r="B15" s="4" t="str">
        <f>LEFT(Table1[[#This Row],[Team]],2)</f>
        <v>11</v>
      </c>
      <c r="C15" s="3">
        <v>12.1</v>
      </c>
      <c r="D15" s="3">
        <v>4.4000000000000004</v>
      </c>
      <c r="E15" s="3">
        <v>0.9</v>
      </c>
      <c r="F15" s="3">
        <v>6.8</v>
      </c>
      <c r="G15" s="7">
        <v>6.69</v>
      </c>
      <c r="H15" s="10">
        <f>Table1[[#This Row],[OutOfBox]]/Table1[[#This Row],[Total]]</f>
        <v>0.3636363636363637</v>
      </c>
      <c r="I15" s="13" t="s">
        <v>53</v>
      </c>
    </row>
    <row r="16" spans="1:9" x14ac:dyDescent="0.25">
      <c r="A16" s="4" t="s">
        <v>40</v>
      </c>
      <c r="B16" s="4" t="str">
        <f>LEFT(Table1[[#This Row],[Team]],2)</f>
        <v>12</v>
      </c>
      <c r="C16" s="3">
        <v>12</v>
      </c>
      <c r="D16" s="3">
        <v>4.8</v>
      </c>
      <c r="E16" s="3">
        <v>0.6</v>
      </c>
      <c r="F16" s="3">
        <v>6.7</v>
      </c>
      <c r="G16" s="7">
        <v>6.66</v>
      </c>
      <c r="H16" s="10">
        <f>Table1[[#This Row],[OutOfBox]]/Table1[[#This Row],[Total]]</f>
        <v>0.39999999999999997</v>
      </c>
      <c r="I16" s="13" t="s">
        <v>53</v>
      </c>
    </row>
    <row r="17" spans="1:9" x14ac:dyDescent="0.25">
      <c r="A17" s="4" t="s">
        <v>41</v>
      </c>
      <c r="B17" s="4" t="str">
        <f>LEFT(Table1[[#This Row],[Team]],2)</f>
        <v>13</v>
      </c>
      <c r="C17" s="3">
        <v>12.8</v>
      </c>
      <c r="D17" s="3">
        <v>4.4000000000000004</v>
      </c>
      <c r="E17" s="3">
        <v>0.8</v>
      </c>
      <c r="F17" s="3">
        <v>7.6</v>
      </c>
      <c r="G17" s="7">
        <v>6.65</v>
      </c>
      <c r="H17" s="10">
        <f>Table1[[#This Row],[OutOfBox]]/Table1[[#This Row],[Total]]</f>
        <v>0.34375</v>
      </c>
      <c r="I17" s="13" t="s">
        <v>53</v>
      </c>
    </row>
    <row r="18" spans="1:9" x14ac:dyDescent="0.25">
      <c r="A18" s="4" t="s">
        <v>42</v>
      </c>
      <c r="B18" s="4" t="str">
        <f>LEFT(Table1[[#This Row],[Team]],2)</f>
        <v>14</v>
      </c>
      <c r="C18" s="3">
        <v>10.1</v>
      </c>
      <c r="D18" s="3">
        <v>3.9</v>
      </c>
      <c r="E18" s="3">
        <v>1.2</v>
      </c>
      <c r="F18" s="3">
        <v>4.9000000000000004</v>
      </c>
      <c r="G18" s="7">
        <v>6.64</v>
      </c>
      <c r="H18" s="10">
        <f>Table1[[#This Row],[OutOfBox]]/Table1[[#This Row],[Total]]</f>
        <v>0.38613861386138615</v>
      </c>
      <c r="I18" s="13" t="s">
        <v>53</v>
      </c>
    </row>
    <row r="19" spans="1:9" x14ac:dyDescent="0.25">
      <c r="A19" s="4" t="s">
        <v>43</v>
      </c>
      <c r="B19" s="4" t="str">
        <f>LEFT(Table1[[#This Row],[Team]],2)</f>
        <v>15</v>
      </c>
      <c r="C19" s="3">
        <v>11.6</v>
      </c>
      <c r="D19" s="3">
        <v>4.4000000000000004</v>
      </c>
      <c r="E19" s="3">
        <v>0.6</v>
      </c>
      <c r="F19" s="3">
        <v>6.6</v>
      </c>
      <c r="G19" s="7">
        <v>6.63</v>
      </c>
      <c r="H19" s="10">
        <f>Table1[[#This Row],[OutOfBox]]/Table1[[#This Row],[Total]]</f>
        <v>0.37931034482758624</v>
      </c>
      <c r="I19" s="13" t="s">
        <v>53</v>
      </c>
    </row>
    <row r="20" spans="1:9" x14ac:dyDescent="0.25">
      <c r="A20" s="4" t="s">
        <v>44</v>
      </c>
      <c r="B20" s="4" t="str">
        <f>LEFT(Table1[[#This Row],[Team]],2)</f>
        <v>16</v>
      </c>
      <c r="C20" s="3">
        <v>10.4</v>
      </c>
      <c r="D20" s="3">
        <v>3.9</v>
      </c>
      <c r="E20" s="3">
        <v>0.5</v>
      </c>
      <c r="F20" s="3">
        <v>6.1</v>
      </c>
      <c r="G20" s="7">
        <v>6.62</v>
      </c>
      <c r="H20" s="10">
        <f>Table1[[#This Row],[OutOfBox]]/Table1[[#This Row],[Total]]</f>
        <v>0.375</v>
      </c>
      <c r="I20" s="13" t="s">
        <v>53</v>
      </c>
    </row>
    <row r="21" spans="1:9" x14ac:dyDescent="0.25">
      <c r="A21" s="4" t="s">
        <v>45</v>
      </c>
      <c r="B21" s="4" t="str">
        <f>LEFT(Table1[[#This Row],[Team]],2)</f>
        <v>17</v>
      </c>
      <c r="C21" s="3">
        <v>11.2</v>
      </c>
      <c r="D21" s="3">
        <v>4.5999999999999996</v>
      </c>
      <c r="E21" s="3">
        <v>0.5</v>
      </c>
      <c r="F21" s="3">
        <v>6.1</v>
      </c>
      <c r="G21" s="7">
        <v>6.62</v>
      </c>
      <c r="H21" s="10">
        <f>Table1[[#This Row],[OutOfBox]]/Table1[[#This Row],[Total]]</f>
        <v>0.4107142857142857</v>
      </c>
      <c r="I21" s="13" t="s">
        <v>53</v>
      </c>
    </row>
    <row r="22" spans="1:9" x14ac:dyDescent="0.25">
      <c r="A22" s="4" t="s">
        <v>46</v>
      </c>
      <c r="B22" s="4" t="str">
        <f>LEFT(Table1[[#This Row],[Team]],2)</f>
        <v>18</v>
      </c>
      <c r="C22" s="3">
        <v>9.1999999999999993</v>
      </c>
      <c r="D22" s="3">
        <v>3.3</v>
      </c>
      <c r="E22" s="3">
        <v>0.6</v>
      </c>
      <c r="F22" s="3">
        <v>5.3</v>
      </c>
      <c r="G22" s="7">
        <v>6.61</v>
      </c>
      <c r="H22" s="10">
        <f>Table1[[#This Row],[OutOfBox]]/Table1[[#This Row],[Total]]</f>
        <v>0.35869565217391303</v>
      </c>
      <c r="I22" s="13" t="s">
        <v>53</v>
      </c>
    </row>
    <row r="23" spans="1:9" x14ac:dyDescent="0.25">
      <c r="A23" s="4" t="s">
        <v>47</v>
      </c>
      <c r="B23" s="4" t="str">
        <f>LEFT(Table1[[#This Row],[Team]],2)</f>
        <v>19</v>
      </c>
      <c r="C23" s="3">
        <v>8.9</v>
      </c>
      <c r="D23" s="3">
        <v>3.7</v>
      </c>
      <c r="E23" s="3">
        <v>0.7</v>
      </c>
      <c r="F23" s="3">
        <v>4.5</v>
      </c>
      <c r="G23" s="7">
        <v>6.51</v>
      </c>
      <c r="H23" s="10">
        <f>Table1[[#This Row],[OutOfBox]]/Table1[[#This Row],[Total]]</f>
        <v>0.4157303370786517</v>
      </c>
      <c r="I23" s="13" t="s">
        <v>53</v>
      </c>
    </row>
    <row r="24" spans="1:9" x14ac:dyDescent="0.25">
      <c r="A24" s="4" t="s">
        <v>48</v>
      </c>
      <c r="B24" s="4" t="str">
        <f>LEFT(Table1[[#This Row],[Team]],2)</f>
        <v>20</v>
      </c>
      <c r="C24" s="5">
        <v>8.5</v>
      </c>
      <c r="D24" s="5">
        <v>2.9</v>
      </c>
      <c r="E24" s="5">
        <v>0.7</v>
      </c>
      <c r="F24" s="5">
        <v>4.9000000000000004</v>
      </c>
      <c r="G24" s="6">
        <v>6.46</v>
      </c>
      <c r="H24" s="11">
        <f>Table1[[#This Row],[OutOfBox]]/Table1[[#This Row],[Total]]</f>
        <v>0.3411764705882353</v>
      </c>
      <c r="I24" s="13" t="s">
        <v>53</v>
      </c>
    </row>
    <row r="25" spans="1:9" x14ac:dyDescent="0.25">
      <c r="A25" s="4" t="s">
        <v>49</v>
      </c>
      <c r="B25" s="4" t="str">
        <f>LEFT(Table1[[#This Row],[Team]],2)</f>
        <v>Gr</v>
      </c>
      <c r="C25" s="5">
        <f>AVERAGE(C5:C24)</f>
        <v>12.065</v>
      </c>
      <c r="D25" s="5">
        <f t="shared" ref="D25:G25" si="0">AVERAGE(D5:D24)</f>
        <v>4.37</v>
      </c>
      <c r="E25" s="5">
        <f t="shared" si="0"/>
        <v>0.8899999999999999</v>
      </c>
      <c r="F25" s="5">
        <f t="shared" si="0"/>
        <v>6.7999999999999989</v>
      </c>
      <c r="G25" s="5">
        <f t="shared" si="0"/>
        <v>6.7150000000000007</v>
      </c>
      <c r="H25" s="12">
        <f>Table1[[#This Row],[OutOfBox]]/Table1[[#This Row],[Total]]</f>
        <v>0.36220472440944884</v>
      </c>
      <c r="I25" s="13" t="s">
        <v>53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9D02-DC2A-4C47-AC87-66E368A1BA8D}">
  <dimension ref="A1:G21"/>
  <sheetViews>
    <sheetView workbookViewId="0">
      <selection activeCell="D31" sqref="D31:D32"/>
    </sheetView>
  </sheetViews>
  <sheetFormatPr defaultRowHeight="15" x14ac:dyDescent="0.25"/>
  <cols>
    <col min="1" max="1" width="19.7109375" bestFit="1" customWidth="1"/>
    <col min="2" max="2" width="19.7109375" customWidth="1"/>
  </cols>
  <sheetData>
    <row r="1" spans="1:7" x14ac:dyDescent="0.25">
      <c r="A1" s="1" t="s">
        <v>0</v>
      </c>
      <c r="B1" s="1" t="s">
        <v>74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1</v>
      </c>
    </row>
    <row r="2" spans="1:7" x14ac:dyDescent="0.25">
      <c r="A2" s="4" t="s">
        <v>29</v>
      </c>
      <c r="B2" s="14" t="str">
        <f>LEFT(A2,2)</f>
        <v>1.</v>
      </c>
      <c r="C2" s="3">
        <v>18.8</v>
      </c>
      <c r="D2" s="3">
        <v>5.7</v>
      </c>
      <c r="E2" s="3">
        <v>1.8</v>
      </c>
      <c r="F2" s="3">
        <v>11.3</v>
      </c>
      <c r="G2" s="7">
        <v>7.12</v>
      </c>
    </row>
    <row r="3" spans="1:7" x14ac:dyDescent="0.25">
      <c r="A3" s="4" t="s">
        <v>57</v>
      </c>
      <c r="B3" s="14" t="str">
        <f t="shared" ref="B3:B21" si="0">LEFT(A3,2)</f>
        <v>2.</v>
      </c>
      <c r="C3" s="3">
        <v>19.2</v>
      </c>
      <c r="D3" s="3">
        <v>6.3</v>
      </c>
      <c r="E3" s="3">
        <v>1.8</v>
      </c>
      <c r="F3" s="3">
        <v>11.1</v>
      </c>
      <c r="G3" s="7">
        <v>7.05</v>
      </c>
    </row>
    <row r="4" spans="1:7" x14ac:dyDescent="0.25">
      <c r="A4" s="4" t="s">
        <v>58</v>
      </c>
      <c r="B4" s="14" t="str">
        <f t="shared" si="0"/>
        <v>3.</v>
      </c>
      <c r="C4" s="3">
        <v>15.6</v>
      </c>
      <c r="D4" s="3">
        <v>5.5</v>
      </c>
      <c r="E4" s="3">
        <v>1.1000000000000001</v>
      </c>
      <c r="F4" s="3">
        <v>9</v>
      </c>
      <c r="G4" s="7">
        <v>6.92</v>
      </c>
    </row>
    <row r="5" spans="1:7" x14ac:dyDescent="0.25">
      <c r="A5" s="4" t="s">
        <v>59</v>
      </c>
      <c r="B5" s="14" t="str">
        <f t="shared" si="0"/>
        <v>4.</v>
      </c>
      <c r="C5" s="3">
        <v>12.8</v>
      </c>
      <c r="D5" s="3">
        <v>4.3</v>
      </c>
      <c r="E5" s="3">
        <v>1.4</v>
      </c>
      <c r="F5" s="3">
        <v>7.1</v>
      </c>
      <c r="G5" s="7">
        <v>6.87</v>
      </c>
    </row>
    <row r="6" spans="1:7" x14ac:dyDescent="0.25">
      <c r="A6" s="4" t="s">
        <v>60</v>
      </c>
      <c r="B6" s="14" t="str">
        <f t="shared" si="0"/>
        <v>5.</v>
      </c>
      <c r="C6" s="3">
        <v>11.8</v>
      </c>
      <c r="D6" s="3">
        <v>3.8</v>
      </c>
      <c r="E6" s="3">
        <v>1.4</v>
      </c>
      <c r="F6" s="3">
        <v>6.7</v>
      </c>
      <c r="G6" s="7">
        <v>6.75</v>
      </c>
    </row>
    <row r="7" spans="1:7" x14ac:dyDescent="0.25">
      <c r="A7" s="4" t="s">
        <v>61</v>
      </c>
      <c r="B7" s="14" t="str">
        <f t="shared" si="0"/>
        <v>6.</v>
      </c>
      <c r="C7" s="3">
        <v>13.4</v>
      </c>
      <c r="D7" s="3">
        <v>4.8</v>
      </c>
      <c r="E7" s="3">
        <v>0.7</v>
      </c>
      <c r="F7" s="3">
        <v>7.8</v>
      </c>
      <c r="G7" s="7">
        <v>6.71</v>
      </c>
    </row>
    <row r="8" spans="1:7" x14ac:dyDescent="0.25">
      <c r="A8" s="4" t="s">
        <v>62</v>
      </c>
      <c r="B8" s="14" t="str">
        <f t="shared" si="0"/>
        <v>7.</v>
      </c>
      <c r="C8" s="3">
        <v>10.8</v>
      </c>
      <c r="D8" s="3">
        <v>2.9</v>
      </c>
      <c r="E8" s="3">
        <v>0.9</v>
      </c>
      <c r="F8" s="3">
        <v>7</v>
      </c>
      <c r="G8" s="7">
        <v>6.71</v>
      </c>
    </row>
    <row r="9" spans="1:7" x14ac:dyDescent="0.25">
      <c r="A9" s="4" t="s">
        <v>63</v>
      </c>
      <c r="B9" s="14" t="str">
        <f t="shared" si="0"/>
        <v>8.</v>
      </c>
      <c r="C9" s="3">
        <v>15.5</v>
      </c>
      <c r="D9" s="3">
        <v>5.7</v>
      </c>
      <c r="E9" s="3">
        <v>1.5</v>
      </c>
      <c r="F9" s="3">
        <v>8.3000000000000007</v>
      </c>
      <c r="G9" s="7">
        <v>6.71</v>
      </c>
    </row>
    <row r="10" spans="1:7" x14ac:dyDescent="0.25">
      <c r="A10" s="4" t="s">
        <v>64</v>
      </c>
      <c r="B10" s="14" t="str">
        <f t="shared" si="0"/>
        <v>9.</v>
      </c>
      <c r="C10" s="3">
        <v>11.4</v>
      </c>
      <c r="D10" s="3">
        <v>4.4000000000000004</v>
      </c>
      <c r="E10" s="3">
        <v>0.7</v>
      </c>
      <c r="F10" s="3">
        <v>6.4</v>
      </c>
      <c r="G10" s="7">
        <v>6.7</v>
      </c>
    </row>
    <row r="11" spans="1:7" x14ac:dyDescent="0.25">
      <c r="A11" s="4" t="s">
        <v>65</v>
      </c>
      <c r="B11" s="14" t="str">
        <f t="shared" si="0"/>
        <v>10</v>
      </c>
      <c r="C11" s="3">
        <v>12.9</v>
      </c>
      <c r="D11" s="3">
        <v>5</v>
      </c>
      <c r="E11" s="3">
        <v>0.7</v>
      </c>
      <c r="F11" s="3">
        <v>7.2</v>
      </c>
      <c r="G11" s="7">
        <v>6.7</v>
      </c>
    </row>
    <row r="12" spans="1:7" x14ac:dyDescent="0.25">
      <c r="A12" s="4" t="s">
        <v>66</v>
      </c>
      <c r="B12" s="14" t="str">
        <f t="shared" si="0"/>
        <v>11</v>
      </c>
      <c r="C12" s="3">
        <v>10.6</v>
      </c>
      <c r="D12" s="3">
        <v>4.3</v>
      </c>
      <c r="E12" s="3">
        <v>0.6</v>
      </c>
      <c r="F12" s="3">
        <v>5.7</v>
      </c>
      <c r="G12" s="7">
        <v>6.69</v>
      </c>
    </row>
    <row r="13" spans="1:7" x14ac:dyDescent="0.25">
      <c r="A13" s="4" t="s">
        <v>67</v>
      </c>
      <c r="B13" s="14" t="str">
        <f t="shared" si="0"/>
        <v>12</v>
      </c>
      <c r="C13" s="3">
        <v>12.2</v>
      </c>
      <c r="D13" s="3">
        <v>4.5999999999999996</v>
      </c>
      <c r="E13" s="3">
        <v>0.9</v>
      </c>
      <c r="F13" s="3">
        <v>6.7</v>
      </c>
      <c r="G13" s="7">
        <v>6.68</v>
      </c>
    </row>
    <row r="14" spans="1:7" x14ac:dyDescent="0.25">
      <c r="A14" s="4" t="s">
        <v>68</v>
      </c>
      <c r="B14" s="14" t="str">
        <f t="shared" si="0"/>
        <v>13</v>
      </c>
      <c r="C14" s="3">
        <v>11.6</v>
      </c>
      <c r="D14" s="3">
        <v>3.3</v>
      </c>
      <c r="E14" s="3">
        <v>1.4</v>
      </c>
      <c r="F14" s="3">
        <v>6.9</v>
      </c>
      <c r="G14" s="7">
        <v>6.65</v>
      </c>
    </row>
    <row r="15" spans="1:7" x14ac:dyDescent="0.25">
      <c r="A15" s="4" t="s">
        <v>42</v>
      </c>
      <c r="B15" s="14" t="str">
        <f t="shared" si="0"/>
        <v>14</v>
      </c>
      <c r="C15" s="3">
        <v>10.7</v>
      </c>
      <c r="D15" s="3">
        <v>3.8</v>
      </c>
      <c r="E15" s="3">
        <v>1.2</v>
      </c>
      <c r="F15" s="3">
        <v>5.7</v>
      </c>
      <c r="G15" s="7">
        <v>6.65</v>
      </c>
    </row>
    <row r="16" spans="1:7" x14ac:dyDescent="0.25">
      <c r="A16" s="4" t="s">
        <v>69</v>
      </c>
      <c r="B16" s="14" t="str">
        <f t="shared" si="0"/>
        <v>15</v>
      </c>
      <c r="C16" s="3">
        <v>12.7</v>
      </c>
      <c r="D16" s="3">
        <v>4.8</v>
      </c>
      <c r="E16" s="3">
        <v>1</v>
      </c>
      <c r="F16" s="3">
        <v>6.8</v>
      </c>
      <c r="G16" s="7">
        <v>6.63</v>
      </c>
    </row>
    <row r="17" spans="1:7" x14ac:dyDescent="0.25">
      <c r="A17" s="4" t="s">
        <v>44</v>
      </c>
      <c r="B17" s="14" t="str">
        <f t="shared" si="0"/>
        <v>16</v>
      </c>
      <c r="C17" s="3">
        <v>11.7</v>
      </c>
      <c r="D17" s="3">
        <v>4.7</v>
      </c>
      <c r="E17" s="3">
        <v>0.8</v>
      </c>
      <c r="F17" s="3">
        <v>6.2</v>
      </c>
      <c r="G17" s="7">
        <v>6.6</v>
      </c>
    </row>
    <row r="18" spans="1:7" x14ac:dyDescent="0.25">
      <c r="A18" s="4" t="s">
        <v>70</v>
      </c>
      <c r="B18" s="14" t="str">
        <f t="shared" si="0"/>
        <v>17</v>
      </c>
      <c r="C18" s="3">
        <v>11.5</v>
      </c>
      <c r="D18" s="3">
        <v>4.2</v>
      </c>
      <c r="E18" s="3">
        <v>0.7</v>
      </c>
      <c r="F18" s="3">
        <v>6.7</v>
      </c>
      <c r="G18" s="7">
        <v>6.59</v>
      </c>
    </row>
    <row r="19" spans="1:7" x14ac:dyDescent="0.25">
      <c r="A19" s="4" t="s">
        <v>71</v>
      </c>
      <c r="B19" s="14" t="str">
        <f t="shared" si="0"/>
        <v>18</v>
      </c>
      <c r="C19" s="3">
        <v>12.8</v>
      </c>
      <c r="D19" s="3">
        <v>5.2</v>
      </c>
      <c r="E19" s="3">
        <v>1</v>
      </c>
      <c r="F19" s="3">
        <v>6.6</v>
      </c>
      <c r="G19" s="7">
        <v>6.53</v>
      </c>
    </row>
    <row r="20" spans="1:7" x14ac:dyDescent="0.25">
      <c r="A20" s="4" t="s">
        <v>72</v>
      </c>
      <c r="B20" s="14" t="str">
        <f t="shared" si="0"/>
        <v>19</v>
      </c>
      <c r="C20" s="3">
        <v>10.5</v>
      </c>
      <c r="D20" s="3">
        <v>4</v>
      </c>
      <c r="E20" s="3">
        <v>0.7</v>
      </c>
      <c r="F20" s="3">
        <v>5.8</v>
      </c>
      <c r="G20" s="7">
        <v>6.53</v>
      </c>
    </row>
    <row r="21" spans="1:7" x14ac:dyDescent="0.25">
      <c r="A21" s="4" t="s">
        <v>73</v>
      </c>
      <c r="B21" s="14" t="str">
        <f t="shared" si="0"/>
        <v>20</v>
      </c>
      <c r="C21" s="3">
        <v>9.8000000000000007</v>
      </c>
      <c r="D21" s="3">
        <v>4.4000000000000004</v>
      </c>
      <c r="E21" s="3">
        <v>0.4</v>
      </c>
      <c r="F21" s="3">
        <v>4.9000000000000004</v>
      </c>
      <c r="G21" s="7">
        <v>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DC2B-CB00-499B-A141-99A8F510325B}">
  <dimension ref="A1:H21"/>
  <sheetViews>
    <sheetView workbookViewId="0">
      <selection activeCell="H21" sqref="C2:H21"/>
    </sheetView>
  </sheetViews>
  <sheetFormatPr defaultRowHeight="15" x14ac:dyDescent="0.25"/>
  <sheetData>
    <row r="1" spans="1:8" x14ac:dyDescent="0.25">
      <c r="A1" s="1" t="s">
        <v>0</v>
      </c>
      <c r="B1" s="1" t="s">
        <v>74</v>
      </c>
      <c r="C1" s="15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2" t="s">
        <v>1</v>
      </c>
    </row>
    <row r="2" spans="1:8" x14ac:dyDescent="0.25">
      <c r="A2" s="4" t="s">
        <v>29</v>
      </c>
      <c r="B2" s="4" t="str">
        <f>LEFT(A2,2)</f>
        <v>1.</v>
      </c>
      <c r="C2" s="16">
        <v>15.8</v>
      </c>
      <c r="D2" s="3">
        <v>5.0999999999999996</v>
      </c>
      <c r="E2" s="3">
        <v>1.3</v>
      </c>
      <c r="F2" s="3">
        <v>9.4</v>
      </c>
      <c r="G2" s="3">
        <v>6.9</v>
      </c>
      <c r="H2" s="17">
        <v>6.9</v>
      </c>
    </row>
    <row r="3" spans="1:8" x14ac:dyDescent="0.25">
      <c r="A3" s="4" t="s">
        <v>57</v>
      </c>
      <c r="B3" s="4" t="str">
        <f t="shared" ref="B3:B21" si="0">LEFT(A3,2)</f>
        <v>2.</v>
      </c>
      <c r="C3" s="16">
        <v>15.6</v>
      </c>
      <c r="D3" s="3">
        <v>4.7</v>
      </c>
      <c r="E3" s="3">
        <v>1.7</v>
      </c>
      <c r="F3" s="3">
        <v>9.1999999999999993</v>
      </c>
      <c r="G3" s="3">
        <v>6.81</v>
      </c>
      <c r="H3" s="17">
        <v>6.81</v>
      </c>
    </row>
    <row r="4" spans="1:8" x14ac:dyDescent="0.25">
      <c r="A4" s="4" t="s">
        <v>81</v>
      </c>
      <c r="B4" s="4" t="str">
        <f t="shared" si="0"/>
        <v>3.</v>
      </c>
      <c r="C4" s="16">
        <v>15</v>
      </c>
      <c r="D4" s="3">
        <v>4.0999999999999996</v>
      </c>
      <c r="E4" s="3">
        <v>1.8</v>
      </c>
      <c r="F4" s="3">
        <v>9.1999999999999993</v>
      </c>
      <c r="G4" s="3">
        <v>6.79</v>
      </c>
      <c r="H4" s="17">
        <v>6.79</v>
      </c>
    </row>
    <row r="5" spans="1:8" x14ac:dyDescent="0.25">
      <c r="A5" s="4" t="s">
        <v>82</v>
      </c>
      <c r="B5" s="4" t="str">
        <f t="shared" si="0"/>
        <v>4.</v>
      </c>
      <c r="C5" s="16">
        <v>15.6</v>
      </c>
      <c r="D5" s="3">
        <v>6.1</v>
      </c>
      <c r="E5" s="3">
        <v>1.1000000000000001</v>
      </c>
      <c r="F5" s="3">
        <v>8.4</v>
      </c>
      <c r="G5" s="3">
        <v>6.77</v>
      </c>
      <c r="H5" s="17">
        <v>6.77</v>
      </c>
    </row>
    <row r="6" spans="1:8" x14ac:dyDescent="0.25">
      <c r="A6" s="4" t="s">
        <v>83</v>
      </c>
      <c r="B6" s="4" t="str">
        <f t="shared" si="0"/>
        <v>5.</v>
      </c>
      <c r="C6" s="16">
        <v>15.9</v>
      </c>
      <c r="D6" s="3">
        <v>4.5999999999999996</v>
      </c>
      <c r="E6" s="3">
        <v>1.5</v>
      </c>
      <c r="F6" s="3">
        <v>9.9</v>
      </c>
      <c r="G6" s="3">
        <v>6.75</v>
      </c>
      <c r="H6" s="17">
        <v>6.75</v>
      </c>
    </row>
    <row r="7" spans="1:8" x14ac:dyDescent="0.25">
      <c r="A7" s="4" t="s">
        <v>61</v>
      </c>
      <c r="B7" s="4" t="str">
        <f t="shared" si="0"/>
        <v>6.</v>
      </c>
      <c r="C7" s="16">
        <v>16.100000000000001</v>
      </c>
      <c r="D7" s="3">
        <v>5.4</v>
      </c>
      <c r="E7" s="3">
        <v>1.5</v>
      </c>
      <c r="F7" s="3">
        <v>9.3000000000000007</v>
      </c>
      <c r="G7" s="3">
        <v>6.72</v>
      </c>
      <c r="H7" s="17">
        <v>6.72</v>
      </c>
    </row>
    <row r="8" spans="1:8" x14ac:dyDescent="0.25">
      <c r="A8" s="4" t="s">
        <v>84</v>
      </c>
      <c r="B8" s="4" t="str">
        <f t="shared" si="0"/>
        <v>7.</v>
      </c>
      <c r="C8" s="16">
        <v>13.6</v>
      </c>
      <c r="D8" s="3">
        <v>4.3</v>
      </c>
      <c r="E8" s="3">
        <v>1.1000000000000001</v>
      </c>
      <c r="F8" s="3">
        <v>8.1999999999999993</v>
      </c>
      <c r="G8" s="3">
        <v>6.71</v>
      </c>
      <c r="H8" s="17">
        <v>6.71</v>
      </c>
    </row>
    <row r="9" spans="1:8" x14ac:dyDescent="0.25">
      <c r="A9" s="4" t="s">
        <v>85</v>
      </c>
      <c r="B9" s="4" t="str">
        <f t="shared" si="0"/>
        <v>8.</v>
      </c>
      <c r="C9" s="16">
        <v>10.7</v>
      </c>
      <c r="D9" s="3">
        <v>2.9</v>
      </c>
      <c r="E9" s="3">
        <v>1.6</v>
      </c>
      <c r="F9" s="3">
        <v>6.2</v>
      </c>
      <c r="G9" s="3">
        <v>6.67</v>
      </c>
      <c r="H9" s="17">
        <v>6.67</v>
      </c>
    </row>
    <row r="10" spans="1:8" x14ac:dyDescent="0.25">
      <c r="A10" s="4" t="s">
        <v>86</v>
      </c>
      <c r="B10" s="4" t="str">
        <f t="shared" si="0"/>
        <v>9.</v>
      </c>
      <c r="C10" s="16">
        <v>11.3</v>
      </c>
      <c r="D10" s="3">
        <v>4</v>
      </c>
      <c r="E10" s="3">
        <v>0.8</v>
      </c>
      <c r="F10" s="3">
        <v>6.5</v>
      </c>
      <c r="G10" s="3">
        <v>6.64</v>
      </c>
      <c r="H10" s="17">
        <v>6.64</v>
      </c>
    </row>
    <row r="11" spans="1:8" x14ac:dyDescent="0.25">
      <c r="A11" s="4" t="s">
        <v>87</v>
      </c>
      <c r="B11" s="4" t="str">
        <f t="shared" si="0"/>
        <v>10</v>
      </c>
      <c r="C11" s="16">
        <v>11.3</v>
      </c>
      <c r="D11" s="3">
        <v>3.9</v>
      </c>
      <c r="E11" s="3">
        <v>1.2</v>
      </c>
      <c r="F11" s="3">
        <v>6.2</v>
      </c>
      <c r="G11" s="3">
        <v>6.62</v>
      </c>
      <c r="H11" s="17">
        <v>6.62</v>
      </c>
    </row>
    <row r="12" spans="1:8" x14ac:dyDescent="0.25">
      <c r="A12" s="4" t="s">
        <v>88</v>
      </c>
      <c r="B12" s="4" t="str">
        <f t="shared" si="0"/>
        <v>11</v>
      </c>
      <c r="C12" s="16">
        <v>12.7</v>
      </c>
      <c r="D12" s="3">
        <v>4.2</v>
      </c>
      <c r="E12" s="3">
        <v>1</v>
      </c>
      <c r="F12" s="3">
        <v>7.5</v>
      </c>
      <c r="G12" s="3">
        <v>6.62</v>
      </c>
      <c r="H12" s="17">
        <v>6.62</v>
      </c>
    </row>
    <row r="13" spans="1:8" x14ac:dyDescent="0.25">
      <c r="A13" s="4" t="s">
        <v>67</v>
      </c>
      <c r="B13" s="4" t="str">
        <f t="shared" si="0"/>
        <v>12</v>
      </c>
      <c r="C13" s="16">
        <v>11.3</v>
      </c>
      <c r="D13" s="3">
        <v>3.8</v>
      </c>
      <c r="E13" s="3">
        <v>0.9</v>
      </c>
      <c r="F13" s="3">
        <v>6.6</v>
      </c>
      <c r="G13" s="3">
        <v>6.61</v>
      </c>
      <c r="H13" s="17">
        <v>6.61</v>
      </c>
    </row>
    <row r="14" spans="1:8" x14ac:dyDescent="0.25">
      <c r="A14" s="4" t="s">
        <v>89</v>
      </c>
      <c r="B14" s="4" t="str">
        <f t="shared" si="0"/>
        <v>13</v>
      </c>
      <c r="C14" s="16">
        <v>11.2</v>
      </c>
      <c r="D14" s="3">
        <v>4.0999999999999996</v>
      </c>
      <c r="E14" s="3">
        <v>0.8</v>
      </c>
      <c r="F14" s="3">
        <v>6.3</v>
      </c>
      <c r="G14" s="3">
        <v>6.61</v>
      </c>
      <c r="H14" s="17">
        <v>6.61</v>
      </c>
    </row>
    <row r="15" spans="1:8" x14ac:dyDescent="0.25">
      <c r="A15" s="4" t="s">
        <v>15</v>
      </c>
      <c r="B15" s="4" t="str">
        <f t="shared" si="0"/>
        <v>14</v>
      </c>
      <c r="C15" s="16">
        <v>12.5</v>
      </c>
      <c r="D15" s="3">
        <v>4.5</v>
      </c>
      <c r="E15" s="3">
        <v>1.2</v>
      </c>
      <c r="F15" s="3">
        <v>6.8</v>
      </c>
      <c r="G15" s="3">
        <v>6.6</v>
      </c>
      <c r="H15" s="17">
        <v>6.6</v>
      </c>
    </row>
    <row r="16" spans="1:8" x14ac:dyDescent="0.25">
      <c r="A16" s="4" t="s">
        <v>90</v>
      </c>
      <c r="B16" s="4" t="str">
        <f t="shared" si="0"/>
        <v>15</v>
      </c>
      <c r="C16" s="16">
        <v>11</v>
      </c>
      <c r="D16" s="3">
        <v>4</v>
      </c>
      <c r="E16" s="3">
        <v>0.7</v>
      </c>
      <c r="F16" s="3">
        <v>6.3</v>
      </c>
      <c r="G16" s="3">
        <v>6.57</v>
      </c>
      <c r="H16" s="17">
        <v>6.57</v>
      </c>
    </row>
    <row r="17" spans="1:8" x14ac:dyDescent="0.25">
      <c r="A17" s="4" t="s">
        <v>91</v>
      </c>
      <c r="B17" s="4" t="str">
        <f t="shared" si="0"/>
        <v>16</v>
      </c>
      <c r="C17" s="16">
        <v>9.4</v>
      </c>
      <c r="D17" s="3">
        <v>2.6</v>
      </c>
      <c r="E17" s="3">
        <v>0.8</v>
      </c>
      <c r="F17" s="3">
        <v>5.9</v>
      </c>
      <c r="G17" s="3">
        <v>6.53</v>
      </c>
      <c r="H17" s="17">
        <v>6.53</v>
      </c>
    </row>
    <row r="18" spans="1:8" x14ac:dyDescent="0.25">
      <c r="A18" s="4" t="s">
        <v>92</v>
      </c>
      <c r="B18" s="4" t="str">
        <f t="shared" si="0"/>
        <v>17</v>
      </c>
      <c r="C18" s="16">
        <v>10.8</v>
      </c>
      <c r="D18" s="3">
        <v>4.0999999999999996</v>
      </c>
      <c r="E18" s="3">
        <v>0.6</v>
      </c>
      <c r="F18" s="3">
        <v>6.2</v>
      </c>
      <c r="G18" s="3">
        <v>6.51</v>
      </c>
      <c r="H18" s="17">
        <v>6.51</v>
      </c>
    </row>
    <row r="19" spans="1:8" x14ac:dyDescent="0.25">
      <c r="A19" s="4" t="s">
        <v>93</v>
      </c>
      <c r="B19" s="4" t="str">
        <f t="shared" si="0"/>
        <v>18</v>
      </c>
      <c r="C19" s="16">
        <v>12.2</v>
      </c>
      <c r="D19" s="3">
        <v>3.9</v>
      </c>
      <c r="E19" s="3">
        <v>1.2</v>
      </c>
      <c r="F19" s="3">
        <v>7</v>
      </c>
      <c r="G19" s="3">
        <v>6.5</v>
      </c>
      <c r="H19" s="17">
        <v>6.5</v>
      </c>
    </row>
    <row r="20" spans="1:8" x14ac:dyDescent="0.25">
      <c r="A20" s="4" t="s">
        <v>94</v>
      </c>
      <c r="B20" s="4" t="str">
        <f t="shared" si="0"/>
        <v>19</v>
      </c>
      <c r="C20" s="16">
        <v>11</v>
      </c>
      <c r="D20" s="3">
        <v>4.3</v>
      </c>
      <c r="E20" s="3">
        <v>0.8</v>
      </c>
      <c r="F20" s="3">
        <v>5.9</v>
      </c>
      <c r="G20" s="3">
        <v>6.5</v>
      </c>
      <c r="H20" s="17">
        <v>6.5</v>
      </c>
    </row>
    <row r="21" spans="1:8" x14ac:dyDescent="0.25">
      <c r="A21" s="4" t="s">
        <v>95</v>
      </c>
      <c r="B21" s="4" t="str">
        <f t="shared" si="0"/>
        <v>20</v>
      </c>
      <c r="C21" s="18">
        <v>9.6999999999999993</v>
      </c>
      <c r="D21" s="5">
        <v>3.4</v>
      </c>
      <c r="E21" s="5">
        <v>0.7</v>
      </c>
      <c r="F21" s="5">
        <v>5.6</v>
      </c>
      <c r="G21" s="5">
        <v>6.49</v>
      </c>
      <c r="H21" s="19">
        <v>6.49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CCAC-2A3D-4487-B51F-F024393FA60E}">
  <dimension ref="A1:G21"/>
  <sheetViews>
    <sheetView workbookViewId="0">
      <selection activeCell="G21" sqref="A2:G21"/>
    </sheetView>
  </sheetViews>
  <sheetFormatPr defaultRowHeight="15" x14ac:dyDescent="0.25"/>
  <sheetData>
    <row r="1" spans="1:7" x14ac:dyDescent="0.25">
      <c r="A1" s="1" t="s">
        <v>0</v>
      </c>
      <c r="B1" s="1" t="s">
        <v>74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1</v>
      </c>
    </row>
    <row r="2" spans="1:7" x14ac:dyDescent="0.25">
      <c r="A2" s="14" t="s">
        <v>29</v>
      </c>
      <c r="B2" s="14" t="str">
        <f>LEFT(A2,2)</f>
        <v>1.</v>
      </c>
      <c r="C2" s="3">
        <v>18.2</v>
      </c>
      <c r="D2" s="3">
        <v>6.2</v>
      </c>
      <c r="E2" s="3">
        <v>1.6</v>
      </c>
      <c r="F2" s="3">
        <v>10.4</v>
      </c>
      <c r="G2" s="7">
        <v>6.97</v>
      </c>
    </row>
    <row r="3" spans="1:7" x14ac:dyDescent="0.25">
      <c r="A3" s="14" t="s">
        <v>5</v>
      </c>
      <c r="B3" s="14" t="str">
        <f t="shared" ref="B3:B21" si="0">LEFT(A3,2)</f>
        <v>2.</v>
      </c>
      <c r="C3" s="3">
        <v>17.3</v>
      </c>
      <c r="D3" s="3">
        <v>5</v>
      </c>
      <c r="E3" s="3">
        <v>2.1</v>
      </c>
      <c r="F3" s="3">
        <v>10.199999999999999</v>
      </c>
      <c r="G3" s="7">
        <v>6.87</v>
      </c>
    </row>
    <row r="4" spans="1:7" x14ac:dyDescent="0.25">
      <c r="A4" s="14" t="s">
        <v>108</v>
      </c>
      <c r="B4" s="14" t="str">
        <f t="shared" si="0"/>
        <v>3.</v>
      </c>
      <c r="C4" s="3">
        <v>20.8</v>
      </c>
      <c r="D4" s="3">
        <v>7.2</v>
      </c>
      <c r="E4" s="3">
        <v>1.5</v>
      </c>
      <c r="F4" s="3">
        <v>12.1</v>
      </c>
      <c r="G4" s="7">
        <v>6.86</v>
      </c>
    </row>
    <row r="5" spans="1:7" x14ac:dyDescent="0.25">
      <c r="A5" s="14" t="s">
        <v>82</v>
      </c>
      <c r="B5" s="14" t="str">
        <f t="shared" si="0"/>
        <v>4.</v>
      </c>
      <c r="C5" s="3">
        <v>14.5</v>
      </c>
      <c r="D5" s="3">
        <v>4.0999999999999996</v>
      </c>
      <c r="E5" s="3">
        <v>1.7</v>
      </c>
      <c r="F5" s="3">
        <v>8.6999999999999993</v>
      </c>
      <c r="G5" s="7">
        <v>6.78</v>
      </c>
    </row>
    <row r="6" spans="1:7" x14ac:dyDescent="0.25">
      <c r="A6" s="14" t="s">
        <v>109</v>
      </c>
      <c r="B6" s="14" t="str">
        <f t="shared" si="0"/>
        <v>5.</v>
      </c>
      <c r="C6" s="3">
        <v>14.4</v>
      </c>
      <c r="D6" s="3">
        <v>5</v>
      </c>
      <c r="E6" s="3">
        <v>1.3</v>
      </c>
      <c r="F6" s="3">
        <v>8.1999999999999993</v>
      </c>
      <c r="G6" s="7">
        <v>6.74</v>
      </c>
    </row>
    <row r="7" spans="1:7" x14ac:dyDescent="0.25">
      <c r="A7" s="14" t="s">
        <v>34</v>
      </c>
      <c r="B7" s="14" t="str">
        <f t="shared" si="0"/>
        <v>6.</v>
      </c>
      <c r="C7" s="3">
        <v>15.4</v>
      </c>
      <c r="D7" s="3">
        <v>4.9000000000000004</v>
      </c>
      <c r="E7" s="3">
        <v>1.4</v>
      </c>
      <c r="F7" s="3">
        <v>9.1</v>
      </c>
      <c r="G7" s="7">
        <v>6.72</v>
      </c>
    </row>
    <row r="8" spans="1:7" x14ac:dyDescent="0.25">
      <c r="A8" s="14" t="s">
        <v>62</v>
      </c>
      <c r="B8" s="14" t="str">
        <f t="shared" si="0"/>
        <v>7.</v>
      </c>
      <c r="C8" s="3">
        <v>12</v>
      </c>
      <c r="D8" s="3">
        <v>4.2</v>
      </c>
      <c r="E8" s="3">
        <v>1.1000000000000001</v>
      </c>
      <c r="F8" s="3">
        <v>6.7</v>
      </c>
      <c r="G8" s="7">
        <v>6.71</v>
      </c>
    </row>
    <row r="9" spans="1:7" x14ac:dyDescent="0.25">
      <c r="A9" s="14" t="s">
        <v>110</v>
      </c>
      <c r="B9" s="14" t="str">
        <f t="shared" si="0"/>
        <v>8.</v>
      </c>
      <c r="C9" s="3">
        <v>11.8</v>
      </c>
      <c r="D9" s="3">
        <v>3.7</v>
      </c>
      <c r="E9" s="3">
        <v>1.5</v>
      </c>
      <c r="F9" s="3">
        <v>6.7</v>
      </c>
      <c r="G9" s="7">
        <v>6.7</v>
      </c>
    </row>
    <row r="10" spans="1:7" x14ac:dyDescent="0.25">
      <c r="A10" s="14" t="s">
        <v>111</v>
      </c>
      <c r="B10" s="14" t="str">
        <f t="shared" si="0"/>
        <v>9.</v>
      </c>
      <c r="C10" s="3">
        <v>14.5</v>
      </c>
      <c r="D10" s="3">
        <v>5.2</v>
      </c>
      <c r="E10" s="3">
        <v>1.1000000000000001</v>
      </c>
      <c r="F10" s="3">
        <v>8.3000000000000007</v>
      </c>
      <c r="G10" s="7">
        <v>6.69</v>
      </c>
    </row>
    <row r="11" spans="1:7" x14ac:dyDescent="0.25">
      <c r="A11" s="14" t="s">
        <v>38</v>
      </c>
      <c r="B11" s="14" t="str">
        <f t="shared" si="0"/>
        <v>10</v>
      </c>
      <c r="C11" s="3">
        <v>13.3</v>
      </c>
      <c r="D11" s="3">
        <v>4.7</v>
      </c>
      <c r="E11" s="3">
        <v>2</v>
      </c>
      <c r="F11" s="3">
        <v>6.6</v>
      </c>
      <c r="G11" s="7">
        <v>6.68</v>
      </c>
    </row>
    <row r="12" spans="1:7" x14ac:dyDescent="0.25">
      <c r="A12" s="14" t="s">
        <v>112</v>
      </c>
      <c r="B12" s="14" t="str">
        <f t="shared" si="0"/>
        <v>11</v>
      </c>
      <c r="C12" s="3">
        <v>13.6</v>
      </c>
      <c r="D12" s="3">
        <v>3.9</v>
      </c>
      <c r="E12" s="3">
        <v>1.2</v>
      </c>
      <c r="F12" s="3">
        <v>8.4</v>
      </c>
      <c r="G12" s="7">
        <v>6.67</v>
      </c>
    </row>
    <row r="13" spans="1:7" x14ac:dyDescent="0.25">
      <c r="A13" s="14" t="s">
        <v>113</v>
      </c>
      <c r="B13" s="14" t="str">
        <f t="shared" si="0"/>
        <v>12</v>
      </c>
      <c r="C13" s="3">
        <v>14.3</v>
      </c>
      <c r="D13" s="3">
        <v>4.8</v>
      </c>
      <c r="E13" s="3">
        <v>1.5</v>
      </c>
      <c r="F13" s="3">
        <v>7.9</v>
      </c>
      <c r="G13" s="7">
        <v>6.62</v>
      </c>
    </row>
    <row r="14" spans="1:7" x14ac:dyDescent="0.25">
      <c r="A14" s="14" t="s">
        <v>114</v>
      </c>
      <c r="B14" s="14" t="str">
        <f t="shared" si="0"/>
        <v>13</v>
      </c>
      <c r="C14" s="3">
        <v>13.2</v>
      </c>
      <c r="D14" s="3">
        <v>4.5999999999999996</v>
      </c>
      <c r="E14" s="3">
        <v>1.3</v>
      </c>
      <c r="F14" s="3">
        <v>7.3</v>
      </c>
      <c r="G14" s="7">
        <v>6.61</v>
      </c>
    </row>
    <row r="15" spans="1:7" x14ac:dyDescent="0.25">
      <c r="A15" s="14" t="s">
        <v>115</v>
      </c>
      <c r="B15" s="14" t="str">
        <f t="shared" si="0"/>
        <v>14</v>
      </c>
      <c r="C15" s="3">
        <v>11.3</v>
      </c>
      <c r="D15" s="3">
        <v>3.8</v>
      </c>
      <c r="E15" s="3">
        <v>1.1000000000000001</v>
      </c>
      <c r="F15" s="3">
        <v>6.4</v>
      </c>
      <c r="G15" s="7">
        <v>6.61</v>
      </c>
    </row>
    <row r="16" spans="1:7" x14ac:dyDescent="0.25">
      <c r="A16" s="14" t="s">
        <v>116</v>
      </c>
      <c r="B16" s="14" t="str">
        <f t="shared" si="0"/>
        <v>15</v>
      </c>
      <c r="C16" s="3">
        <v>12.4</v>
      </c>
      <c r="D16" s="3">
        <v>3.3</v>
      </c>
      <c r="E16" s="3">
        <v>1.5</v>
      </c>
      <c r="F16" s="3">
        <v>7.6</v>
      </c>
      <c r="G16" s="7">
        <v>6.61</v>
      </c>
    </row>
    <row r="17" spans="1:7" x14ac:dyDescent="0.25">
      <c r="A17" s="14" t="s">
        <v>117</v>
      </c>
      <c r="B17" s="14" t="str">
        <f t="shared" si="0"/>
        <v>16</v>
      </c>
      <c r="C17" s="3">
        <v>11.9</v>
      </c>
      <c r="D17" s="3">
        <v>4.3</v>
      </c>
      <c r="E17" s="3">
        <v>1.1000000000000001</v>
      </c>
      <c r="F17" s="3">
        <v>6.5</v>
      </c>
      <c r="G17" s="7">
        <v>6.57</v>
      </c>
    </row>
    <row r="18" spans="1:7" x14ac:dyDescent="0.25">
      <c r="A18" s="14" t="s">
        <v>118</v>
      </c>
      <c r="B18" s="14" t="str">
        <f t="shared" si="0"/>
        <v>17</v>
      </c>
      <c r="C18" s="3">
        <v>14.8</v>
      </c>
      <c r="D18" s="3">
        <v>4.8</v>
      </c>
      <c r="E18" s="3">
        <v>1.2</v>
      </c>
      <c r="F18" s="3">
        <v>8.8000000000000007</v>
      </c>
      <c r="G18" s="7">
        <v>6.57</v>
      </c>
    </row>
    <row r="19" spans="1:7" x14ac:dyDescent="0.25">
      <c r="A19" s="14" t="s">
        <v>119</v>
      </c>
      <c r="B19" s="14" t="str">
        <f t="shared" si="0"/>
        <v>18</v>
      </c>
      <c r="C19" s="3">
        <v>11.4</v>
      </c>
      <c r="D19" s="3">
        <v>3.6</v>
      </c>
      <c r="E19" s="3">
        <v>1.1000000000000001</v>
      </c>
      <c r="F19" s="3">
        <v>6.8</v>
      </c>
      <c r="G19" s="7">
        <v>6.54</v>
      </c>
    </row>
    <row r="20" spans="1:7" x14ac:dyDescent="0.25">
      <c r="A20" s="14" t="s">
        <v>120</v>
      </c>
      <c r="B20" s="14" t="str">
        <f t="shared" si="0"/>
        <v>19</v>
      </c>
      <c r="C20" s="3">
        <v>11.4</v>
      </c>
      <c r="D20" s="3">
        <v>4.3</v>
      </c>
      <c r="E20" s="3">
        <v>0.8</v>
      </c>
      <c r="F20" s="3">
        <v>6.3</v>
      </c>
      <c r="G20" s="7">
        <v>6.47</v>
      </c>
    </row>
    <row r="21" spans="1:7" x14ac:dyDescent="0.25">
      <c r="A21" s="14" t="s">
        <v>48</v>
      </c>
      <c r="B21" s="14" t="str">
        <f t="shared" si="0"/>
        <v>20</v>
      </c>
      <c r="C21" s="3">
        <v>9.6</v>
      </c>
      <c r="D21" s="3">
        <v>3.1</v>
      </c>
      <c r="E21" s="3">
        <v>0.8</v>
      </c>
      <c r="F21" s="3">
        <v>5.7</v>
      </c>
      <c r="G21" s="7">
        <v>6.36</v>
      </c>
    </row>
  </sheetData>
  <hyperlinks>
    <hyperlink ref="A2" r:id="rId1" display="https://www.whoscored.com/teams/167/show/england-manchester-city" xr:uid="{E5E0A505-93E5-4972-9FCF-D9462782D994}"/>
    <hyperlink ref="A3" r:id="rId2" display="https://www.whoscored.com/teams/13/show/england-arsenal" xr:uid="{7988AF62-726F-4A00-8419-FA7F9B9308F8}"/>
    <hyperlink ref="A4" r:id="rId3" display="https://www.whoscored.com/teams/26/show/england-liverpool" xr:uid="{BFA96866-5907-480B-AD6B-F76525D4BC3A}"/>
    <hyperlink ref="A5" r:id="rId4" display="https://www.whoscored.com/teams/23/show/england-newcastle" xr:uid="{73B1FB00-7A75-411A-8CE6-AAD3E8F0A2F7}"/>
    <hyperlink ref="A6" r:id="rId5" display="https://www.whoscored.com/teams/15/show/england-chelsea" xr:uid="{66630BCE-A2E3-4731-81A1-11755D248E5C}"/>
    <hyperlink ref="A7" r:id="rId6" display="https://www.whoscored.com/teams/30/show/england-tottenham" xr:uid="{81F02852-1855-464E-9A6D-7FF5535B5199}"/>
    <hyperlink ref="A8" r:id="rId7" display="https://www.whoscored.com/teams/162/show/england-crystal-palace" xr:uid="{4CDAEC01-1BE6-48FC-8466-E7898D80DC60}"/>
    <hyperlink ref="A9" r:id="rId8" display="https://www.whoscored.com/teams/29/show/england-west-ham" xr:uid="{C9BA3150-DE9B-433A-9F51-E037E42121F3}"/>
    <hyperlink ref="A10" r:id="rId9" display="https://www.whoscored.com/teams/32/show/england-manchester-united" xr:uid="{A840F1F5-0211-4487-8486-329C474378FB}"/>
    <hyperlink ref="A11" r:id="rId10" display="https://www.whoscored.com/teams/31/show/england-everton" xr:uid="{DC198967-6D42-4BEF-AE65-76DC9501575C}"/>
    <hyperlink ref="A12" r:id="rId11" display="https://www.whoscored.com/teams/24/show/england-aston-villa" xr:uid="{B395D93D-5FC9-4899-8D7A-607E1568BCCD}"/>
    <hyperlink ref="A13" r:id="rId12" display="https://www.whoscored.com/teams/183/show/england-bournemouth" xr:uid="{97A90F6B-3BF9-4B13-80BD-4F2F4D56626D}"/>
    <hyperlink ref="A14" r:id="rId13" display="https://www.whoscored.com/teams/170/show/england-fulham" xr:uid="{69DACD35-9D8A-414E-8DB9-F7DD5880F44B}"/>
    <hyperlink ref="A15" r:id="rId14" display="https://www.whoscored.com/teams/161/show/england-wolves" xr:uid="{8A843DFE-93B4-4773-8141-5D6F41692305}"/>
    <hyperlink ref="A16" r:id="rId15" display="https://www.whoscored.com/teams/189/show/england-brentford" xr:uid="{280C8C25-2308-41B3-9FEC-04A19271F08E}"/>
    <hyperlink ref="A17" r:id="rId16" display="https://www.whoscored.com/teams/174/show/england-nottingham-forest" xr:uid="{8CF43C24-8DB3-489F-9DDF-A00A0C13C186}"/>
    <hyperlink ref="A18" r:id="rId17" display="https://www.whoscored.com/teams/211/show/england-brighton" xr:uid="{7BF998A1-13C4-4192-AEAB-CAB1585D672C}"/>
    <hyperlink ref="A19" r:id="rId18" display="https://www.whoscored.com/teams/95/show/england-luton" xr:uid="{BD6C98D4-D2B0-4427-9D2E-D2F6D6F3AACB}"/>
    <hyperlink ref="A20" r:id="rId19" display="https://www.whoscored.com/teams/184/show/england-burnley" xr:uid="{8A882520-BA5E-4F66-B30E-5773CC023CF4}"/>
    <hyperlink ref="A21" r:id="rId20" display="https://www.whoscored.com/teams/163/show/england-sheffield-united" xr:uid="{1D2468B4-8198-40DF-9C1F-48ECDFD947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60D6-4D27-4A57-95DB-B9F398FA97A5}">
  <dimension ref="A1:I22"/>
  <sheetViews>
    <sheetView workbookViewId="0">
      <selection sqref="A1:I21"/>
    </sheetView>
  </sheetViews>
  <sheetFormatPr defaultRowHeight="15" x14ac:dyDescent="0.25"/>
  <cols>
    <col min="1" max="1" width="20.5703125" bestFit="1" customWidth="1"/>
    <col min="2" max="2" width="20.5703125" customWidth="1"/>
    <col min="3" max="3" width="16.28515625" customWidth="1"/>
    <col min="4" max="4" width="12" bestFit="1" customWidth="1"/>
    <col min="7" max="7" width="6.85546875" bestFit="1" customWidth="1"/>
    <col min="8" max="8" width="12.42578125" bestFit="1" customWidth="1"/>
  </cols>
  <sheetData>
    <row r="1" spans="1:9" x14ac:dyDescent="0.25">
      <c r="A1" s="1" t="s">
        <v>0</v>
      </c>
      <c r="B1" s="1" t="s">
        <v>54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1</v>
      </c>
      <c r="H1" s="1" t="s">
        <v>26</v>
      </c>
      <c r="I1" s="1" t="s">
        <v>55</v>
      </c>
    </row>
    <row r="2" spans="1:9" x14ac:dyDescent="0.25">
      <c r="A2" s="4" t="s">
        <v>2</v>
      </c>
      <c r="B2" s="4" t="str">
        <f>LEFT(A2,2)</f>
        <v>1.</v>
      </c>
      <c r="C2" s="3">
        <v>17.100000000000001</v>
      </c>
      <c r="D2" s="3">
        <v>4.4000000000000004</v>
      </c>
      <c r="E2" s="3">
        <v>1.6</v>
      </c>
      <c r="F2" s="3">
        <v>11</v>
      </c>
      <c r="G2" s="7">
        <v>6.81</v>
      </c>
      <c r="H2" s="8">
        <f>(D2/C2)</f>
        <v>0.25730994152046782</v>
      </c>
      <c r="I2" t="s">
        <v>56</v>
      </c>
    </row>
    <row r="3" spans="1:9" x14ac:dyDescent="0.25">
      <c r="A3" s="4" t="s">
        <v>5</v>
      </c>
      <c r="B3" s="4" t="str">
        <f t="shared" ref="B3:B21" si="0">LEFT(A3,2)</f>
        <v>2.</v>
      </c>
      <c r="C3" s="3">
        <v>14.4</v>
      </c>
      <c r="D3" s="3">
        <v>3.8</v>
      </c>
      <c r="E3" s="3">
        <v>2</v>
      </c>
      <c r="F3" s="3">
        <v>8.5</v>
      </c>
      <c r="G3" s="7">
        <v>6.77</v>
      </c>
      <c r="H3" s="8">
        <f t="shared" ref="H3:H21" si="1">(D3/C3)</f>
        <v>0.2638888888888889</v>
      </c>
      <c r="I3" t="s">
        <v>56</v>
      </c>
    </row>
    <row r="4" spans="1:9" x14ac:dyDescent="0.25">
      <c r="A4" s="4" t="s">
        <v>6</v>
      </c>
      <c r="B4" s="4" t="str">
        <f t="shared" si="0"/>
        <v>3.</v>
      </c>
      <c r="C4" s="3">
        <v>16</v>
      </c>
      <c r="D4" s="3">
        <v>5.8</v>
      </c>
      <c r="E4" s="3">
        <v>1.4</v>
      </c>
      <c r="F4" s="3">
        <v>8.6999999999999993</v>
      </c>
      <c r="G4" s="7">
        <v>6.76</v>
      </c>
      <c r="H4" s="8">
        <f t="shared" si="1"/>
        <v>0.36249999999999999</v>
      </c>
      <c r="I4" t="s">
        <v>56</v>
      </c>
    </row>
    <row r="5" spans="1:9" x14ac:dyDescent="0.25">
      <c r="A5" s="4" t="s">
        <v>7</v>
      </c>
      <c r="B5" s="4" t="str">
        <f t="shared" si="0"/>
        <v>4.</v>
      </c>
      <c r="C5" s="3">
        <v>11.6</v>
      </c>
      <c r="D5" s="3">
        <v>2.7</v>
      </c>
      <c r="E5" s="3">
        <v>1.6</v>
      </c>
      <c r="F5" s="3">
        <v>7.3</v>
      </c>
      <c r="G5" s="7">
        <v>6.72</v>
      </c>
      <c r="H5" s="8">
        <f t="shared" si="1"/>
        <v>0.23275862068965519</v>
      </c>
      <c r="I5" t="s">
        <v>56</v>
      </c>
    </row>
    <row r="6" spans="1:9" x14ac:dyDescent="0.25">
      <c r="A6" s="4" t="s">
        <v>8</v>
      </c>
      <c r="B6" s="4" t="str">
        <f t="shared" si="0"/>
        <v>5.</v>
      </c>
      <c r="C6" s="3">
        <v>13.8</v>
      </c>
      <c r="D6" s="3">
        <v>3.9</v>
      </c>
      <c r="E6" s="3">
        <v>1.7</v>
      </c>
      <c r="F6" s="3">
        <v>8.1999999999999993</v>
      </c>
      <c r="G6" s="7">
        <v>6.71</v>
      </c>
      <c r="H6" s="8">
        <f t="shared" si="1"/>
        <v>0.28260869565217389</v>
      </c>
      <c r="I6" t="s">
        <v>56</v>
      </c>
    </row>
    <row r="7" spans="1:9" x14ac:dyDescent="0.25">
      <c r="A7" s="4" t="s">
        <v>9</v>
      </c>
      <c r="B7" s="4" t="str">
        <f t="shared" si="0"/>
        <v>6.</v>
      </c>
      <c r="C7" s="3">
        <v>15.3</v>
      </c>
      <c r="D7" s="3">
        <v>5</v>
      </c>
      <c r="E7" s="3">
        <v>1.8</v>
      </c>
      <c r="F7" s="3">
        <v>8.4</v>
      </c>
      <c r="G7" s="7">
        <v>6.71</v>
      </c>
      <c r="H7" s="8">
        <f t="shared" si="1"/>
        <v>0.32679738562091504</v>
      </c>
      <c r="I7" t="s">
        <v>56</v>
      </c>
    </row>
    <row r="8" spans="1:9" x14ac:dyDescent="0.25">
      <c r="A8" s="4" t="s">
        <v>10</v>
      </c>
      <c r="B8" s="4" t="str">
        <f t="shared" si="0"/>
        <v>7.</v>
      </c>
      <c r="C8" s="3">
        <v>15.7</v>
      </c>
      <c r="D8" s="3">
        <v>5.3</v>
      </c>
      <c r="E8" s="3">
        <v>1.2</v>
      </c>
      <c r="F8" s="3">
        <v>9.1</v>
      </c>
      <c r="G8" s="7">
        <v>6.7</v>
      </c>
      <c r="H8" s="8">
        <f t="shared" si="1"/>
        <v>0.33757961783439489</v>
      </c>
      <c r="I8" t="s">
        <v>56</v>
      </c>
    </row>
    <row r="9" spans="1:9" x14ac:dyDescent="0.25">
      <c r="A9" s="4" t="s">
        <v>11</v>
      </c>
      <c r="B9" s="4" t="str">
        <f t="shared" si="0"/>
        <v>8.</v>
      </c>
      <c r="C9" s="3">
        <v>12.2</v>
      </c>
      <c r="D9" s="3">
        <v>4.4000000000000004</v>
      </c>
      <c r="E9" s="3">
        <v>1.2</v>
      </c>
      <c r="F9" s="3">
        <v>6.6</v>
      </c>
      <c r="G9" s="7">
        <v>6.7</v>
      </c>
      <c r="H9" s="8">
        <f t="shared" si="1"/>
        <v>0.3606557377049181</v>
      </c>
      <c r="I9" t="s">
        <v>56</v>
      </c>
    </row>
    <row r="10" spans="1:9" x14ac:dyDescent="0.25">
      <c r="A10" s="4" t="s">
        <v>12</v>
      </c>
      <c r="B10" s="4" t="str">
        <f t="shared" si="0"/>
        <v>9.</v>
      </c>
      <c r="C10" s="3">
        <v>10.7</v>
      </c>
      <c r="D10" s="3">
        <v>3.3</v>
      </c>
      <c r="E10" s="3">
        <v>0.9</v>
      </c>
      <c r="F10" s="3">
        <v>6.4</v>
      </c>
      <c r="G10" s="7">
        <v>6.69</v>
      </c>
      <c r="H10" s="8">
        <f t="shared" si="1"/>
        <v>0.30841121495327101</v>
      </c>
      <c r="I10" t="s">
        <v>56</v>
      </c>
    </row>
    <row r="11" spans="1:9" x14ac:dyDescent="0.25">
      <c r="A11" s="4" t="s">
        <v>3</v>
      </c>
      <c r="B11" s="4" t="str">
        <f t="shared" si="0"/>
        <v>10</v>
      </c>
      <c r="C11" s="3">
        <v>13.6</v>
      </c>
      <c r="D11" s="3">
        <v>4.5</v>
      </c>
      <c r="E11" s="3">
        <v>1.5</v>
      </c>
      <c r="F11" s="3">
        <v>7.6</v>
      </c>
      <c r="G11" s="7">
        <v>6.65</v>
      </c>
      <c r="H11" s="8">
        <f t="shared" si="1"/>
        <v>0.33088235294117646</v>
      </c>
      <c r="I11" t="s">
        <v>56</v>
      </c>
    </row>
    <row r="12" spans="1:9" x14ac:dyDescent="0.25">
      <c r="A12" s="4" t="s">
        <v>4</v>
      </c>
      <c r="B12" s="4" t="str">
        <f t="shared" si="0"/>
        <v>11</v>
      </c>
      <c r="C12" s="3">
        <v>13.1</v>
      </c>
      <c r="D12" s="3">
        <v>3.7</v>
      </c>
      <c r="E12" s="3">
        <v>1.2</v>
      </c>
      <c r="F12" s="3">
        <v>8.1999999999999993</v>
      </c>
      <c r="G12" s="7">
        <v>6.63</v>
      </c>
      <c r="H12" s="8">
        <f t="shared" si="1"/>
        <v>0.28244274809160308</v>
      </c>
      <c r="I12" t="s">
        <v>56</v>
      </c>
    </row>
    <row r="13" spans="1:9" x14ac:dyDescent="0.25">
      <c r="A13" s="4" t="s">
        <v>13</v>
      </c>
      <c r="B13" s="4" t="str">
        <f t="shared" si="0"/>
        <v>12</v>
      </c>
      <c r="C13" s="3">
        <v>14</v>
      </c>
      <c r="D13" s="3">
        <v>4.8</v>
      </c>
      <c r="E13" s="3">
        <v>0.9</v>
      </c>
      <c r="F13" s="3">
        <v>8.4</v>
      </c>
      <c r="G13" s="7">
        <v>6.62</v>
      </c>
      <c r="H13" s="8">
        <f t="shared" si="1"/>
        <v>0.34285714285714286</v>
      </c>
      <c r="I13" t="s">
        <v>56</v>
      </c>
    </row>
    <row r="14" spans="1:9" x14ac:dyDescent="0.25">
      <c r="A14" s="4" t="s">
        <v>14</v>
      </c>
      <c r="B14" s="4" t="str">
        <f t="shared" si="0"/>
        <v>13</v>
      </c>
      <c r="C14" s="3">
        <v>12.7</v>
      </c>
      <c r="D14" s="3">
        <v>3.9</v>
      </c>
      <c r="E14" s="3">
        <v>1.6</v>
      </c>
      <c r="F14" s="3">
        <v>7.3</v>
      </c>
      <c r="G14" s="7">
        <v>6.62</v>
      </c>
      <c r="H14" s="8">
        <f t="shared" si="1"/>
        <v>0.30708661417322836</v>
      </c>
      <c r="I14" t="s">
        <v>56</v>
      </c>
    </row>
    <row r="15" spans="1:9" x14ac:dyDescent="0.25">
      <c r="A15" s="4" t="s">
        <v>15</v>
      </c>
      <c r="B15" s="4" t="str">
        <f t="shared" si="0"/>
        <v>14</v>
      </c>
      <c r="C15" s="3">
        <v>13.7</v>
      </c>
      <c r="D15" s="3">
        <v>4</v>
      </c>
      <c r="E15" s="3">
        <v>1.3</v>
      </c>
      <c r="F15" s="3">
        <v>8.4</v>
      </c>
      <c r="G15" s="7">
        <v>6.61</v>
      </c>
      <c r="H15" s="8">
        <f t="shared" si="1"/>
        <v>0.29197080291970806</v>
      </c>
      <c r="I15" t="s">
        <v>56</v>
      </c>
    </row>
    <row r="16" spans="1:9" x14ac:dyDescent="0.25">
      <c r="A16" s="4" t="s">
        <v>16</v>
      </c>
      <c r="B16" s="4" t="str">
        <f t="shared" si="0"/>
        <v>15</v>
      </c>
      <c r="C16" s="3">
        <v>13.9</v>
      </c>
      <c r="D16" s="3">
        <v>5.0999999999999996</v>
      </c>
      <c r="E16" s="3">
        <v>1.1000000000000001</v>
      </c>
      <c r="F16" s="3">
        <v>7.7</v>
      </c>
      <c r="G16" s="7">
        <v>6.61</v>
      </c>
      <c r="H16" s="8">
        <f t="shared" si="1"/>
        <v>0.36690647482014382</v>
      </c>
      <c r="I16" t="s">
        <v>56</v>
      </c>
    </row>
    <row r="17" spans="1:9" x14ac:dyDescent="0.25">
      <c r="A17" s="4" t="s">
        <v>17</v>
      </c>
      <c r="B17" s="4" t="str">
        <f t="shared" si="0"/>
        <v>16</v>
      </c>
      <c r="C17" s="3">
        <v>12.5</v>
      </c>
      <c r="D17" s="3">
        <v>3.7</v>
      </c>
      <c r="E17" s="3">
        <v>1.3</v>
      </c>
      <c r="F17" s="3">
        <v>7.6</v>
      </c>
      <c r="G17" s="7">
        <v>6.58</v>
      </c>
      <c r="H17" s="8">
        <f t="shared" si="1"/>
        <v>0.29600000000000004</v>
      </c>
      <c r="I17" t="s">
        <v>56</v>
      </c>
    </row>
    <row r="18" spans="1:9" x14ac:dyDescent="0.25">
      <c r="A18" s="4" t="s">
        <v>18</v>
      </c>
      <c r="B18" s="4" t="str">
        <f t="shared" si="0"/>
        <v>17</v>
      </c>
      <c r="C18" s="3">
        <v>11.3</v>
      </c>
      <c r="D18" s="3">
        <v>4.3</v>
      </c>
      <c r="E18" s="3">
        <v>0.6</v>
      </c>
      <c r="F18" s="3">
        <v>6.4</v>
      </c>
      <c r="G18" s="7">
        <v>6.58</v>
      </c>
      <c r="H18" s="8">
        <f t="shared" si="1"/>
        <v>0.38053097345132741</v>
      </c>
      <c r="I18" t="s">
        <v>56</v>
      </c>
    </row>
    <row r="19" spans="1:9" x14ac:dyDescent="0.25">
      <c r="A19" s="4" t="s">
        <v>19</v>
      </c>
      <c r="B19" s="4" t="str">
        <f t="shared" si="0"/>
        <v>18</v>
      </c>
      <c r="C19" s="3">
        <v>8.8000000000000007</v>
      </c>
      <c r="D19" s="3">
        <v>2.8</v>
      </c>
      <c r="E19" s="3">
        <v>0.8</v>
      </c>
      <c r="F19" s="3">
        <v>5.2</v>
      </c>
      <c r="G19" s="7">
        <v>6.44</v>
      </c>
      <c r="H19" s="8">
        <f t="shared" si="1"/>
        <v>0.31818181818181812</v>
      </c>
      <c r="I19" t="s">
        <v>56</v>
      </c>
    </row>
    <row r="20" spans="1:9" x14ac:dyDescent="0.25">
      <c r="A20" s="4" t="s">
        <v>20</v>
      </c>
      <c r="B20" s="4" t="str">
        <f t="shared" si="0"/>
        <v>19</v>
      </c>
      <c r="C20" s="3">
        <v>9.9</v>
      </c>
      <c r="D20" s="3">
        <v>3.9</v>
      </c>
      <c r="E20" s="3">
        <v>0.8</v>
      </c>
      <c r="F20" s="3">
        <v>5.3</v>
      </c>
      <c r="G20" s="7">
        <v>6.4</v>
      </c>
      <c r="H20" s="8">
        <f t="shared" si="1"/>
        <v>0.39393939393939392</v>
      </c>
      <c r="I20" t="s">
        <v>56</v>
      </c>
    </row>
    <row r="21" spans="1:9" x14ac:dyDescent="0.25">
      <c r="A21" s="4" t="s">
        <v>21</v>
      </c>
      <c r="B21" s="4" t="str">
        <f t="shared" si="0"/>
        <v>20</v>
      </c>
      <c r="C21" s="5">
        <v>9</v>
      </c>
      <c r="D21" s="5">
        <v>2.6</v>
      </c>
      <c r="E21" s="5">
        <v>0.9</v>
      </c>
      <c r="F21" s="5">
        <v>5.6</v>
      </c>
      <c r="G21" s="6">
        <v>6.38</v>
      </c>
      <c r="H21" s="8">
        <f t="shared" si="1"/>
        <v>0.28888888888888892</v>
      </c>
      <c r="I21" t="s">
        <v>56</v>
      </c>
    </row>
    <row r="22" spans="1:9" x14ac:dyDescent="0.25">
      <c r="A22" s="4" t="s">
        <v>27</v>
      </c>
      <c r="B22" s="4"/>
      <c r="C22" s="9">
        <f>AVERAGE(C2:C21)</f>
        <v>12.965</v>
      </c>
      <c r="D22" s="9">
        <f t="shared" ref="D22:H22" si="2">AVERAGE(D2:D21)</f>
        <v>4.0949999999999998</v>
      </c>
      <c r="E22" s="9">
        <f t="shared" si="2"/>
        <v>1.27</v>
      </c>
      <c r="F22" s="9">
        <f t="shared" si="2"/>
        <v>7.5950000000000006</v>
      </c>
      <c r="G22" s="9">
        <f t="shared" si="2"/>
        <v>6.6345000000000001</v>
      </c>
      <c r="H22" s="8">
        <f t="shared" si="2"/>
        <v>0.31660986565645582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B261-F255-4F39-8EF0-B8892C762BEF}">
  <dimension ref="A1:I101"/>
  <sheetViews>
    <sheetView tabSelected="1" topLeftCell="A29" workbookViewId="0">
      <selection activeCell="B1" sqref="B1:B1048576"/>
    </sheetView>
  </sheetViews>
  <sheetFormatPr defaultRowHeight="15" x14ac:dyDescent="0.25"/>
  <cols>
    <col min="1" max="1" width="24.140625" bestFit="1" customWidth="1"/>
    <col min="2" max="2" width="15.7109375" bestFit="1" customWidth="1"/>
    <col min="8" max="8" width="12.42578125" bestFit="1" customWidth="1"/>
  </cols>
  <sheetData>
    <row r="1" spans="1:9" x14ac:dyDescent="0.25">
      <c r="A1" s="1" t="s">
        <v>0</v>
      </c>
      <c r="B1" s="1" t="s">
        <v>54</v>
      </c>
      <c r="C1" s="1" t="s">
        <v>22</v>
      </c>
      <c r="D1" s="1" t="s">
        <v>23</v>
      </c>
      <c r="E1" s="1" t="s">
        <v>24</v>
      </c>
      <c r="F1" s="1" t="s">
        <v>25</v>
      </c>
      <c r="G1" s="2" t="s">
        <v>1</v>
      </c>
      <c r="H1" s="1" t="s">
        <v>26</v>
      </c>
      <c r="I1" s="1" t="s">
        <v>55</v>
      </c>
    </row>
    <row r="2" spans="1:9" x14ac:dyDescent="0.25">
      <c r="A2" s="20" t="s">
        <v>122</v>
      </c>
      <c r="B2" s="21">
        <v>1</v>
      </c>
      <c r="C2" s="22">
        <v>17.100000000000001</v>
      </c>
      <c r="D2" s="22">
        <v>4.4000000000000004</v>
      </c>
      <c r="E2" s="22">
        <v>1.6</v>
      </c>
      <c r="F2" s="22">
        <v>11</v>
      </c>
      <c r="G2" s="34">
        <v>6.81</v>
      </c>
      <c r="H2" s="23">
        <f>(D2/C2)</f>
        <v>0.25730994152046782</v>
      </c>
      <c r="I2" s="24" t="s">
        <v>56</v>
      </c>
    </row>
    <row r="3" spans="1:9" x14ac:dyDescent="0.25">
      <c r="A3" s="21" t="s">
        <v>123</v>
      </c>
      <c r="B3" s="21">
        <v>2</v>
      </c>
      <c r="C3" s="22">
        <v>14.4</v>
      </c>
      <c r="D3" s="22">
        <v>3.8</v>
      </c>
      <c r="E3" s="22">
        <v>2</v>
      </c>
      <c r="F3" s="22">
        <v>8.5</v>
      </c>
      <c r="G3" s="34">
        <v>6.77</v>
      </c>
      <c r="H3" s="23">
        <f t="shared" ref="H3:H66" si="0">(D3/C3)</f>
        <v>0.2638888888888889</v>
      </c>
      <c r="I3" s="24" t="s">
        <v>56</v>
      </c>
    </row>
    <row r="4" spans="1:9" x14ac:dyDescent="0.25">
      <c r="A4" s="21" t="s">
        <v>124</v>
      </c>
      <c r="B4" s="21">
        <v>3</v>
      </c>
      <c r="C4" s="22">
        <v>16</v>
      </c>
      <c r="D4" s="22">
        <v>5.8</v>
      </c>
      <c r="E4" s="22">
        <v>1.4</v>
      </c>
      <c r="F4" s="22">
        <v>8.6999999999999993</v>
      </c>
      <c r="G4" s="34">
        <v>6.76</v>
      </c>
      <c r="H4" s="23">
        <f t="shared" si="0"/>
        <v>0.36249999999999999</v>
      </c>
      <c r="I4" s="24" t="s">
        <v>56</v>
      </c>
    </row>
    <row r="5" spans="1:9" x14ac:dyDescent="0.25">
      <c r="A5" s="21" t="s">
        <v>125</v>
      </c>
      <c r="B5" s="21">
        <v>4</v>
      </c>
      <c r="C5" s="22">
        <v>11.6</v>
      </c>
      <c r="D5" s="22">
        <v>2.7</v>
      </c>
      <c r="E5" s="22">
        <v>1.6</v>
      </c>
      <c r="F5" s="22">
        <v>7.3</v>
      </c>
      <c r="G5" s="34">
        <v>6.72</v>
      </c>
      <c r="H5" s="23">
        <f t="shared" si="0"/>
        <v>0.23275862068965519</v>
      </c>
      <c r="I5" s="24" t="s">
        <v>56</v>
      </c>
    </row>
    <row r="6" spans="1:9" x14ac:dyDescent="0.25">
      <c r="A6" s="21" t="s">
        <v>126</v>
      </c>
      <c r="B6" s="21">
        <v>5</v>
      </c>
      <c r="C6" s="22">
        <v>13.8</v>
      </c>
      <c r="D6" s="22">
        <v>3.9</v>
      </c>
      <c r="E6" s="22">
        <v>1.7</v>
      </c>
      <c r="F6" s="22">
        <v>8.1999999999999993</v>
      </c>
      <c r="G6" s="34">
        <v>6.71</v>
      </c>
      <c r="H6" s="23">
        <f t="shared" si="0"/>
        <v>0.28260869565217389</v>
      </c>
      <c r="I6" s="24" t="s">
        <v>56</v>
      </c>
    </row>
    <row r="7" spans="1:9" x14ac:dyDescent="0.25">
      <c r="A7" s="21" t="s">
        <v>127</v>
      </c>
      <c r="B7" s="21">
        <v>6</v>
      </c>
      <c r="C7" s="22">
        <v>15.3</v>
      </c>
      <c r="D7" s="22">
        <v>5</v>
      </c>
      <c r="E7" s="22">
        <v>1.8</v>
      </c>
      <c r="F7" s="22">
        <v>8.4</v>
      </c>
      <c r="G7" s="34">
        <v>6.71</v>
      </c>
      <c r="H7" s="23">
        <f t="shared" si="0"/>
        <v>0.32679738562091504</v>
      </c>
      <c r="I7" s="24" t="s">
        <v>56</v>
      </c>
    </row>
    <row r="8" spans="1:9" x14ac:dyDescent="0.25">
      <c r="A8" s="21" t="s">
        <v>128</v>
      </c>
      <c r="B8" s="21">
        <v>7</v>
      </c>
      <c r="C8" s="22">
        <v>15.7</v>
      </c>
      <c r="D8" s="22">
        <v>5.3</v>
      </c>
      <c r="E8" s="22">
        <v>1.2</v>
      </c>
      <c r="F8" s="22">
        <v>9.1</v>
      </c>
      <c r="G8" s="34">
        <v>6.7</v>
      </c>
      <c r="H8" s="23">
        <f t="shared" si="0"/>
        <v>0.33757961783439489</v>
      </c>
      <c r="I8" s="24" t="s">
        <v>56</v>
      </c>
    </row>
    <row r="9" spans="1:9" x14ac:dyDescent="0.25">
      <c r="A9" s="21" t="s">
        <v>129</v>
      </c>
      <c r="B9" s="21">
        <v>8</v>
      </c>
      <c r="C9" s="22">
        <v>12.2</v>
      </c>
      <c r="D9" s="22">
        <v>4.4000000000000004</v>
      </c>
      <c r="E9" s="22">
        <v>1.2</v>
      </c>
      <c r="F9" s="22">
        <v>6.6</v>
      </c>
      <c r="G9" s="34">
        <v>6.7</v>
      </c>
      <c r="H9" s="23">
        <f t="shared" si="0"/>
        <v>0.3606557377049181</v>
      </c>
      <c r="I9" s="24" t="s">
        <v>56</v>
      </c>
    </row>
    <row r="10" spans="1:9" x14ac:dyDescent="0.25">
      <c r="A10" s="21" t="s">
        <v>130</v>
      </c>
      <c r="B10" s="21">
        <v>9</v>
      </c>
      <c r="C10" s="22">
        <v>10.7</v>
      </c>
      <c r="D10" s="22">
        <v>3.3</v>
      </c>
      <c r="E10" s="22">
        <v>0.9</v>
      </c>
      <c r="F10" s="22">
        <v>6.4</v>
      </c>
      <c r="G10" s="34">
        <v>6.69</v>
      </c>
      <c r="H10" s="23">
        <f t="shared" si="0"/>
        <v>0.30841121495327101</v>
      </c>
      <c r="I10" s="24" t="s">
        <v>56</v>
      </c>
    </row>
    <row r="11" spans="1:9" x14ac:dyDescent="0.25">
      <c r="A11" s="21" t="s">
        <v>131</v>
      </c>
      <c r="B11" s="21" t="s">
        <v>96</v>
      </c>
      <c r="C11" s="22">
        <v>13.6</v>
      </c>
      <c r="D11" s="22">
        <v>4.5</v>
      </c>
      <c r="E11" s="22">
        <v>1.5</v>
      </c>
      <c r="F11" s="22">
        <v>7.6</v>
      </c>
      <c r="G11" s="34">
        <v>6.65</v>
      </c>
      <c r="H11" s="23">
        <f t="shared" si="0"/>
        <v>0.33088235294117646</v>
      </c>
      <c r="I11" s="24" t="s">
        <v>56</v>
      </c>
    </row>
    <row r="12" spans="1:9" x14ac:dyDescent="0.25">
      <c r="A12" s="21" t="s">
        <v>132</v>
      </c>
      <c r="B12" s="21" t="s">
        <v>97</v>
      </c>
      <c r="C12" s="22">
        <v>13.1</v>
      </c>
      <c r="D12" s="22">
        <v>3.7</v>
      </c>
      <c r="E12" s="22">
        <v>1.2</v>
      </c>
      <c r="F12" s="22">
        <v>8.1999999999999993</v>
      </c>
      <c r="G12" s="34">
        <v>6.63</v>
      </c>
      <c r="H12" s="23">
        <f t="shared" si="0"/>
        <v>0.28244274809160308</v>
      </c>
      <c r="I12" s="24" t="s">
        <v>56</v>
      </c>
    </row>
    <row r="13" spans="1:9" x14ac:dyDescent="0.25">
      <c r="A13" s="21" t="s">
        <v>133</v>
      </c>
      <c r="B13" s="21" t="s">
        <v>98</v>
      </c>
      <c r="C13" s="22">
        <v>14</v>
      </c>
      <c r="D13" s="22">
        <v>4.8</v>
      </c>
      <c r="E13" s="22">
        <v>0.9</v>
      </c>
      <c r="F13" s="22">
        <v>8.4</v>
      </c>
      <c r="G13" s="34">
        <v>6.62</v>
      </c>
      <c r="H13" s="23">
        <f t="shared" si="0"/>
        <v>0.34285714285714286</v>
      </c>
      <c r="I13" s="24" t="s">
        <v>56</v>
      </c>
    </row>
    <row r="14" spans="1:9" x14ac:dyDescent="0.25">
      <c r="A14" s="21" t="s">
        <v>134</v>
      </c>
      <c r="B14" s="21" t="s">
        <v>99</v>
      </c>
      <c r="C14" s="22">
        <v>12.7</v>
      </c>
      <c r="D14" s="22">
        <v>3.9</v>
      </c>
      <c r="E14" s="22">
        <v>1.6</v>
      </c>
      <c r="F14" s="22">
        <v>7.3</v>
      </c>
      <c r="G14" s="34">
        <v>6.62</v>
      </c>
      <c r="H14" s="23">
        <f t="shared" si="0"/>
        <v>0.30708661417322836</v>
      </c>
      <c r="I14" s="24" t="s">
        <v>56</v>
      </c>
    </row>
    <row r="15" spans="1:9" x14ac:dyDescent="0.25">
      <c r="A15" s="21" t="s">
        <v>135</v>
      </c>
      <c r="B15" s="21" t="s">
        <v>100</v>
      </c>
      <c r="C15" s="22">
        <v>13.7</v>
      </c>
      <c r="D15" s="22">
        <v>4</v>
      </c>
      <c r="E15" s="22">
        <v>1.3</v>
      </c>
      <c r="F15" s="22">
        <v>8.4</v>
      </c>
      <c r="G15" s="34">
        <v>6.61</v>
      </c>
      <c r="H15" s="23">
        <f t="shared" si="0"/>
        <v>0.29197080291970806</v>
      </c>
      <c r="I15" s="24" t="s">
        <v>56</v>
      </c>
    </row>
    <row r="16" spans="1:9" x14ac:dyDescent="0.25">
      <c r="A16" s="21" t="s">
        <v>136</v>
      </c>
      <c r="B16" s="21" t="s">
        <v>101</v>
      </c>
      <c r="C16" s="22">
        <v>13.9</v>
      </c>
      <c r="D16" s="22">
        <v>5.0999999999999996</v>
      </c>
      <c r="E16" s="22">
        <v>1.1000000000000001</v>
      </c>
      <c r="F16" s="22">
        <v>7.7</v>
      </c>
      <c r="G16" s="34">
        <v>6.61</v>
      </c>
      <c r="H16" s="23">
        <f t="shared" si="0"/>
        <v>0.36690647482014382</v>
      </c>
      <c r="I16" s="24" t="s">
        <v>56</v>
      </c>
    </row>
    <row r="17" spans="1:9" x14ac:dyDescent="0.25">
      <c r="A17" s="21" t="s">
        <v>137</v>
      </c>
      <c r="B17" s="21" t="s">
        <v>102</v>
      </c>
      <c r="C17" s="22">
        <v>12.5</v>
      </c>
      <c r="D17" s="22">
        <v>3.7</v>
      </c>
      <c r="E17" s="22">
        <v>1.3</v>
      </c>
      <c r="F17" s="22">
        <v>7.6</v>
      </c>
      <c r="G17" s="34">
        <v>6.58</v>
      </c>
      <c r="H17" s="23">
        <f t="shared" si="0"/>
        <v>0.29600000000000004</v>
      </c>
      <c r="I17" s="24" t="s">
        <v>56</v>
      </c>
    </row>
    <row r="18" spans="1:9" x14ac:dyDescent="0.25">
      <c r="A18" s="21" t="s">
        <v>138</v>
      </c>
      <c r="B18" s="21" t="s">
        <v>103</v>
      </c>
      <c r="C18" s="22">
        <v>11.3</v>
      </c>
      <c r="D18" s="22">
        <v>4.3</v>
      </c>
      <c r="E18" s="22">
        <v>0.6</v>
      </c>
      <c r="F18" s="22">
        <v>6.4</v>
      </c>
      <c r="G18" s="34">
        <v>6.58</v>
      </c>
      <c r="H18" s="23">
        <f t="shared" si="0"/>
        <v>0.38053097345132741</v>
      </c>
      <c r="I18" s="24" t="s">
        <v>56</v>
      </c>
    </row>
    <row r="19" spans="1:9" x14ac:dyDescent="0.25">
      <c r="A19" s="21" t="s">
        <v>139</v>
      </c>
      <c r="B19" s="21" t="s">
        <v>104</v>
      </c>
      <c r="C19" s="22">
        <v>8.8000000000000007</v>
      </c>
      <c r="D19" s="22">
        <v>2.8</v>
      </c>
      <c r="E19" s="22">
        <v>0.8</v>
      </c>
      <c r="F19" s="22">
        <v>5.2</v>
      </c>
      <c r="G19" s="34">
        <v>6.44</v>
      </c>
      <c r="H19" s="23">
        <f t="shared" si="0"/>
        <v>0.31818181818181812</v>
      </c>
      <c r="I19" s="24" t="s">
        <v>56</v>
      </c>
    </row>
    <row r="20" spans="1:9" x14ac:dyDescent="0.25">
      <c r="A20" s="21" t="s">
        <v>140</v>
      </c>
      <c r="B20" s="21" t="s">
        <v>105</v>
      </c>
      <c r="C20" s="22">
        <v>9.9</v>
      </c>
      <c r="D20" s="22">
        <v>3.9</v>
      </c>
      <c r="E20" s="22">
        <v>0.8</v>
      </c>
      <c r="F20" s="22">
        <v>5.3</v>
      </c>
      <c r="G20" s="34">
        <v>6.4</v>
      </c>
      <c r="H20" s="23">
        <f t="shared" si="0"/>
        <v>0.39393939393939392</v>
      </c>
      <c r="I20" s="24" t="s">
        <v>56</v>
      </c>
    </row>
    <row r="21" spans="1:9" x14ac:dyDescent="0.25">
      <c r="A21" s="21" t="s">
        <v>141</v>
      </c>
      <c r="B21" s="21" t="s">
        <v>106</v>
      </c>
      <c r="C21" s="25">
        <v>9</v>
      </c>
      <c r="D21" s="25">
        <v>2.6</v>
      </c>
      <c r="E21" s="25">
        <v>0.9</v>
      </c>
      <c r="F21" s="25">
        <v>5.6</v>
      </c>
      <c r="G21" s="35">
        <v>6.38</v>
      </c>
      <c r="H21" s="23">
        <f t="shared" si="0"/>
        <v>0.28888888888888892</v>
      </c>
      <c r="I21" s="24" t="s">
        <v>56</v>
      </c>
    </row>
    <row r="22" spans="1:9" x14ac:dyDescent="0.25">
      <c r="A22" s="26" t="s">
        <v>124</v>
      </c>
      <c r="B22" s="21">
        <v>1</v>
      </c>
      <c r="C22" s="27">
        <v>15.4</v>
      </c>
      <c r="D22" s="27">
        <v>5.3</v>
      </c>
      <c r="E22" s="27">
        <v>1.1000000000000001</v>
      </c>
      <c r="F22" s="27">
        <v>9</v>
      </c>
      <c r="G22" s="36">
        <v>6.99</v>
      </c>
      <c r="H22" s="23">
        <f t="shared" si="0"/>
        <v>0.34415584415584416</v>
      </c>
      <c r="I22" s="28" t="s">
        <v>53</v>
      </c>
    </row>
    <row r="23" spans="1:9" x14ac:dyDescent="0.25">
      <c r="A23" s="29" t="s">
        <v>136</v>
      </c>
      <c r="B23" s="21">
        <v>2</v>
      </c>
      <c r="C23" s="30">
        <v>13.8</v>
      </c>
      <c r="D23" s="30">
        <v>5.3</v>
      </c>
      <c r="E23" s="30">
        <v>0.7</v>
      </c>
      <c r="F23" s="30">
        <v>7.8</v>
      </c>
      <c r="G23" s="36">
        <v>6.85</v>
      </c>
      <c r="H23" s="23">
        <f t="shared" si="0"/>
        <v>0.38405797101449274</v>
      </c>
      <c r="I23" s="28" t="s">
        <v>53</v>
      </c>
    </row>
    <row r="24" spans="1:9" x14ac:dyDescent="0.25">
      <c r="A24" s="26" t="s">
        <v>134</v>
      </c>
      <c r="B24" s="21">
        <v>3</v>
      </c>
      <c r="C24" s="27">
        <v>13.7</v>
      </c>
      <c r="D24" s="27">
        <v>4.5999999999999996</v>
      </c>
      <c r="E24" s="27">
        <v>0.9</v>
      </c>
      <c r="F24" s="27">
        <v>8.1</v>
      </c>
      <c r="G24" s="36">
        <v>6.84</v>
      </c>
      <c r="H24" s="23">
        <f t="shared" si="0"/>
        <v>0.33576642335766421</v>
      </c>
      <c r="I24" s="28" t="s">
        <v>53</v>
      </c>
    </row>
    <row r="25" spans="1:9" x14ac:dyDescent="0.25">
      <c r="A25" s="29" t="s">
        <v>128</v>
      </c>
      <c r="B25" s="21">
        <v>4</v>
      </c>
      <c r="C25" s="30">
        <v>14.6</v>
      </c>
      <c r="D25" s="30">
        <v>5</v>
      </c>
      <c r="E25" s="30">
        <v>1.1000000000000001</v>
      </c>
      <c r="F25" s="30">
        <v>8.5</v>
      </c>
      <c r="G25" s="36">
        <v>6.83</v>
      </c>
      <c r="H25" s="23">
        <f t="shared" si="0"/>
        <v>0.34246575342465752</v>
      </c>
      <c r="I25" s="28" t="s">
        <v>53</v>
      </c>
    </row>
    <row r="26" spans="1:9" x14ac:dyDescent="0.25">
      <c r="A26" s="26" t="s">
        <v>122</v>
      </c>
      <c r="B26" s="21">
        <v>5</v>
      </c>
      <c r="C26" s="27">
        <v>16</v>
      </c>
      <c r="D26" s="27">
        <v>5.3</v>
      </c>
      <c r="E26" s="27">
        <v>1.1000000000000001</v>
      </c>
      <c r="F26" s="27">
        <v>9.6</v>
      </c>
      <c r="G26" s="36">
        <v>6.82</v>
      </c>
      <c r="H26" s="23">
        <f t="shared" si="0"/>
        <v>0.33124999999999999</v>
      </c>
      <c r="I26" s="28" t="s">
        <v>53</v>
      </c>
    </row>
    <row r="27" spans="1:9" x14ac:dyDescent="0.25">
      <c r="A27" s="29" t="s">
        <v>132</v>
      </c>
      <c r="B27" s="21">
        <v>6</v>
      </c>
      <c r="C27" s="30">
        <v>11.7</v>
      </c>
      <c r="D27" s="30">
        <v>4.5</v>
      </c>
      <c r="E27" s="30">
        <v>1.2</v>
      </c>
      <c r="F27" s="30">
        <v>5.9</v>
      </c>
      <c r="G27" s="36">
        <v>6.81</v>
      </c>
      <c r="H27" s="23">
        <f t="shared" si="0"/>
        <v>0.38461538461538464</v>
      </c>
      <c r="I27" s="28" t="s">
        <v>53</v>
      </c>
    </row>
    <row r="28" spans="1:9" x14ac:dyDescent="0.25">
      <c r="A28" s="26" t="s">
        <v>139</v>
      </c>
      <c r="B28" s="21">
        <v>7</v>
      </c>
      <c r="C28" s="27">
        <v>12.8</v>
      </c>
      <c r="D28" s="27">
        <v>5.0999999999999996</v>
      </c>
      <c r="E28" s="27">
        <v>0.8</v>
      </c>
      <c r="F28" s="27">
        <v>6.9</v>
      </c>
      <c r="G28" s="36">
        <v>6.8</v>
      </c>
      <c r="H28" s="23">
        <f t="shared" si="0"/>
        <v>0.39843749999999994</v>
      </c>
      <c r="I28" s="28" t="s">
        <v>53</v>
      </c>
    </row>
    <row r="29" spans="1:9" x14ac:dyDescent="0.25">
      <c r="A29" s="29" t="s">
        <v>142</v>
      </c>
      <c r="B29" s="21">
        <v>8</v>
      </c>
      <c r="C29" s="30">
        <v>13.7</v>
      </c>
      <c r="D29" s="30">
        <v>4.4000000000000004</v>
      </c>
      <c r="E29" s="30">
        <v>1</v>
      </c>
      <c r="F29" s="30">
        <v>8.3000000000000007</v>
      </c>
      <c r="G29" s="36">
        <v>6.77</v>
      </c>
      <c r="H29" s="23">
        <f t="shared" si="0"/>
        <v>0.32116788321167888</v>
      </c>
      <c r="I29" s="28" t="s">
        <v>53</v>
      </c>
    </row>
    <row r="30" spans="1:9" x14ac:dyDescent="0.25">
      <c r="A30" s="26" t="s">
        <v>137</v>
      </c>
      <c r="B30" s="21">
        <v>9</v>
      </c>
      <c r="C30" s="27">
        <v>12.3</v>
      </c>
      <c r="D30" s="27">
        <v>3.8</v>
      </c>
      <c r="E30" s="27">
        <v>1.7</v>
      </c>
      <c r="F30" s="27">
        <v>6.8</v>
      </c>
      <c r="G30" s="36">
        <v>6.77</v>
      </c>
      <c r="H30" s="23">
        <f t="shared" si="0"/>
        <v>0.30894308943089427</v>
      </c>
      <c r="I30" s="28" t="s">
        <v>53</v>
      </c>
    </row>
    <row r="31" spans="1:9" x14ac:dyDescent="0.25">
      <c r="A31" s="29" t="s">
        <v>130</v>
      </c>
      <c r="B31" s="21" t="s">
        <v>96</v>
      </c>
      <c r="C31" s="30">
        <v>10.5</v>
      </c>
      <c r="D31" s="30">
        <v>3.8</v>
      </c>
      <c r="E31" s="30">
        <v>1.1000000000000001</v>
      </c>
      <c r="F31" s="30">
        <v>5.6</v>
      </c>
      <c r="G31" s="36">
        <v>6.73</v>
      </c>
      <c r="H31" s="23">
        <f t="shared" si="0"/>
        <v>0.3619047619047619</v>
      </c>
      <c r="I31" s="28" t="s">
        <v>53</v>
      </c>
    </row>
    <row r="32" spans="1:9" x14ac:dyDescent="0.25">
      <c r="A32" s="26" t="s">
        <v>123</v>
      </c>
      <c r="B32" s="21" t="s">
        <v>97</v>
      </c>
      <c r="C32" s="27">
        <v>12.1</v>
      </c>
      <c r="D32" s="27">
        <v>4.4000000000000004</v>
      </c>
      <c r="E32" s="27">
        <v>0.9</v>
      </c>
      <c r="F32" s="27">
        <v>6.8</v>
      </c>
      <c r="G32" s="36">
        <v>6.69</v>
      </c>
      <c r="H32" s="23">
        <f t="shared" si="0"/>
        <v>0.3636363636363637</v>
      </c>
      <c r="I32" s="28" t="s">
        <v>53</v>
      </c>
    </row>
    <row r="33" spans="1:9" x14ac:dyDescent="0.25">
      <c r="A33" s="29" t="s">
        <v>138</v>
      </c>
      <c r="B33" s="21" t="s">
        <v>98</v>
      </c>
      <c r="C33" s="30">
        <v>12</v>
      </c>
      <c r="D33" s="30">
        <v>4.8</v>
      </c>
      <c r="E33" s="30">
        <v>0.6</v>
      </c>
      <c r="F33" s="30">
        <v>6.7</v>
      </c>
      <c r="G33" s="36">
        <v>6.66</v>
      </c>
      <c r="H33" s="23">
        <f t="shared" si="0"/>
        <v>0.39999999999999997</v>
      </c>
      <c r="I33" s="28" t="s">
        <v>53</v>
      </c>
    </row>
    <row r="34" spans="1:9" x14ac:dyDescent="0.25">
      <c r="A34" s="26" t="s">
        <v>133</v>
      </c>
      <c r="B34" s="21" t="s">
        <v>99</v>
      </c>
      <c r="C34" s="27">
        <v>12.8</v>
      </c>
      <c r="D34" s="27">
        <v>4.4000000000000004</v>
      </c>
      <c r="E34" s="27">
        <v>0.8</v>
      </c>
      <c r="F34" s="27">
        <v>7.6</v>
      </c>
      <c r="G34" s="36">
        <v>6.65</v>
      </c>
      <c r="H34" s="23">
        <f t="shared" si="0"/>
        <v>0.34375</v>
      </c>
      <c r="I34" s="28" t="s">
        <v>53</v>
      </c>
    </row>
    <row r="35" spans="1:9" x14ac:dyDescent="0.25">
      <c r="A35" s="29" t="s">
        <v>143</v>
      </c>
      <c r="B35" s="21" t="s">
        <v>100</v>
      </c>
      <c r="C35" s="30">
        <v>10.1</v>
      </c>
      <c r="D35" s="30">
        <v>3.9</v>
      </c>
      <c r="E35" s="30">
        <v>1.2</v>
      </c>
      <c r="F35" s="30">
        <v>4.9000000000000004</v>
      </c>
      <c r="G35" s="36">
        <v>6.64</v>
      </c>
      <c r="H35" s="23">
        <f t="shared" si="0"/>
        <v>0.38613861386138615</v>
      </c>
      <c r="I35" s="28" t="s">
        <v>53</v>
      </c>
    </row>
    <row r="36" spans="1:9" x14ac:dyDescent="0.25">
      <c r="A36" s="26" t="s">
        <v>135</v>
      </c>
      <c r="B36" s="21" t="s">
        <v>101</v>
      </c>
      <c r="C36" s="27">
        <v>11.6</v>
      </c>
      <c r="D36" s="27">
        <v>4.4000000000000004</v>
      </c>
      <c r="E36" s="27">
        <v>0.6</v>
      </c>
      <c r="F36" s="27">
        <v>6.6</v>
      </c>
      <c r="G36" s="36">
        <v>6.63</v>
      </c>
      <c r="H36" s="23">
        <f t="shared" si="0"/>
        <v>0.37931034482758624</v>
      </c>
      <c r="I36" s="28" t="s">
        <v>53</v>
      </c>
    </row>
    <row r="37" spans="1:9" x14ac:dyDescent="0.25">
      <c r="A37" s="29" t="s">
        <v>126</v>
      </c>
      <c r="B37" s="21" t="s">
        <v>102</v>
      </c>
      <c r="C37" s="30">
        <v>10.4</v>
      </c>
      <c r="D37" s="30">
        <v>3.9</v>
      </c>
      <c r="E37" s="30">
        <v>0.5</v>
      </c>
      <c r="F37" s="30">
        <v>6.1</v>
      </c>
      <c r="G37" s="36">
        <v>6.62</v>
      </c>
      <c r="H37" s="23">
        <f t="shared" si="0"/>
        <v>0.375</v>
      </c>
      <c r="I37" s="28" t="s">
        <v>53</v>
      </c>
    </row>
    <row r="38" spans="1:9" x14ac:dyDescent="0.25">
      <c r="A38" s="26" t="s">
        <v>141</v>
      </c>
      <c r="B38" s="21" t="s">
        <v>103</v>
      </c>
      <c r="C38" s="27">
        <v>11.2</v>
      </c>
      <c r="D38" s="27">
        <v>4.5999999999999996</v>
      </c>
      <c r="E38" s="27">
        <v>0.5</v>
      </c>
      <c r="F38" s="27">
        <v>6.1</v>
      </c>
      <c r="G38" s="36">
        <v>6.62</v>
      </c>
      <c r="H38" s="23">
        <f t="shared" si="0"/>
        <v>0.4107142857142857</v>
      </c>
      <c r="I38" s="28" t="s">
        <v>53</v>
      </c>
    </row>
    <row r="39" spans="1:9" x14ac:dyDescent="0.25">
      <c r="A39" s="29" t="s">
        <v>131</v>
      </c>
      <c r="B39" s="21" t="s">
        <v>104</v>
      </c>
      <c r="C39" s="30">
        <v>9.1999999999999993</v>
      </c>
      <c r="D39" s="30">
        <v>3.3</v>
      </c>
      <c r="E39" s="30">
        <v>0.6</v>
      </c>
      <c r="F39" s="30">
        <v>5.3</v>
      </c>
      <c r="G39" s="36">
        <v>6.61</v>
      </c>
      <c r="H39" s="23">
        <f t="shared" si="0"/>
        <v>0.35869565217391303</v>
      </c>
      <c r="I39" s="28" t="s">
        <v>53</v>
      </c>
    </row>
    <row r="40" spans="1:9" x14ac:dyDescent="0.25">
      <c r="A40" s="26" t="s">
        <v>144</v>
      </c>
      <c r="B40" s="21" t="s">
        <v>105</v>
      </c>
      <c r="C40" s="27">
        <v>8.9</v>
      </c>
      <c r="D40" s="27">
        <v>3.7</v>
      </c>
      <c r="E40" s="27">
        <v>0.7</v>
      </c>
      <c r="F40" s="27">
        <v>4.5</v>
      </c>
      <c r="G40" s="36">
        <v>6.51</v>
      </c>
      <c r="H40" s="23">
        <f t="shared" si="0"/>
        <v>0.4157303370786517</v>
      </c>
      <c r="I40" s="28" t="s">
        <v>53</v>
      </c>
    </row>
    <row r="41" spans="1:9" x14ac:dyDescent="0.25">
      <c r="A41" s="29" t="s">
        <v>145</v>
      </c>
      <c r="B41" s="21" t="s">
        <v>106</v>
      </c>
      <c r="C41" s="31">
        <v>8.5</v>
      </c>
      <c r="D41" s="31">
        <v>2.9</v>
      </c>
      <c r="E41" s="31">
        <v>0.7</v>
      </c>
      <c r="F41" s="31">
        <v>4.9000000000000004</v>
      </c>
      <c r="G41" s="37">
        <v>6.46</v>
      </c>
      <c r="H41" s="23">
        <f t="shared" si="0"/>
        <v>0.3411764705882353</v>
      </c>
      <c r="I41" s="28" t="s">
        <v>53</v>
      </c>
    </row>
    <row r="42" spans="1:9" x14ac:dyDescent="0.25">
      <c r="A42" s="21" t="s">
        <v>124</v>
      </c>
      <c r="B42" s="32">
        <v>1</v>
      </c>
      <c r="C42" s="22">
        <v>18.8</v>
      </c>
      <c r="D42" s="22">
        <v>5.7</v>
      </c>
      <c r="E42" s="22">
        <v>1.8</v>
      </c>
      <c r="F42" s="22">
        <v>11.3</v>
      </c>
      <c r="G42" s="34">
        <v>7.12</v>
      </c>
      <c r="H42" s="23">
        <f t="shared" si="0"/>
        <v>0.30319148936170215</v>
      </c>
      <c r="I42" s="33" t="s">
        <v>75</v>
      </c>
    </row>
    <row r="43" spans="1:9" x14ac:dyDescent="0.25">
      <c r="A43" s="21" t="s">
        <v>122</v>
      </c>
      <c r="B43" s="32">
        <v>2</v>
      </c>
      <c r="C43" s="22">
        <v>19.2</v>
      </c>
      <c r="D43" s="22">
        <v>6.3</v>
      </c>
      <c r="E43" s="22">
        <v>1.8</v>
      </c>
      <c r="F43" s="22">
        <v>11.1</v>
      </c>
      <c r="G43" s="34">
        <v>7.05</v>
      </c>
      <c r="H43" s="23">
        <f t="shared" si="0"/>
        <v>0.328125</v>
      </c>
      <c r="I43" s="33" t="s">
        <v>75</v>
      </c>
    </row>
    <row r="44" spans="1:9" x14ac:dyDescent="0.25">
      <c r="A44" s="21" t="s">
        <v>128</v>
      </c>
      <c r="B44" s="32">
        <v>3</v>
      </c>
      <c r="C44" s="22">
        <v>15.6</v>
      </c>
      <c r="D44" s="22">
        <v>5.5</v>
      </c>
      <c r="E44" s="22">
        <v>1.1000000000000001</v>
      </c>
      <c r="F44" s="22">
        <v>9</v>
      </c>
      <c r="G44" s="34">
        <v>6.92</v>
      </c>
      <c r="H44" s="23">
        <f t="shared" si="0"/>
        <v>0.35256410256410259</v>
      </c>
      <c r="I44" s="33" t="s">
        <v>75</v>
      </c>
    </row>
    <row r="45" spans="1:9" x14ac:dyDescent="0.25">
      <c r="A45" s="21" t="s">
        <v>132</v>
      </c>
      <c r="B45" s="32">
        <v>4</v>
      </c>
      <c r="C45" s="22">
        <v>12.8</v>
      </c>
      <c r="D45" s="22">
        <v>4.3</v>
      </c>
      <c r="E45" s="22">
        <v>1.4</v>
      </c>
      <c r="F45" s="22">
        <v>7.1</v>
      </c>
      <c r="G45" s="34">
        <v>6.87</v>
      </c>
      <c r="H45" s="23">
        <f t="shared" si="0"/>
        <v>0.33593749999999994</v>
      </c>
      <c r="I45" s="33" t="s">
        <v>75</v>
      </c>
    </row>
    <row r="46" spans="1:9" x14ac:dyDescent="0.25">
      <c r="A46" s="21" t="s">
        <v>137</v>
      </c>
      <c r="B46" s="32">
        <v>5</v>
      </c>
      <c r="C46" s="22">
        <v>11.8</v>
      </c>
      <c r="D46" s="22">
        <v>3.8</v>
      </c>
      <c r="E46" s="22">
        <v>1.4</v>
      </c>
      <c r="F46" s="22">
        <v>6.7</v>
      </c>
      <c r="G46" s="34">
        <v>6.75</v>
      </c>
      <c r="H46" s="23">
        <f t="shared" si="0"/>
        <v>0.32203389830508472</v>
      </c>
      <c r="I46" s="33" t="s">
        <v>75</v>
      </c>
    </row>
    <row r="47" spans="1:9" x14ac:dyDescent="0.25">
      <c r="A47" s="21" t="s">
        <v>136</v>
      </c>
      <c r="B47" s="32">
        <v>6</v>
      </c>
      <c r="C47" s="22">
        <v>13.4</v>
      </c>
      <c r="D47" s="22">
        <v>4.8</v>
      </c>
      <c r="E47" s="22">
        <v>0.7</v>
      </c>
      <c r="F47" s="22">
        <v>7.8</v>
      </c>
      <c r="G47" s="34">
        <v>6.71</v>
      </c>
      <c r="H47" s="23">
        <f t="shared" si="0"/>
        <v>0.35820895522388058</v>
      </c>
      <c r="I47" s="33" t="s">
        <v>75</v>
      </c>
    </row>
    <row r="48" spans="1:9" x14ac:dyDescent="0.25">
      <c r="A48" s="21" t="s">
        <v>131</v>
      </c>
      <c r="B48" s="32">
        <v>7</v>
      </c>
      <c r="C48" s="22">
        <v>10.8</v>
      </c>
      <c r="D48" s="22">
        <v>2.9</v>
      </c>
      <c r="E48" s="22">
        <v>0.9</v>
      </c>
      <c r="F48" s="22">
        <v>7</v>
      </c>
      <c r="G48" s="34">
        <v>6.71</v>
      </c>
      <c r="H48" s="23">
        <f t="shared" si="0"/>
        <v>0.26851851851851849</v>
      </c>
      <c r="I48" s="33" t="s">
        <v>75</v>
      </c>
    </row>
    <row r="49" spans="1:9" x14ac:dyDescent="0.25">
      <c r="A49" s="21" t="s">
        <v>123</v>
      </c>
      <c r="B49" s="32">
        <v>8</v>
      </c>
      <c r="C49" s="22">
        <v>15.5</v>
      </c>
      <c r="D49" s="22">
        <v>5.7</v>
      </c>
      <c r="E49" s="22">
        <v>1.5</v>
      </c>
      <c r="F49" s="22">
        <v>8.3000000000000007</v>
      </c>
      <c r="G49" s="34">
        <v>6.71</v>
      </c>
      <c r="H49" s="23">
        <f t="shared" si="0"/>
        <v>0.36774193548387096</v>
      </c>
      <c r="I49" s="33" t="s">
        <v>75</v>
      </c>
    </row>
    <row r="50" spans="1:9" x14ac:dyDescent="0.25">
      <c r="A50" s="21" t="s">
        <v>139</v>
      </c>
      <c r="B50" s="32">
        <v>9</v>
      </c>
      <c r="C50" s="22">
        <v>11.4</v>
      </c>
      <c r="D50" s="22">
        <v>4.4000000000000004</v>
      </c>
      <c r="E50" s="22">
        <v>0.7</v>
      </c>
      <c r="F50" s="22">
        <v>6.4</v>
      </c>
      <c r="G50" s="34">
        <v>6.7</v>
      </c>
      <c r="H50" s="23">
        <f t="shared" si="0"/>
        <v>0.38596491228070179</v>
      </c>
      <c r="I50" s="33" t="s">
        <v>75</v>
      </c>
    </row>
    <row r="51" spans="1:9" x14ac:dyDescent="0.25">
      <c r="A51" s="21" t="s">
        <v>133</v>
      </c>
      <c r="B51" s="32" t="s">
        <v>96</v>
      </c>
      <c r="C51" s="22">
        <v>12.9</v>
      </c>
      <c r="D51" s="22">
        <v>5</v>
      </c>
      <c r="E51" s="22">
        <v>0.7</v>
      </c>
      <c r="F51" s="22">
        <v>7.2</v>
      </c>
      <c r="G51" s="34">
        <v>6.7</v>
      </c>
      <c r="H51" s="23">
        <f t="shared" si="0"/>
        <v>0.38759689922480617</v>
      </c>
      <c r="I51" s="33" t="s">
        <v>75</v>
      </c>
    </row>
    <row r="52" spans="1:9" x14ac:dyDescent="0.25">
      <c r="A52" s="21" t="s">
        <v>138</v>
      </c>
      <c r="B52" s="32" t="s">
        <v>97</v>
      </c>
      <c r="C52" s="22">
        <v>10.6</v>
      </c>
      <c r="D52" s="22">
        <v>4.3</v>
      </c>
      <c r="E52" s="22">
        <v>0.6</v>
      </c>
      <c r="F52" s="22">
        <v>5.7</v>
      </c>
      <c r="G52" s="34">
        <v>6.69</v>
      </c>
      <c r="H52" s="23">
        <f t="shared" si="0"/>
        <v>0.40566037735849059</v>
      </c>
      <c r="I52" s="33" t="s">
        <v>75</v>
      </c>
    </row>
    <row r="53" spans="1:9" x14ac:dyDescent="0.25">
      <c r="A53" s="21" t="s">
        <v>134</v>
      </c>
      <c r="B53" s="32" t="s">
        <v>98</v>
      </c>
      <c r="C53" s="22">
        <v>12.2</v>
      </c>
      <c r="D53" s="22">
        <v>4.5999999999999996</v>
      </c>
      <c r="E53" s="22">
        <v>0.9</v>
      </c>
      <c r="F53" s="22">
        <v>6.7</v>
      </c>
      <c r="G53" s="34">
        <v>6.68</v>
      </c>
      <c r="H53" s="23">
        <f t="shared" si="0"/>
        <v>0.37704918032786883</v>
      </c>
      <c r="I53" s="33" t="s">
        <v>75</v>
      </c>
    </row>
    <row r="54" spans="1:9" x14ac:dyDescent="0.25">
      <c r="A54" s="21" t="s">
        <v>125</v>
      </c>
      <c r="B54" s="32" t="s">
        <v>99</v>
      </c>
      <c r="C54" s="22">
        <v>11.6</v>
      </c>
      <c r="D54" s="22">
        <v>3.3</v>
      </c>
      <c r="E54" s="22">
        <v>1.4</v>
      </c>
      <c r="F54" s="22">
        <v>6.9</v>
      </c>
      <c r="G54" s="34">
        <v>6.65</v>
      </c>
      <c r="H54" s="23">
        <f t="shared" si="0"/>
        <v>0.28448275862068967</v>
      </c>
      <c r="I54" s="33" t="s">
        <v>75</v>
      </c>
    </row>
    <row r="55" spans="1:9" x14ac:dyDescent="0.25">
      <c r="A55" s="21" t="s">
        <v>143</v>
      </c>
      <c r="B55" s="32" t="s">
        <v>100</v>
      </c>
      <c r="C55" s="22">
        <v>10.7</v>
      </c>
      <c r="D55" s="22">
        <v>3.8</v>
      </c>
      <c r="E55" s="22">
        <v>1.2</v>
      </c>
      <c r="F55" s="22">
        <v>5.7</v>
      </c>
      <c r="G55" s="34">
        <v>6.65</v>
      </c>
      <c r="H55" s="23">
        <f t="shared" si="0"/>
        <v>0.35514018691588783</v>
      </c>
      <c r="I55" s="33" t="s">
        <v>75</v>
      </c>
    </row>
    <row r="56" spans="1:9" x14ac:dyDescent="0.25">
      <c r="A56" s="21" t="s">
        <v>141</v>
      </c>
      <c r="B56" s="32" t="s">
        <v>101</v>
      </c>
      <c r="C56" s="22">
        <v>12.7</v>
      </c>
      <c r="D56" s="22">
        <v>4.8</v>
      </c>
      <c r="E56" s="22">
        <v>1</v>
      </c>
      <c r="F56" s="22">
        <v>6.8</v>
      </c>
      <c r="G56" s="34">
        <v>6.63</v>
      </c>
      <c r="H56" s="23">
        <f t="shared" si="0"/>
        <v>0.37795275590551181</v>
      </c>
      <c r="I56" s="33" t="s">
        <v>75</v>
      </c>
    </row>
    <row r="57" spans="1:9" x14ac:dyDescent="0.25">
      <c r="A57" s="21" t="s">
        <v>126</v>
      </c>
      <c r="B57" s="32" t="s">
        <v>102</v>
      </c>
      <c r="C57" s="22">
        <v>11.7</v>
      </c>
      <c r="D57" s="22">
        <v>4.7</v>
      </c>
      <c r="E57" s="22">
        <v>0.8</v>
      </c>
      <c r="F57" s="22">
        <v>6.2</v>
      </c>
      <c r="G57" s="34">
        <v>6.6</v>
      </c>
      <c r="H57" s="23">
        <f t="shared" si="0"/>
        <v>0.40170940170940173</v>
      </c>
      <c r="I57" s="33" t="s">
        <v>75</v>
      </c>
    </row>
    <row r="58" spans="1:9" x14ac:dyDescent="0.25">
      <c r="A58" s="21" t="s">
        <v>130</v>
      </c>
      <c r="B58" s="32" t="s">
        <v>103</v>
      </c>
      <c r="C58" s="22">
        <v>11.5</v>
      </c>
      <c r="D58" s="22">
        <v>4.2</v>
      </c>
      <c r="E58" s="22">
        <v>0.7</v>
      </c>
      <c r="F58" s="22">
        <v>6.7</v>
      </c>
      <c r="G58" s="34">
        <v>6.59</v>
      </c>
      <c r="H58" s="23">
        <f t="shared" si="0"/>
        <v>0.36521739130434783</v>
      </c>
      <c r="I58" s="33" t="s">
        <v>75</v>
      </c>
    </row>
    <row r="59" spans="1:9" x14ac:dyDescent="0.25">
      <c r="A59" s="21" t="s">
        <v>142</v>
      </c>
      <c r="B59" s="32" t="s">
        <v>104</v>
      </c>
      <c r="C59" s="22">
        <v>12.8</v>
      </c>
      <c r="D59" s="22">
        <v>5.2</v>
      </c>
      <c r="E59" s="22">
        <v>1</v>
      </c>
      <c r="F59" s="22">
        <v>6.6</v>
      </c>
      <c r="G59" s="34">
        <v>6.53</v>
      </c>
      <c r="H59" s="23">
        <f t="shared" si="0"/>
        <v>0.40625</v>
      </c>
      <c r="I59" s="33" t="s">
        <v>75</v>
      </c>
    </row>
    <row r="60" spans="1:9" x14ac:dyDescent="0.25">
      <c r="A60" s="21" t="s">
        <v>146</v>
      </c>
      <c r="B60" s="32" t="s">
        <v>105</v>
      </c>
      <c r="C60" s="22">
        <v>10.5</v>
      </c>
      <c r="D60" s="22">
        <v>4</v>
      </c>
      <c r="E60" s="22">
        <v>0.7</v>
      </c>
      <c r="F60" s="22">
        <v>5.8</v>
      </c>
      <c r="G60" s="34">
        <v>6.53</v>
      </c>
      <c r="H60" s="23">
        <f t="shared" si="0"/>
        <v>0.38095238095238093</v>
      </c>
      <c r="I60" s="33" t="s">
        <v>75</v>
      </c>
    </row>
    <row r="61" spans="1:9" x14ac:dyDescent="0.25">
      <c r="A61" s="21" t="s">
        <v>147</v>
      </c>
      <c r="B61" s="32" t="s">
        <v>106</v>
      </c>
      <c r="C61" s="22">
        <v>9.8000000000000007</v>
      </c>
      <c r="D61" s="22">
        <v>4.4000000000000004</v>
      </c>
      <c r="E61" s="22">
        <v>0.4</v>
      </c>
      <c r="F61" s="22">
        <v>4.9000000000000004</v>
      </c>
      <c r="G61" s="34">
        <v>6.42</v>
      </c>
      <c r="H61" s="23">
        <f t="shared" si="0"/>
        <v>0.44897959183673469</v>
      </c>
      <c r="I61" s="33" t="s">
        <v>75</v>
      </c>
    </row>
    <row r="62" spans="1:9" x14ac:dyDescent="0.25">
      <c r="A62" s="24" t="s">
        <v>124</v>
      </c>
      <c r="B62" s="24">
        <v>1</v>
      </c>
      <c r="C62" s="24">
        <v>15.8</v>
      </c>
      <c r="D62" s="24">
        <v>5.0999999999999996</v>
      </c>
      <c r="E62" s="24">
        <v>1.3</v>
      </c>
      <c r="F62" s="24">
        <v>9.4</v>
      </c>
      <c r="G62" s="24">
        <v>6.9</v>
      </c>
      <c r="H62" s="23">
        <f t="shared" si="0"/>
        <v>0.32278481012658222</v>
      </c>
      <c r="I62" s="33" t="s">
        <v>107</v>
      </c>
    </row>
    <row r="63" spans="1:9" x14ac:dyDescent="0.25">
      <c r="A63" s="24" t="s">
        <v>122</v>
      </c>
      <c r="B63" s="24">
        <v>2</v>
      </c>
      <c r="C63" s="24">
        <v>15.6</v>
      </c>
      <c r="D63" s="24">
        <v>4.7</v>
      </c>
      <c r="E63" s="24">
        <v>1.7</v>
      </c>
      <c r="F63" s="24">
        <v>9.1999999999999993</v>
      </c>
      <c r="G63" s="24">
        <v>6.81</v>
      </c>
      <c r="H63" s="23">
        <f t="shared" si="0"/>
        <v>0.30128205128205132</v>
      </c>
      <c r="I63" s="33" t="s">
        <v>107</v>
      </c>
    </row>
    <row r="64" spans="1:9" x14ac:dyDescent="0.25">
      <c r="A64" s="24" t="s">
        <v>133</v>
      </c>
      <c r="B64" s="24">
        <v>3</v>
      </c>
      <c r="C64" s="24">
        <v>15</v>
      </c>
      <c r="D64" s="24">
        <v>4.0999999999999996</v>
      </c>
      <c r="E64" s="24">
        <v>1.8</v>
      </c>
      <c r="F64" s="24">
        <v>9.1999999999999993</v>
      </c>
      <c r="G64" s="24">
        <v>6.79</v>
      </c>
      <c r="H64" s="23">
        <f t="shared" si="0"/>
        <v>0.27333333333333332</v>
      </c>
      <c r="I64" s="33" t="s">
        <v>107</v>
      </c>
    </row>
    <row r="65" spans="1:9" x14ac:dyDescent="0.25">
      <c r="A65" s="24" t="s">
        <v>126</v>
      </c>
      <c r="B65" s="24">
        <v>4</v>
      </c>
      <c r="C65" s="24">
        <v>15.6</v>
      </c>
      <c r="D65" s="24">
        <v>6.1</v>
      </c>
      <c r="E65" s="24">
        <v>1.1000000000000001</v>
      </c>
      <c r="F65" s="24">
        <v>8.4</v>
      </c>
      <c r="G65" s="24">
        <v>6.77</v>
      </c>
      <c r="H65" s="23">
        <f t="shared" si="0"/>
        <v>0.39102564102564102</v>
      </c>
      <c r="I65" s="33" t="s">
        <v>107</v>
      </c>
    </row>
    <row r="66" spans="1:9" x14ac:dyDescent="0.25">
      <c r="A66" s="24" t="s">
        <v>123</v>
      </c>
      <c r="B66" s="24">
        <v>5</v>
      </c>
      <c r="C66" s="24">
        <v>15.9</v>
      </c>
      <c r="D66" s="24">
        <v>4.5999999999999996</v>
      </c>
      <c r="E66" s="24">
        <v>1.5</v>
      </c>
      <c r="F66" s="24">
        <v>9.9</v>
      </c>
      <c r="G66" s="24">
        <v>6.75</v>
      </c>
      <c r="H66" s="23">
        <f t="shared" si="0"/>
        <v>0.28930817610062892</v>
      </c>
      <c r="I66" s="33" t="s">
        <v>107</v>
      </c>
    </row>
    <row r="67" spans="1:9" x14ac:dyDescent="0.25">
      <c r="A67" s="24" t="s">
        <v>136</v>
      </c>
      <c r="B67" s="24">
        <v>6</v>
      </c>
      <c r="C67" s="24">
        <v>16.100000000000001</v>
      </c>
      <c r="D67" s="24">
        <v>5.4</v>
      </c>
      <c r="E67" s="24">
        <v>1.5</v>
      </c>
      <c r="F67" s="24">
        <v>9.3000000000000007</v>
      </c>
      <c r="G67" s="24">
        <v>6.72</v>
      </c>
      <c r="H67" s="23">
        <f t="shared" ref="H67:H101" si="1">(D67/C67)</f>
        <v>0.3354037267080745</v>
      </c>
      <c r="I67" s="33" t="s">
        <v>107</v>
      </c>
    </row>
    <row r="68" spans="1:9" x14ac:dyDescent="0.25">
      <c r="A68" s="24" t="s">
        <v>125</v>
      </c>
      <c r="B68" s="24">
        <v>7</v>
      </c>
      <c r="C68" s="24">
        <v>13.6</v>
      </c>
      <c r="D68" s="24">
        <v>4.3</v>
      </c>
      <c r="E68" s="24">
        <v>1.1000000000000001</v>
      </c>
      <c r="F68" s="24">
        <v>8.1999999999999993</v>
      </c>
      <c r="G68" s="24">
        <v>6.71</v>
      </c>
      <c r="H68" s="23">
        <f t="shared" si="1"/>
        <v>0.31617647058823528</v>
      </c>
      <c r="I68" s="33" t="s">
        <v>107</v>
      </c>
    </row>
    <row r="69" spans="1:9" x14ac:dyDescent="0.25">
      <c r="A69" s="24" t="s">
        <v>132</v>
      </c>
      <c r="B69" s="24">
        <v>8</v>
      </c>
      <c r="C69" s="24">
        <v>10.7</v>
      </c>
      <c r="D69" s="24">
        <v>2.9</v>
      </c>
      <c r="E69" s="24">
        <v>1.6</v>
      </c>
      <c r="F69" s="24">
        <v>6.2</v>
      </c>
      <c r="G69" s="24">
        <v>6.67</v>
      </c>
      <c r="H69" s="23">
        <f t="shared" si="1"/>
        <v>0.2710280373831776</v>
      </c>
      <c r="I69" s="33" t="s">
        <v>107</v>
      </c>
    </row>
    <row r="70" spans="1:9" x14ac:dyDescent="0.25">
      <c r="A70" s="24" t="s">
        <v>128</v>
      </c>
      <c r="B70" s="24">
        <v>9</v>
      </c>
      <c r="C70" s="24">
        <v>11.3</v>
      </c>
      <c r="D70" s="24">
        <v>4</v>
      </c>
      <c r="E70" s="24">
        <v>0.8</v>
      </c>
      <c r="F70" s="24">
        <v>6.5</v>
      </c>
      <c r="G70" s="24">
        <v>6.64</v>
      </c>
      <c r="H70" s="23">
        <f t="shared" si="1"/>
        <v>0.35398230088495575</v>
      </c>
      <c r="I70" s="33" t="s">
        <v>107</v>
      </c>
    </row>
    <row r="71" spans="1:9" x14ac:dyDescent="0.25">
      <c r="A71" s="24" t="s">
        <v>137</v>
      </c>
      <c r="B71" s="24" t="s">
        <v>96</v>
      </c>
      <c r="C71" s="24">
        <v>11.3</v>
      </c>
      <c r="D71" s="24">
        <v>3.9</v>
      </c>
      <c r="E71" s="24">
        <v>1.2</v>
      </c>
      <c r="F71" s="24">
        <v>6.2</v>
      </c>
      <c r="G71" s="24">
        <v>6.62</v>
      </c>
      <c r="H71" s="23">
        <f t="shared" si="1"/>
        <v>0.34513274336283184</v>
      </c>
      <c r="I71" s="33" t="s">
        <v>107</v>
      </c>
    </row>
    <row r="72" spans="1:9" x14ac:dyDescent="0.25">
      <c r="A72" s="24" t="s">
        <v>139</v>
      </c>
      <c r="B72" s="24" t="s">
        <v>97</v>
      </c>
      <c r="C72" s="24">
        <v>12.7</v>
      </c>
      <c r="D72" s="24">
        <v>4.2</v>
      </c>
      <c r="E72" s="24">
        <v>1</v>
      </c>
      <c r="F72" s="24">
        <v>7.5</v>
      </c>
      <c r="G72" s="24">
        <v>6.62</v>
      </c>
      <c r="H72" s="23">
        <f t="shared" si="1"/>
        <v>0.33070866141732286</v>
      </c>
      <c r="I72" s="33" t="s">
        <v>107</v>
      </c>
    </row>
    <row r="73" spans="1:9" x14ac:dyDescent="0.25">
      <c r="A73" s="24" t="s">
        <v>134</v>
      </c>
      <c r="B73" s="24" t="s">
        <v>98</v>
      </c>
      <c r="C73" s="24">
        <v>11.3</v>
      </c>
      <c r="D73" s="24">
        <v>3.8</v>
      </c>
      <c r="E73" s="24">
        <v>0.9</v>
      </c>
      <c r="F73" s="24">
        <v>6.6</v>
      </c>
      <c r="G73" s="24">
        <v>6.61</v>
      </c>
      <c r="H73" s="23">
        <f t="shared" si="1"/>
        <v>0.33628318584070793</v>
      </c>
      <c r="I73" s="33" t="s">
        <v>107</v>
      </c>
    </row>
    <row r="74" spans="1:9" x14ac:dyDescent="0.25">
      <c r="A74" s="24" t="s">
        <v>130</v>
      </c>
      <c r="B74" s="24" t="s">
        <v>99</v>
      </c>
      <c r="C74" s="24">
        <v>11.2</v>
      </c>
      <c r="D74" s="24">
        <v>4.0999999999999996</v>
      </c>
      <c r="E74" s="24">
        <v>0.8</v>
      </c>
      <c r="F74" s="24">
        <v>6.3</v>
      </c>
      <c r="G74" s="24">
        <v>6.61</v>
      </c>
      <c r="H74" s="23">
        <f t="shared" si="1"/>
        <v>0.36607142857142855</v>
      </c>
      <c r="I74" s="33" t="s">
        <v>107</v>
      </c>
    </row>
    <row r="75" spans="1:9" x14ac:dyDescent="0.25">
      <c r="A75" s="24" t="s">
        <v>135</v>
      </c>
      <c r="B75" s="24" t="s">
        <v>100</v>
      </c>
      <c r="C75" s="24">
        <v>12.5</v>
      </c>
      <c r="D75" s="24">
        <v>4.5</v>
      </c>
      <c r="E75" s="24">
        <v>1.2</v>
      </c>
      <c r="F75" s="24">
        <v>6.8</v>
      </c>
      <c r="G75" s="24">
        <v>6.6</v>
      </c>
      <c r="H75" s="23">
        <f t="shared" si="1"/>
        <v>0.36</v>
      </c>
      <c r="I75" s="33" t="s">
        <v>107</v>
      </c>
    </row>
    <row r="76" spans="1:9" x14ac:dyDescent="0.25">
      <c r="A76" s="24" t="s">
        <v>142</v>
      </c>
      <c r="B76" s="24" t="s">
        <v>101</v>
      </c>
      <c r="C76" s="24">
        <v>11</v>
      </c>
      <c r="D76" s="24">
        <v>4</v>
      </c>
      <c r="E76" s="24">
        <v>0.7</v>
      </c>
      <c r="F76" s="24">
        <v>6.3</v>
      </c>
      <c r="G76" s="24">
        <v>6.57</v>
      </c>
      <c r="H76" s="23">
        <f t="shared" si="1"/>
        <v>0.36363636363636365</v>
      </c>
      <c r="I76" s="33" t="s">
        <v>107</v>
      </c>
    </row>
    <row r="77" spans="1:9" x14ac:dyDescent="0.25">
      <c r="A77" s="24" t="s">
        <v>131</v>
      </c>
      <c r="B77" s="24" t="s">
        <v>102</v>
      </c>
      <c r="C77" s="24">
        <v>9.4</v>
      </c>
      <c r="D77" s="24">
        <v>2.6</v>
      </c>
      <c r="E77" s="24">
        <v>0.8</v>
      </c>
      <c r="F77" s="24">
        <v>5.9</v>
      </c>
      <c r="G77" s="24">
        <v>6.53</v>
      </c>
      <c r="H77" s="23">
        <f t="shared" si="1"/>
        <v>0.27659574468085107</v>
      </c>
      <c r="I77" s="33" t="s">
        <v>107</v>
      </c>
    </row>
    <row r="78" spans="1:9" x14ac:dyDescent="0.25">
      <c r="A78" s="24" t="s">
        <v>129</v>
      </c>
      <c r="B78" s="24" t="s">
        <v>103</v>
      </c>
      <c r="C78" s="24">
        <v>10.8</v>
      </c>
      <c r="D78" s="24">
        <v>4.0999999999999996</v>
      </c>
      <c r="E78" s="24">
        <v>0.6</v>
      </c>
      <c r="F78" s="24">
        <v>6.2</v>
      </c>
      <c r="G78" s="24">
        <v>6.51</v>
      </c>
      <c r="H78" s="23">
        <f t="shared" si="1"/>
        <v>0.37962962962962959</v>
      </c>
      <c r="I78" s="33" t="s">
        <v>107</v>
      </c>
    </row>
    <row r="79" spans="1:9" x14ac:dyDescent="0.25">
      <c r="A79" s="24" t="s">
        <v>127</v>
      </c>
      <c r="B79" s="24" t="s">
        <v>104</v>
      </c>
      <c r="C79" s="24">
        <v>12.2</v>
      </c>
      <c r="D79" s="24">
        <v>3.9</v>
      </c>
      <c r="E79" s="24">
        <v>1.2</v>
      </c>
      <c r="F79" s="24">
        <v>7</v>
      </c>
      <c r="G79" s="24">
        <v>6.5</v>
      </c>
      <c r="H79" s="23">
        <f t="shared" si="1"/>
        <v>0.31967213114754101</v>
      </c>
      <c r="I79" s="33" t="s">
        <v>107</v>
      </c>
    </row>
    <row r="80" spans="1:9" x14ac:dyDescent="0.25">
      <c r="A80" s="24" t="s">
        <v>141</v>
      </c>
      <c r="B80" s="24" t="s">
        <v>105</v>
      </c>
      <c r="C80" s="24">
        <v>11</v>
      </c>
      <c r="D80" s="24">
        <v>4.3</v>
      </c>
      <c r="E80" s="24">
        <v>0.8</v>
      </c>
      <c r="F80" s="24">
        <v>5.9</v>
      </c>
      <c r="G80" s="24">
        <v>6.5</v>
      </c>
      <c r="H80" s="23">
        <f t="shared" si="1"/>
        <v>0.39090909090909087</v>
      </c>
      <c r="I80" s="33" t="s">
        <v>107</v>
      </c>
    </row>
    <row r="81" spans="1:9" x14ac:dyDescent="0.25">
      <c r="A81" s="24" t="s">
        <v>138</v>
      </c>
      <c r="B81" s="24" t="s">
        <v>106</v>
      </c>
      <c r="C81" s="24">
        <v>9.6999999999999993</v>
      </c>
      <c r="D81" s="24">
        <v>3.4</v>
      </c>
      <c r="E81" s="24">
        <v>0.7</v>
      </c>
      <c r="F81" s="24">
        <v>5.6</v>
      </c>
      <c r="G81" s="24">
        <v>6.49</v>
      </c>
      <c r="H81" s="23">
        <f t="shared" si="1"/>
        <v>0.3505154639175258</v>
      </c>
      <c r="I81" s="33" t="s">
        <v>107</v>
      </c>
    </row>
    <row r="82" spans="1:9" x14ac:dyDescent="0.25">
      <c r="A82" t="s">
        <v>124</v>
      </c>
      <c r="B82">
        <v>1</v>
      </c>
      <c r="C82">
        <v>18.2</v>
      </c>
      <c r="D82">
        <v>6.2</v>
      </c>
      <c r="E82">
        <v>1.6</v>
      </c>
      <c r="F82">
        <v>10.4</v>
      </c>
      <c r="G82">
        <v>6.97</v>
      </c>
      <c r="H82" s="23">
        <f t="shared" si="1"/>
        <v>0.34065934065934067</v>
      </c>
      <c r="I82" s="33" t="s">
        <v>121</v>
      </c>
    </row>
    <row r="83" spans="1:9" x14ac:dyDescent="0.25">
      <c r="A83" t="s">
        <v>123</v>
      </c>
      <c r="B83">
        <v>2</v>
      </c>
      <c r="C83">
        <v>17.3</v>
      </c>
      <c r="D83">
        <v>5</v>
      </c>
      <c r="E83">
        <v>2.1</v>
      </c>
      <c r="F83">
        <v>10.199999999999999</v>
      </c>
      <c r="G83">
        <v>6.87</v>
      </c>
      <c r="H83" s="23">
        <f t="shared" si="1"/>
        <v>0.28901734104046239</v>
      </c>
      <c r="I83" s="33" t="s">
        <v>121</v>
      </c>
    </row>
    <row r="84" spans="1:9" x14ac:dyDescent="0.25">
      <c r="A84" t="s">
        <v>122</v>
      </c>
      <c r="B84">
        <v>3</v>
      </c>
      <c r="C84">
        <v>20.8</v>
      </c>
      <c r="D84">
        <v>7.2</v>
      </c>
      <c r="E84">
        <v>1.5</v>
      </c>
      <c r="F84">
        <v>12.1</v>
      </c>
      <c r="G84">
        <v>6.86</v>
      </c>
      <c r="H84" s="23">
        <f t="shared" si="1"/>
        <v>0.34615384615384615</v>
      </c>
      <c r="I84" s="33" t="s">
        <v>121</v>
      </c>
    </row>
    <row r="85" spans="1:9" x14ac:dyDescent="0.25">
      <c r="A85" t="s">
        <v>126</v>
      </c>
      <c r="B85">
        <v>4</v>
      </c>
      <c r="C85">
        <v>14.5</v>
      </c>
      <c r="D85">
        <v>4.0999999999999996</v>
      </c>
      <c r="E85">
        <v>1.7</v>
      </c>
      <c r="F85">
        <v>8.6999999999999993</v>
      </c>
      <c r="G85">
        <v>6.78</v>
      </c>
      <c r="H85" s="23">
        <f t="shared" si="1"/>
        <v>0.28275862068965513</v>
      </c>
      <c r="I85" s="33" t="s">
        <v>121</v>
      </c>
    </row>
    <row r="86" spans="1:9" x14ac:dyDescent="0.25">
      <c r="A86" t="s">
        <v>128</v>
      </c>
      <c r="B86">
        <v>5</v>
      </c>
      <c r="C86">
        <v>14.4</v>
      </c>
      <c r="D86">
        <v>5</v>
      </c>
      <c r="E86">
        <v>1.3</v>
      </c>
      <c r="F86">
        <v>8.1999999999999993</v>
      </c>
      <c r="G86">
        <v>6.74</v>
      </c>
      <c r="H86" s="23">
        <f t="shared" si="1"/>
        <v>0.34722222222222221</v>
      </c>
      <c r="I86" s="33" t="s">
        <v>121</v>
      </c>
    </row>
    <row r="87" spans="1:9" x14ac:dyDescent="0.25">
      <c r="A87" t="s">
        <v>132</v>
      </c>
      <c r="B87">
        <v>6</v>
      </c>
      <c r="C87">
        <v>15.4</v>
      </c>
      <c r="D87">
        <v>4.9000000000000004</v>
      </c>
      <c r="E87">
        <v>1.4</v>
      </c>
      <c r="F87">
        <v>9.1</v>
      </c>
      <c r="G87">
        <v>6.72</v>
      </c>
      <c r="H87" s="23">
        <f t="shared" si="1"/>
        <v>0.31818181818181818</v>
      </c>
      <c r="I87" s="33" t="s">
        <v>121</v>
      </c>
    </row>
    <row r="88" spans="1:9" x14ac:dyDescent="0.25">
      <c r="A88" t="s">
        <v>131</v>
      </c>
      <c r="B88">
        <v>7</v>
      </c>
      <c r="C88">
        <v>12</v>
      </c>
      <c r="D88">
        <v>4.2</v>
      </c>
      <c r="E88">
        <v>1.1000000000000001</v>
      </c>
      <c r="F88">
        <v>6.7</v>
      </c>
      <c r="G88">
        <v>6.71</v>
      </c>
      <c r="H88" s="23">
        <f t="shared" si="1"/>
        <v>0.35000000000000003</v>
      </c>
      <c r="I88" s="33" t="s">
        <v>121</v>
      </c>
    </row>
    <row r="89" spans="1:9" x14ac:dyDescent="0.25">
      <c r="A89" t="s">
        <v>137</v>
      </c>
      <c r="B89">
        <v>8</v>
      </c>
      <c r="C89">
        <v>11.8</v>
      </c>
      <c r="D89">
        <v>3.7</v>
      </c>
      <c r="E89">
        <v>1.5</v>
      </c>
      <c r="F89">
        <v>6.7</v>
      </c>
      <c r="G89">
        <v>6.7</v>
      </c>
      <c r="H89" s="23">
        <f t="shared" si="1"/>
        <v>0.3135593220338983</v>
      </c>
      <c r="I89" s="33" t="s">
        <v>121</v>
      </c>
    </row>
    <row r="90" spans="1:9" x14ac:dyDescent="0.25">
      <c r="A90" t="s">
        <v>136</v>
      </c>
      <c r="B90">
        <v>9</v>
      </c>
      <c r="C90">
        <v>14.5</v>
      </c>
      <c r="D90">
        <v>5.2</v>
      </c>
      <c r="E90">
        <v>1.1000000000000001</v>
      </c>
      <c r="F90">
        <v>8.3000000000000007</v>
      </c>
      <c r="G90">
        <v>6.69</v>
      </c>
      <c r="H90" s="23">
        <f t="shared" si="1"/>
        <v>0.35862068965517241</v>
      </c>
      <c r="I90" s="33" t="s">
        <v>121</v>
      </c>
    </row>
    <row r="91" spans="1:9" x14ac:dyDescent="0.25">
      <c r="A91" t="s">
        <v>130</v>
      </c>
      <c r="B91" t="s">
        <v>96</v>
      </c>
      <c r="C91">
        <v>13.3</v>
      </c>
      <c r="D91">
        <v>4.7</v>
      </c>
      <c r="E91">
        <v>2</v>
      </c>
      <c r="F91">
        <v>6.6</v>
      </c>
      <c r="G91">
        <v>6.68</v>
      </c>
      <c r="H91" s="23">
        <f t="shared" si="1"/>
        <v>0.35338345864661652</v>
      </c>
      <c r="I91" s="33" t="s">
        <v>121</v>
      </c>
    </row>
    <row r="92" spans="1:9" x14ac:dyDescent="0.25">
      <c r="A92" t="s">
        <v>134</v>
      </c>
      <c r="B92" t="s">
        <v>97</v>
      </c>
      <c r="C92">
        <v>13.6</v>
      </c>
      <c r="D92">
        <v>3.9</v>
      </c>
      <c r="E92">
        <v>1.2</v>
      </c>
      <c r="F92">
        <v>8.4</v>
      </c>
      <c r="G92">
        <v>6.67</v>
      </c>
      <c r="H92" s="23">
        <f t="shared" si="1"/>
        <v>0.28676470588235292</v>
      </c>
      <c r="I92" s="33" t="s">
        <v>121</v>
      </c>
    </row>
    <row r="93" spans="1:9" x14ac:dyDescent="0.25">
      <c r="A93" t="s">
        <v>127</v>
      </c>
      <c r="B93" t="s">
        <v>98</v>
      </c>
      <c r="C93">
        <v>14.3</v>
      </c>
      <c r="D93">
        <v>4.8</v>
      </c>
      <c r="E93">
        <v>1.5</v>
      </c>
      <c r="F93">
        <v>7.9</v>
      </c>
      <c r="G93">
        <v>6.62</v>
      </c>
      <c r="H93" s="23">
        <f t="shared" si="1"/>
        <v>0.33566433566433562</v>
      </c>
      <c r="I93" s="33" t="s">
        <v>121</v>
      </c>
    </row>
    <row r="94" spans="1:9" x14ac:dyDescent="0.25">
      <c r="A94" t="s">
        <v>135</v>
      </c>
      <c r="B94" t="s">
        <v>99</v>
      </c>
      <c r="C94">
        <v>13.2</v>
      </c>
      <c r="D94">
        <v>4.5999999999999996</v>
      </c>
      <c r="E94">
        <v>1.3</v>
      </c>
      <c r="F94">
        <v>7.3</v>
      </c>
      <c r="G94">
        <v>6.61</v>
      </c>
      <c r="H94" s="23">
        <f t="shared" si="1"/>
        <v>0.34848484848484845</v>
      </c>
      <c r="I94" s="33" t="s">
        <v>121</v>
      </c>
    </row>
    <row r="95" spans="1:9" x14ac:dyDescent="0.25">
      <c r="A95" t="s">
        <v>138</v>
      </c>
      <c r="B95" t="s">
        <v>100</v>
      </c>
      <c r="C95">
        <v>11.3</v>
      </c>
      <c r="D95">
        <v>3.8</v>
      </c>
      <c r="E95">
        <v>1.1000000000000001</v>
      </c>
      <c r="F95">
        <v>6.4</v>
      </c>
      <c r="G95">
        <v>6.61</v>
      </c>
      <c r="H95" s="23">
        <f t="shared" si="1"/>
        <v>0.33628318584070793</v>
      </c>
      <c r="I95" s="33" t="s">
        <v>121</v>
      </c>
    </row>
    <row r="96" spans="1:9" x14ac:dyDescent="0.25">
      <c r="A96" t="s">
        <v>125</v>
      </c>
      <c r="B96" t="s">
        <v>101</v>
      </c>
      <c r="C96">
        <v>12.4</v>
      </c>
      <c r="D96">
        <v>3.3</v>
      </c>
      <c r="E96">
        <v>1.5</v>
      </c>
      <c r="F96">
        <v>7.6</v>
      </c>
      <c r="G96">
        <v>6.61</v>
      </c>
      <c r="H96" s="23">
        <f t="shared" si="1"/>
        <v>0.2661290322580645</v>
      </c>
      <c r="I96" s="33" t="s">
        <v>121</v>
      </c>
    </row>
    <row r="97" spans="1:9" x14ac:dyDescent="0.25">
      <c r="A97" t="s">
        <v>129</v>
      </c>
      <c r="B97" t="s">
        <v>102</v>
      </c>
      <c r="C97">
        <v>11.9</v>
      </c>
      <c r="D97">
        <v>4.3</v>
      </c>
      <c r="E97">
        <v>1.1000000000000001</v>
      </c>
      <c r="F97">
        <v>6.5</v>
      </c>
      <c r="G97">
        <v>6.57</v>
      </c>
      <c r="H97" s="23">
        <f t="shared" si="1"/>
        <v>0.36134453781512604</v>
      </c>
      <c r="I97" s="33" t="s">
        <v>121</v>
      </c>
    </row>
    <row r="98" spans="1:9" x14ac:dyDescent="0.25">
      <c r="A98" t="s">
        <v>133</v>
      </c>
      <c r="B98" t="s">
        <v>103</v>
      </c>
      <c r="C98">
        <v>14.8</v>
      </c>
      <c r="D98">
        <v>4.8</v>
      </c>
      <c r="E98">
        <v>1.2</v>
      </c>
      <c r="F98">
        <v>8.8000000000000007</v>
      </c>
      <c r="G98">
        <v>6.57</v>
      </c>
      <c r="H98" s="23">
        <f t="shared" si="1"/>
        <v>0.32432432432432429</v>
      </c>
      <c r="I98" s="33" t="s">
        <v>121</v>
      </c>
    </row>
    <row r="99" spans="1:9" x14ac:dyDescent="0.25">
      <c r="A99" t="s">
        <v>148</v>
      </c>
      <c r="B99" t="s">
        <v>104</v>
      </c>
      <c r="C99">
        <v>11.4</v>
      </c>
      <c r="D99">
        <v>3.6</v>
      </c>
      <c r="E99">
        <v>1.1000000000000001</v>
      </c>
      <c r="F99">
        <v>6.8</v>
      </c>
      <c r="G99">
        <v>6.54</v>
      </c>
      <c r="H99" s="23">
        <f t="shared" si="1"/>
        <v>0.31578947368421051</v>
      </c>
      <c r="I99" s="33" t="s">
        <v>121</v>
      </c>
    </row>
    <row r="100" spans="1:9" x14ac:dyDescent="0.25">
      <c r="A100" t="s">
        <v>143</v>
      </c>
      <c r="B100" t="s">
        <v>105</v>
      </c>
      <c r="C100">
        <v>11.4</v>
      </c>
      <c r="D100">
        <v>4.3</v>
      </c>
      <c r="E100">
        <v>0.8</v>
      </c>
      <c r="F100">
        <v>6.3</v>
      </c>
      <c r="G100">
        <v>6.47</v>
      </c>
      <c r="H100" s="23">
        <f t="shared" si="1"/>
        <v>0.3771929824561403</v>
      </c>
      <c r="I100" s="33" t="s">
        <v>121</v>
      </c>
    </row>
    <row r="101" spans="1:9" x14ac:dyDescent="0.25">
      <c r="A101" t="s">
        <v>145</v>
      </c>
      <c r="B101" t="s">
        <v>106</v>
      </c>
      <c r="C101">
        <v>9.6</v>
      </c>
      <c r="D101">
        <v>3.1</v>
      </c>
      <c r="E101">
        <v>0.8</v>
      </c>
      <c r="F101">
        <v>5.7</v>
      </c>
      <c r="G101">
        <v>6.36</v>
      </c>
      <c r="H101" s="23">
        <f t="shared" si="1"/>
        <v>0.32291666666666669</v>
      </c>
      <c r="I101" s="33" t="s">
        <v>121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2020-2021</vt:lpstr>
      <vt:lpstr>2021-2022</vt:lpstr>
      <vt:lpstr>2022-2023</vt:lpstr>
      <vt:lpstr>2023-2024</vt:lpstr>
      <vt:lpstr>2024-2025</vt:lpstr>
      <vt:lpstr>data combined</vt:lpstr>
    </vt:vector>
  </TitlesOfParts>
  <Company>Tesla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Mieciek</dc:creator>
  <cp:lastModifiedBy>Bartosz Mieciek</cp:lastModifiedBy>
  <dcterms:created xsi:type="dcterms:W3CDTF">2025-07-07T14:15:29Z</dcterms:created>
  <dcterms:modified xsi:type="dcterms:W3CDTF">2025-07-16T09:26:16Z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2025-07-07T14:19:46Z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96523ee2-74be-4e57-91bd-b5c0b7b4d7d4</vt:lpwstr>
  </property>
  <property fmtid="{D5CDD505-2E9C-101B-9397-08002B2CF9AE}" pid="8" name="MSIP_Label_52d06e56-1756-4005-87f1-1edc72dd4bdf_ContentBits">
    <vt:lpwstr>0</vt:lpwstr>
  </property>
</Properties>
</file>