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L5 Classes\SEM IV\Project Management\Assignments\"/>
    </mc:Choice>
  </mc:AlternateContent>
  <xr:revisionPtr revIDLastSave="0" documentId="13_ncr:1_{C79F02AD-BFF0-4D16-8E85-97AA24E45050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  <c r="F25" i="1"/>
  <c r="F24" i="1"/>
  <c r="F23" i="1"/>
  <c r="F22" i="1"/>
  <c r="F21" i="1"/>
  <c r="F19" i="1"/>
  <c r="F18" i="1"/>
  <c r="F17" i="1"/>
  <c r="F16" i="1"/>
  <c r="F15" i="1"/>
  <c r="F14" i="1"/>
  <c r="F13" i="1"/>
  <c r="F11" i="1"/>
  <c r="F10" i="1"/>
  <c r="F9" i="1"/>
  <c r="F8" i="1"/>
  <c r="F7" i="1"/>
  <c r="C25" i="1"/>
  <c r="C24" i="1"/>
  <c r="C23" i="1"/>
  <c r="C21" i="1"/>
  <c r="C20" i="1"/>
  <c r="C18" i="1"/>
  <c r="C17" i="1"/>
  <c r="C16" i="1"/>
  <c r="C15" i="1"/>
  <c r="C14" i="1"/>
  <c r="C13" i="1"/>
  <c r="C11" i="1"/>
  <c r="C10" i="1"/>
  <c r="C8" i="1"/>
  <c r="C7" i="1"/>
</calcChain>
</file>

<file path=xl/sharedStrings.xml><?xml version="1.0" encoding="utf-8"?>
<sst xmlns="http://schemas.openxmlformats.org/spreadsheetml/2006/main" count="89" uniqueCount="78">
  <si>
    <t>Skill Level: 1 (No Knowledge) - 5 (Competent)</t>
  </si>
  <si>
    <t xml:space="preserve">Date Reviewed: </t>
  </si>
  <si>
    <t xml:space="preserve">Completed By: </t>
  </si>
  <si>
    <t xml:space="preserve">Version </t>
  </si>
  <si>
    <t>NO#</t>
  </si>
  <si>
    <t>Skill Required</t>
  </si>
  <si>
    <t>Skill Level ( 1- 5)</t>
  </si>
  <si>
    <t>Traning Action</t>
  </si>
  <si>
    <t>Training Objective</t>
  </si>
  <si>
    <t>Time (hrs)</t>
  </si>
  <si>
    <t>Training Completion Deadline</t>
  </si>
  <si>
    <t>Traning for?</t>
  </si>
  <si>
    <t>PHP Programming</t>
  </si>
  <si>
    <t>Become more confident in the use of PHP and in particular in the building of shopping carts</t>
  </si>
  <si>
    <t>Moqups</t>
  </si>
  <si>
    <t>Microsoft Project</t>
  </si>
  <si>
    <t>Follow the materials and lectures video provided in the blackboard</t>
  </si>
  <si>
    <t>Javascript</t>
  </si>
  <si>
    <t>Xampp</t>
  </si>
  <si>
    <t>For hosting the website in local server and to see if there is anything wrong.</t>
  </si>
  <si>
    <t>Photoshop</t>
  </si>
  <si>
    <t>HTML/CSS</t>
  </si>
  <si>
    <t>Follow w3school  website, Youtube and other relevant websites.</t>
  </si>
  <si>
    <t>Documentation</t>
  </si>
  <si>
    <t>To learn the process of establishing professional level documents.</t>
  </si>
  <si>
    <t>For integrating payment system in the website.</t>
  </si>
  <si>
    <t>Qsee</t>
  </si>
  <si>
    <t>Follow the old materials provided in the Blackboard.</t>
  </si>
  <si>
    <t>Github</t>
  </si>
  <si>
    <t>MS Word</t>
  </si>
  <si>
    <t>MS Excel</t>
  </si>
  <si>
    <t>MS PowerPoint</t>
  </si>
  <si>
    <t>Oracle</t>
  </si>
  <si>
    <t>Jquery</t>
  </si>
  <si>
    <t xml:space="preserve">Visual Studio </t>
  </si>
  <si>
    <t>For documentation purpose.</t>
  </si>
  <si>
    <t>Making slides for presentation</t>
  </si>
  <si>
    <t>Adobe Illustrator</t>
  </si>
  <si>
    <t>MySQL Database</t>
  </si>
  <si>
    <t>API Integration</t>
  </si>
  <si>
    <t xml:space="preserve">Mina Bohora, Liza Maharjan </t>
  </si>
  <si>
    <t xml:space="preserve">Anish Ghimire, </t>
  </si>
  <si>
    <t>Skills Audit (Geek Lords)</t>
  </si>
  <si>
    <t>Become more proficient in designing wireframes for websites</t>
  </si>
  <si>
    <t>Develop the skill of connecting website with the database for storing data and performing different tasks as per required.</t>
  </si>
  <si>
    <t>Anish Ghimire, Liza Maharjan, Sanjay Mahato, Mina Bohora</t>
  </si>
  <si>
    <t>Mina Bohora</t>
  </si>
  <si>
    <t>Mina Bohora, Sanjay Mahato</t>
  </si>
  <si>
    <t>Mina Bohara, Sajay Mahato, Anish Ghimire, Liza Maharjan</t>
  </si>
  <si>
    <t>Become more skilled in editing and enhancing images</t>
  </si>
  <si>
    <t>Sanjay Mahato</t>
  </si>
  <si>
    <t xml:space="preserve">Anish Ghimire, Liza Maharjan </t>
  </si>
  <si>
    <t xml:space="preserve">Revise HTML and CSS tags </t>
  </si>
  <si>
    <t xml:space="preserve">Mina Bohora, Sanjay Mahato, Liza Maharjan </t>
  </si>
  <si>
    <t>Mina Bohora, Sanjay Mahato, Liza Maharjan , Anish Ghimire</t>
  </si>
  <si>
    <t xml:space="preserve">Anish Ghimire, Sanjay Mahato, Mina Bohora, Liza Maharjan </t>
  </si>
  <si>
    <t>For learning the way to produce ERD,EERD and other relevant diagrams.</t>
  </si>
  <si>
    <t>Follow tutorials on Youtube and other relevant websites</t>
  </si>
  <si>
    <t>Follow E-commerce web site PHP tutorials on Youtube, w3schools, and other web resources</t>
  </si>
  <si>
    <t>Follow the wireframe designing tutorials on Youtube.</t>
  </si>
  <si>
    <t>Follow video tutorialss on Youtube and learning materials from w3schools</t>
  </si>
  <si>
    <t>Follow tutorials on Youtube</t>
  </si>
  <si>
    <t xml:space="preserve">Follow photoshop tutorials on Youtube </t>
  </si>
  <si>
    <t>Follow documentation tutorials on Youtube</t>
  </si>
  <si>
    <t>Follow tutorials on Youtube.</t>
  </si>
  <si>
    <t xml:space="preserve">to help build web applications on oracle database </t>
  </si>
  <si>
    <t>Anish Ghimire</t>
  </si>
  <si>
    <t>revise advanced concepts of MS word</t>
  </si>
  <si>
    <t xml:space="preserve">Garnishing the skills to create a proper spreadsheet </t>
  </si>
  <si>
    <t>Learn skill on Keeping the records,tracking the progress of the project and analyzing the workloads of the project through MS project</t>
  </si>
  <si>
    <t>Revise basic javascrpit concepts required for adding functionalities in the website</t>
  </si>
  <si>
    <t xml:space="preserve">Increase the proficiency in creating illustrations </t>
  </si>
  <si>
    <t>Follow adobe illustrator tutorials on Youtube</t>
  </si>
  <si>
    <t>Get help from the module tutor</t>
  </si>
  <si>
    <t>Develop the professional skill for efficient sharing code with group member.</t>
  </si>
  <si>
    <t>Revise through tutorials on Youtube.</t>
  </si>
  <si>
    <t xml:space="preserve">Learn efficient way of writing Javascript codes through the use of  Javascript Library </t>
  </si>
  <si>
    <t>For increasing the familiarity in using an efficient text editor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</si>
</sst>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22"/>
      <color rgb="FF3F3F3F"/>
      <name val="Calibri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/>
      <right style="thin">
        <color rgb="FF3F3F3F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3" borderId="8" xfId="0" applyFill="1" applyBorder="1"/>
    <xf numFmtId="0" fontId="1" fillId="3" borderId="0" xfId="0" applyFont="1" applyFill="1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left" wrapText="1"/>
    </xf>
    <xf numFmtId="14" fontId="0" fillId="0" borderId="10" xfId="0" applyNumberFormat="1" applyBorder="1" applyAlignment="1">
      <alignment wrapText="1"/>
    </xf>
    <xf numFmtId="14" fontId="0" fillId="0" borderId="10" xfId="0" applyNumberFormat="1" applyBorder="1" applyAlignment="1">
      <alignment horizontal="right" wrapText="1"/>
    </xf>
    <xf numFmtId="0" fontId="4" fillId="3" borderId="0" xfId="0" applyFont="1" applyFill="1" applyBorder="1"/>
    <xf numFmtId="14" fontId="0" fillId="0" borderId="0" xfId="0" applyNumberFormat="1" applyAlignment="1">
      <alignment wrapText="1"/>
    </xf>
    <xf numFmtId="0" fontId="3" fillId="2" borderId="2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5" xfId="1" applyFont="1" applyBorder="1" applyAlignment="1">
      <alignment horizontal="center" vertical="center"/>
    </xf>
    <xf numFmtId="0" fontId="3" fillId="2" borderId="6" xfId="1" applyFont="1" applyBorder="1" applyAlignment="1">
      <alignment horizontal="center" vertical="center"/>
    </xf>
    <xf numFmtId="0" fontId="3" fillId="2" borderId="7" xfId="1" applyFont="1" applyBorder="1" applyAlignment="1">
      <alignment horizontal="center" vertical="center"/>
    </xf>
    <xf numFmtId="0" fontId="4" fillId="3" borderId="0" xfId="0" applyFont="1" applyFill="1" applyBorder="1" applyAlignment="1"/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8"/>
  <sheetViews>
    <sheetView tabSelected="1" showRuler="0" topLeftCell="A16" zoomScale="80" zoomScaleNormal="80" workbookViewId="0">
      <selection activeCell="H20" sqref="H20"/>
    </sheetView>
  </sheetViews>
  <sheetFormatPr defaultColWidth="11" defaultRowHeight="15.6" x14ac:dyDescent="0.3"/>
  <cols>
    <col min="1" max="1" width="8.5" customWidth="1"/>
    <col min="2" max="2" width="17.5" customWidth="1"/>
    <col min="3" max="3" width="15.5" customWidth="1"/>
    <col min="4" max="4" width="32.09765625" customWidth="1"/>
    <col min="5" max="5" width="32.3984375" customWidth="1"/>
    <col min="6" max="6" width="13.09765625" customWidth="1"/>
    <col min="7" max="7" width="27.09765625" bestFit="1" customWidth="1"/>
    <col min="8" max="8" width="21.8984375" customWidth="1"/>
  </cols>
  <sheetData>
    <row r="1" spans="1:8" x14ac:dyDescent="0.3">
      <c r="A1" s="11" t="s">
        <v>42</v>
      </c>
      <c r="B1" s="12"/>
      <c r="C1" s="12"/>
      <c r="D1" s="12"/>
      <c r="E1" s="12"/>
      <c r="F1" s="12"/>
      <c r="G1" s="12"/>
      <c r="H1" s="13"/>
    </row>
    <row r="2" spans="1:8" ht="15" customHeight="1" x14ac:dyDescent="0.3">
      <c r="A2" s="14"/>
      <c r="B2" s="15"/>
      <c r="C2" s="15"/>
      <c r="D2" s="15"/>
      <c r="E2" s="15"/>
      <c r="F2" s="15"/>
      <c r="G2" s="15"/>
      <c r="H2" s="16"/>
    </row>
    <row r="3" spans="1:8" ht="15" customHeight="1" x14ac:dyDescent="0.3">
      <c r="A3" s="2"/>
      <c r="B3" s="3"/>
      <c r="C3" s="3"/>
      <c r="D3" s="3"/>
      <c r="E3" s="3"/>
      <c r="F3" s="3"/>
      <c r="G3" s="18" t="s">
        <v>0</v>
      </c>
      <c r="H3" s="19"/>
    </row>
    <row r="4" spans="1:8" ht="15" customHeight="1" x14ac:dyDescent="0.3">
      <c r="A4" s="2"/>
      <c r="B4" s="17" t="s">
        <v>1</v>
      </c>
      <c r="C4" s="17"/>
      <c r="D4" s="9" t="s">
        <v>2</v>
      </c>
      <c r="E4" s="9" t="s">
        <v>3</v>
      </c>
      <c r="F4" s="9"/>
      <c r="G4" s="20"/>
      <c r="H4" s="21"/>
    </row>
    <row r="5" spans="1:8" ht="15" customHeight="1" x14ac:dyDescent="0.3">
      <c r="A5" s="2"/>
      <c r="B5" s="3"/>
      <c r="C5" s="3"/>
      <c r="D5" s="3"/>
      <c r="E5" s="3"/>
      <c r="F5" s="3"/>
      <c r="G5" s="20"/>
      <c r="H5" s="21"/>
    </row>
    <row r="6" spans="1:8" x14ac:dyDescent="0.3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</row>
    <row r="7" spans="1:8" ht="60" customHeight="1" x14ac:dyDescent="0.3">
      <c r="A7" s="5">
        <v>1</v>
      </c>
      <c r="B7" s="5" t="s">
        <v>12</v>
      </c>
      <c r="C7" s="5">
        <f>AVERAGE(3,3,3.5,3.5)</f>
        <v>3.25</v>
      </c>
      <c r="D7" s="6" t="s">
        <v>58</v>
      </c>
      <c r="E7" s="5" t="s">
        <v>13</v>
      </c>
      <c r="F7" s="5">
        <f>SUM(28,25,18,15)</f>
        <v>86</v>
      </c>
      <c r="G7" s="7">
        <v>44625</v>
      </c>
      <c r="H7" s="5" t="s">
        <v>40</v>
      </c>
    </row>
    <row r="8" spans="1:8" ht="31.2" x14ac:dyDescent="0.3">
      <c r="A8" s="5">
        <v>2</v>
      </c>
      <c r="B8" s="5" t="s">
        <v>14</v>
      </c>
      <c r="C8" s="5">
        <f>AVERAGE(4,4,3.5,3.5)</f>
        <v>3.75</v>
      </c>
      <c r="D8" s="5" t="s">
        <v>59</v>
      </c>
      <c r="E8" s="5" t="s">
        <v>43</v>
      </c>
      <c r="F8" s="5">
        <f>SUM(1,2,1,2)</f>
        <v>6</v>
      </c>
      <c r="G8" s="7">
        <v>44624</v>
      </c>
      <c r="H8" s="5" t="s">
        <v>41</v>
      </c>
    </row>
    <row r="9" spans="1:8" ht="62.4" x14ac:dyDescent="0.3">
      <c r="A9" s="5">
        <v>3</v>
      </c>
      <c r="B9" s="5" t="s">
        <v>15</v>
      </c>
      <c r="C9" s="5">
        <v>1</v>
      </c>
      <c r="D9" s="5" t="s">
        <v>73</v>
      </c>
      <c r="E9" s="5" t="s">
        <v>69</v>
      </c>
      <c r="F9" s="5">
        <f>SUM(18,20,20,22)</f>
        <v>80</v>
      </c>
      <c r="G9" s="7">
        <v>44630</v>
      </c>
      <c r="H9" s="5" t="s">
        <v>45</v>
      </c>
    </row>
    <row r="10" spans="1:8" ht="62.4" x14ac:dyDescent="0.3">
      <c r="A10" s="5">
        <v>4</v>
      </c>
      <c r="B10" s="5" t="s">
        <v>38</v>
      </c>
      <c r="C10" s="5">
        <f>AVERAGE(3,4,3.5,4)</f>
        <v>3.625</v>
      </c>
      <c r="D10" s="5" t="s">
        <v>16</v>
      </c>
      <c r="E10" s="5" t="s">
        <v>44</v>
      </c>
      <c r="F10" s="5">
        <f>SUM(5,10,2.5,3)</f>
        <v>20.5</v>
      </c>
      <c r="G10" s="7">
        <v>44628</v>
      </c>
      <c r="H10" s="5" t="s">
        <v>47</v>
      </c>
    </row>
    <row r="11" spans="1:8" ht="46.8" x14ac:dyDescent="0.3">
      <c r="A11" s="5">
        <v>5</v>
      </c>
      <c r="B11" s="5" t="s">
        <v>17</v>
      </c>
      <c r="C11" s="5">
        <f>AVERAGE(3,2.5,2.5,2.5)</f>
        <v>2.625</v>
      </c>
      <c r="D11" s="5" t="s">
        <v>60</v>
      </c>
      <c r="E11" s="5" t="s">
        <v>70</v>
      </c>
      <c r="F11" s="5">
        <f>SUM(27,8,20,8)</f>
        <v>63</v>
      </c>
      <c r="G11" s="7">
        <v>44628</v>
      </c>
      <c r="H11" s="5" t="s">
        <v>48</v>
      </c>
    </row>
    <row r="12" spans="1:8" ht="46.8" x14ac:dyDescent="0.3">
      <c r="A12" s="5">
        <v>6</v>
      </c>
      <c r="B12" s="5" t="s">
        <v>18</v>
      </c>
      <c r="C12" s="5">
        <v>4</v>
      </c>
      <c r="D12" s="5" t="s">
        <v>61</v>
      </c>
      <c r="E12" s="5" t="s">
        <v>19</v>
      </c>
      <c r="F12" s="5">
        <v>4</v>
      </c>
      <c r="G12" s="7">
        <v>44623</v>
      </c>
      <c r="H12" s="5" t="s">
        <v>46</v>
      </c>
    </row>
    <row r="13" spans="1:8" ht="31.2" x14ac:dyDescent="0.3">
      <c r="A13" s="5">
        <v>7</v>
      </c>
      <c r="B13" s="5" t="s">
        <v>20</v>
      </c>
      <c r="C13" s="5">
        <f>AVERAGE(3.5,3.5,3.5,3)</f>
        <v>3.375</v>
      </c>
      <c r="D13" s="5" t="s">
        <v>62</v>
      </c>
      <c r="E13" s="5" t="s">
        <v>49</v>
      </c>
      <c r="F13" s="5">
        <f>SUM(1,3,2,3)</f>
        <v>9</v>
      </c>
      <c r="G13" s="8">
        <v>44625</v>
      </c>
      <c r="H13" s="5" t="s">
        <v>50</v>
      </c>
    </row>
    <row r="14" spans="1:8" ht="31.2" x14ac:dyDescent="0.3">
      <c r="A14" s="5">
        <v>8</v>
      </c>
      <c r="B14" s="5" t="s">
        <v>37</v>
      </c>
      <c r="C14" s="5">
        <f>AVERAGE(3.5,3.5,3,2.5)</f>
        <v>3.125</v>
      </c>
      <c r="D14" s="5" t="s">
        <v>72</v>
      </c>
      <c r="E14" s="5" t="s">
        <v>71</v>
      </c>
      <c r="F14" s="5">
        <f>SUM(1,1.5,3,4)</f>
        <v>9.5</v>
      </c>
      <c r="G14" s="7">
        <v>44625</v>
      </c>
      <c r="H14" s="5" t="s">
        <v>51</v>
      </c>
    </row>
    <row r="15" spans="1:8" ht="31.2" x14ac:dyDescent="0.3">
      <c r="A15" s="5">
        <v>9</v>
      </c>
      <c r="B15" s="5" t="s">
        <v>21</v>
      </c>
      <c r="C15" s="5">
        <f>AVERAGE(3,3.5,3.5,4)</f>
        <v>3.5</v>
      </c>
      <c r="D15" s="5" t="s">
        <v>22</v>
      </c>
      <c r="E15" s="5" t="s">
        <v>52</v>
      </c>
      <c r="F15" s="5">
        <f>SUM(6,15,2.5,1)</f>
        <v>24.5</v>
      </c>
      <c r="G15" s="8">
        <v>44626</v>
      </c>
      <c r="H15" s="5" t="s">
        <v>53</v>
      </c>
    </row>
    <row r="16" spans="1:8" ht="31.5" customHeight="1" x14ac:dyDescent="0.3">
      <c r="A16" s="5">
        <v>10</v>
      </c>
      <c r="B16" s="5" t="s">
        <v>23</v>
      </c>
      <c r="C16" s="5">
        <f>AVERAGE(2,4,2,4)</f>
        <v>3</v>
      </c>
      <c r="D16" s="5" t="s">
        <v>63</v>
      </c>
      <c r="E16" s="5" t="s">
        <v>24</v>
      </c>
      <c r="F16" s="5">
        <f>SUM(7,1,5,1)</f>
        <v>14</v>
      </c>
      <c r="G16" s="7">
        <v>44632</v>
      </c>
      <c r="H16" s="5" t="s">
        <v>54</v>
      </c>
    </row>
    <row r="17" spans="1:8" ht="46.8" x14ac:dyDescent="0.3">
      <c r="A17" s="1">
        <v>11</v>
      </c>
      <c r="B17" s="1" t="s">
        <v>39</v>
      </c>
      <c r="C17" s="5">
        <f>AVERAGE(2,3.5,2,1)</f>
        <v>2.125</v>
      </c>
      <c r="D17" s="1" t="s">
        <v>57</v>
      </c>
      <c r="E17" s="1" t="s">
        <v>25</v>
      </c>
      <c r="F17" s="1">
        <f>SUM(21,12,20,8)</f>
        <v>61</v>
      </c>
      <c r="G17" s="10">
        <v>44640</v>
      </c>
      <c r="H17" s="1" t="s">
        <v>55</v>
      </c>
    </row>
    <row r="18" spans="1:8" ht="46.8" x14ac:dyDescent="0.3">
      <c r="A18" s="1">
        <v>12</v>
      </c>
      <c r="B18" s="1" t="s">
        <v>26</v>
      </c>
      <c r="C18" s="5">
        <f>AVERAGE(3,3.5,3.5,4)</f>
        <v>3.5</v>
      </c>
      <c r="D18" s="1" t="s">
        <v>27</v>
      </c>
      <c r="E18" s="1" t="s">
        <v>56</v>
      </c>
      <c r="F18" s="1">
        <f>SUM(26,1,10,2)</f>
        <v>39</v>
      </c>
      <c r="G18" s="10">
        <v>44634</v>
      </c>
      <c r="H18" s="1" t="s">
        <v>55</v>
      </c>
    </row>
    <row r="19" spans="1:8" ht="46.8" x14ac:dyDescent="0.3">
      <c r="A19" s="1">
        <v>13</v>
      </c>
      <c r="B19" s="1" t="s">
        <v>28</v>
      </c>
      <c r="C19" s="5">
        <v>3</v>
      </c>
      <c r="D19" s="1" t="s">
        <v>57</v>
      </c>
      <c r="E19" s="1" t="s">
        <v>74</v>
      </c>
      <c r="F19" s="1">
        <f>SUM(6,2,5,3)</f>
        <v>16</v>
      </c>
      <c r="G19" s="10">
        <v>44635</v>
      </c>
      <c r="H19" s="1" t="s">
        <v>55</v>
      </c>
    </row>
    <row r="20" spans="1:8" ht="46.8" x14ac:dyDescent="0.3">
      <c r="A20" s="1">
        <v>14</v>
      </c>
      <c r="B20" s="1" t="s">
        <v>29</v>
      </c>
      <c r="C20" s="5">
        <f>AVERAGE(3.5,4,4,4)</f>
        <v>3.875</v>
      </c>
      <c r="D20" s="1" t="s">
        <v>67</v>
      </c>
      <c r="E20" s="1" t="s">
        <v>35</v>
      </c>
      <c r="F20" s="1">
        <v>3.5</v>
      </c>
      <c r="G20" s="10">
        <v>44631</v>
      </c>
      <c r="H20" s="1" t="s">
        <v>45</v>
      </c>
    </row>
    <row r="21" spans="1:8" ht="46.8" x14ac:dyDescent="0.3">
      <c r="A21" s="1">
        <v>15</v>
      </c>
      <c r="B21" s="1" t="s">
        <v>30</v>
      </c>
      <c r="C21" s="5">
        <f>AVERAGE(3,3,3.5,4)</f>
        <v>3.375</v>
      </c>
      <c r="D21" s="1" t="s">
        <v>64</v>
      </c>
      <c r="E21" s="1" t="s">
        <v>68</v>
      </c>
      <c r="F21" s="1">
        <f>SUM(9,1,4,1)</f>
        <v>15</v>
      </c>
      <c r="G21" s="10">
        <v>44632</v>
      </c>
      <c r="H21" s="1" t="s">
        <v>55</v>
      </c>
    </row>
    <row r="22" spans="1:8" x14ac:dyDescent="0.3">
      <c r="A22" s="1">
        <v>16</v>
      </c>
      <c r="B22" s="1" t="s">
        <v>31</v>
      </c>
      <c r="C22" s="5">
        <f>AVERAGE(4,4,3.5,4)</f>
        <v>3.875</v>
      </c>
      <c r="D22" s="1" t="s">
        <v>61</v>
      </c>
      <c r="E22" s="1" t="s">
        <v>36</v>
      </c>
      <c r="F22" s="1">
        <f>SUM(1,1.5,1,0.5)</f>
        <v>4</v>
      </c>
      <c r="G22" s="10">
        <v>44630</v>
      </c>
      <c r="H22" s="1" t="s">
        <v>50</v>
      </c>
    </row>
    <row r="23" spans="1:8" ht="46.8" x14ac:dyDescent="0.3">
      <c r="A23" s="1">
        <v>17</v>
      </c>
      <c r="B23" s="1" t="s">
        <v>32</v>
      </c>
      <c r="C23" s="5">
        <f>AVERAGE(4,4,4,3.5)</f>
        <v>3.875</v>
      </c>
      <c r="D23" s="1" t="s">
        <v>57</v>
      </c>
      <c r="E23" s="1" t="s">
        <v>65</v>
      </c>
      <c r="F23" s="1">
        <f>SUM(1,15,3,1)</f>
        <v>20</v>
      </c>
      <c r="G23" s="10">
        <v>44632</v>
      </c>
      <c r="H23" s="1" t="s">
        <v>55</v>
      </c>
    </row>
    <row r="24" spans="1:8" ht="46.8" x14ac:dyDescent="0.3">
      <c r="A24" s="1">
        <v>18</v>
      </c>
      <c r="B24" s="1" t="s">
        <v>33</v>
      </c>
      <c r="C24" s="5">
        <f>AVERAGE(2,2,2,3)</f>
        <v>2.25</v>
      </c>
      <c r="D24" s="1" t="s">
        <v>57</v>
      </c>
      <c r="E24" s="1" t="s">
        <v>76</v>
      </c>
      <c r="F24" s="1">
        <f>SUM(24,18,20,5)</f>
        <v>67</v>
      </c>
      <c r="G24" s="10">
        <v>44640</v>
      </c>
      <c r="H24" s="1" t="s">
        <v>55</v>
      </c>
    </row>
    <row r="25" spans="1:8" ht="31.2" x14ac:dyDescent="0.3">
      <c r="A25" s="1">
        <v>19</v>
      </c>
      <c r="B25" s="1" t="s">
        <v>34</v>
      </c>
      <c r="C25" s="5">
        <f>AVERAGE(3.5,3.5,4,4.5)</f>
        <v>3.875</v>
      </c>
      <c r="D25" s="1" t="s">
        <v>75</v>
      </c>
      <c r="E25" s="1" t="s">
        <v>77</v>
      </c>
      <c r="F25" s="1">
        <f>SUM(1,1,1,3.5)</f>
        <v>6.5</v>
      </c>
      <c r="G25" s="10">
        <v>44630</v>
      </c>
      <c r="H25" s="1" t="s">
        <v>66</v>
      </c>
    </row>
    <row r="26" spans="1:8" x14ac:dyDescent="0.3">
      <c r="A26" s="1"/>
      <c r="B26" s="1"/>
      <c r="C26" s="1"/>
      <c r="D26" s="1"/>
      <c r="E26" s="1"/>
      <c r="F26" s="1"/>
      <c r="G26" s="1"/>
      <c r="H26" s="1"/>
    </row>
    <row r="27" spans="1:8" x14ac:dyDescent="0.3">
      <c r="A27" s="1"/>
      <c r="B27" s="1"/>
    </row>
    <row r="28" spans="1:8" x14ac:dyDescent="0.3">
      <c r="A28" s="1"/>
      <c r="B28" s="1"/>
    </row>
  </sheetData>
  <mergeCells count="3">
    <mergeCell ref="A1:H2"/>
    <mergeCell ref="B4:C4"/>
    <mergeCell ref="G3:H5"/>
  </mergeCells>
  <pageMargins left="0.75" right="0.75" top="1" bottom="1" header="0.5" footer="0.5"/>
  <pageSetup paperSize="9" scale="72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Phillip</dc:creator>
  <cp:keywords/>
  <dc:description/>
  <cp:lastModifiedBy>HP</cp:lastModifiedBy>
  <cp:revision/>
  <dcterms:created xsi:type="dcterms:W3CDTF">2014-09-30T19:54:05Z</dcterms:created>
  <dcterms:modified xsi:type="dcterms:W3CDTF">2022-03-06T15:56:24Z</dcterms:modified>
  <cp:category/>
  <cp:contentStatus/>
</cp:coreProperties>
</file>