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Client" sheetId="1" r:id="rId1"/>
    <sheet name="User" sheetId="2" r:id="rId2"/>
    <sheet name="Role" sheetId="3" r:id="rId3"/>
    <sheet name="Service" sheetId="4" r:id="rId4"/>
    <sheet name="SeasonTicket" sheetId="5" r:id="rId5"/>
    <sheet name="BoughtService" sheetId="6" r:id="rId6"/>
    <sheet name="BoughtST" sheetId="7" r:id="rId7"/>
    <sheet name="Timetable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9" l="1"/>
  <c r="C4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2" i="9"/>
  <c r="C43" i="9"/>
  <c r="C44" i="9"/>
  <c r="C45" i="9"/>
  <c r="C46" i="9"/>
  <c r="C47" i="9"/>
  <c r="C48" i="9"/>
  <c r="C49" i="9"/>
  <c r="C50" i="9"/>
  <c r="C51" i="9"/>
  <c r="C2" i="9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2" i="2"/>
  <c r="L8" i="1" l="1"/>
  <c r="M8" i="1" s="1"/>
  <c r="O8" i="1" s="1"/>
  <c r="L9" i="1"/>
  <c r="M9" i="1" s="1"/>
  <c r="O9" i="1" s="1"/>
  <c r="L10" i="1"/>
  <c r="M10" i="1" s="1"/>
  <c r="O10" i="1" s="1"/>
  <c r="L11" i="1"/>
  <c r="M11" i="1" s="1"/>
  <c r="O11" i="1" s="1"/>
  <c r="L12" i="1"/>
  <c r="M12" i="1" s="1"/>
  <c r="O12" i="1" s="1"/>
  <c r="L13" i="1"/>
  <c r="M13" i="1" s="1"/>
  <c r="O13" i="1" s="1"/>
  <c r="L14" i="1"/>
  <c r="M14" i="1" s="1"/>
  <c r="O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" i="1"/>
  <c r="M2" i="1" s="1"/>
  <c r="O2" i="1" s="1"/>
  <c r="L3" i="1"/>
  <c r="M3" i="1" s="1"/>
  <c r="O3" i="1" s="1"/>
  <c r="L4" i="1"/>
  <c r="M4" i="1" s="1"/>
  <c r="O4" i="1" s="1"/>
  <c r="L5" i="1"/>
  <c r="M5" i="1" s="1"/>
  <c r="O5" i="1" s="1"/>
  <c r="L6" i="1"/>
  <c r="M6" i="1" s="1"/>
  <c r="O6" i="1" s="1"/>
  <c r="L7" i="1"/>
  <c r="M7" i="1" s="1"/>
  <c r="O7" i="1" s="1"/>
  <c r="L1" i="1"/>
  <c r="M1" i="1" s="1"/>
  <c r="O1" i="1" s="1"/>
  <c r="F6" i="5" l="1"/>
  <c r="F7" i="5"/>
  <c r="F9" i="5"/>
  <c r="F10" i="5"/>
  <c r="F12" i="5"/>
  <c r="F13" i="5"/>
  <c r="F15" i="5"/>
  <c r="F16" i="5"/>
</calcChain>
</file>

<file path=xl/sharedStrings.xml><?xml version="1.0" encoding="utf-8"?>
<sst xmlns="http://schemas.openxmlformats.org/spreadsheetml/2006/main" count="754" uniqueCount="723">
  <si>
    <t>ClientID</t>
  </si>
  <si>
    <t>C_phone</t>
  </si>
  <si>
    <t>C_name</t>
  </si>
  <si>
    <t>C_email</t>
  </si>
  <si>
    <t>C_login</t>
  </si>
  <si>
    <t>C_password</t>
  </si>
  <si>
    <t>C_birthday</t>
  </si>
  <si>
    <t>RoleID</t>
  </si>
  <si>
    <t>R_name</t>
  </si>
  <si>
    <t>Client</t>
  </si>
  <si>
    <t>Admin</t>
  </si>
  <si>
    <t>Manager</t>
  </si>
  <si>
    <t>UserID</t>
  </si>
  <si>
    <t>U_name</t>
  </si>
  <si>
    <t>Operator</t>
  </si>
  <si>
    <t>U_ip</t>
  </si>
  <si>
    <t>U_login</t>
  </si>
  <si>
    <t>U_password</t>
  </si>
  <si>
    <t>ServiceID</t>
  </si>
  <si>
    <t>S_name</t>
  </si>
  <si>
    <t>S_description</t>
  </si>
  <si>
    <t>SeasonTicketID</t>
  </si>
  <si>
    <t>ST_name</t>
  </si>
  <si>
    <t>ST_description</t>
  </si>
  <si>
    <t>ST_period</t>
  </si>
  <si>
    <t>ST_price</t>
  </si>
  <si>
    <t>Бокс</t>
  </si>
  <si>
    <t>Кикбокс</t>
  </si>
  <si>
    <t>Бассейн</t>
  </si>
  <si>
    <t>Сауна</t>
  </si>
  <si>
    <t>Лечебный массаж</t>
  </si>
  <si>
    <t>Боулинг</t>
  </si>
  <si>
    <t>Тренажерный зал – сердце нашего спортивно-развлекательного комплекса, в котором вы добьетесь любых поставленных целей и обретете тело вашей мечты. Здесь созданы лучшие условия для комфортной и эффективной тренировки посетителей с любым уровнем подготовки – как для начинающих, так и опытных спортсменов с повышенными требованиями. </t>
  </si>
  <si>
    <t>Спортивное единоборство, в основе которого лежит классический кулачный бой с отрабатыванием техник ударов руками.</t>
  </si>
  <si>
    <t>Динамичный вид борьбы, сочетающий в себе различные техники ударов руками и ногами</t>
  </si>
  <si>
    <t>Настольный теннис</t>
  </si>
  <si>
    <t>Любая сауна обладает множеством полезных свойств – снижает нервное и мышечное напряжение, ликвидирует стресс. Тепло способствует расширению кровеносных сосудов, улучшению кровотока, насыщению органов кислородом.</t>
  </si>
  <si>
    <t>Занятия в бассейне — возможность получить хорошую нагрузку за короткое время. Сопротивление воды заставляет работать множество мышц в теле человека. Поэтому плавание — прекрасный способ быстро вернуться в форму, сбросить лишний вес, укрепить тело.</t>
  </si>
  <si>
    <t>Активная игра, поэтому важно следить за своей физической формой, если вы хотите достигнуть успеха в этом виде спорта. За один час игры в настольный теннис в среднем сжигается до двухсот восьмидесяти ккал.</t>
  </si>
  <si>
    <t>BoughtServiceID</t>
  </si>
  <si>
    <t>BoughtSTID</t>
  </si>
  <si>
    <t>DateStart</t>
  </si>
  <si>
    <t>DateEnd</t>
  </si>
  <si>
    <t>S_Price</t>
  </si>
  <si>
    <t>Тренажерный зал разовый</t>
  </si>
  <si>
    <t>Northrop Mably</t>
  </si>
  <si>
    <t>Fabian Rolf</t>
  </si>
  <si>
    <t>Lauree Raden</t>
  </si>
  <si>
    <t>Barby Follos</t>
  </si>
  <si>
    <t>Mile Enterle</t>
  </si>
  <si>
    <t>Midge Peaker</t>
  </si>
  <si>
    <t>Manon Robichon</t>
  </si>
  <si>
    <t>Stavro Robken</t>
  </si>
  <si>
    <t>Bryan Tidmas</t>
  </si>
  <si>
    <t>Jeannette Fussie</t>
  </si>
  <si>
    <t>Stephen Antonacci</t>
  </si>
  <si>
    <t>Niccolo Bountiff</t>
  </si>
  <si>
    <t>Clemente Benjefield</t>
  </si>
  <si>
    <t>Orlan Corbyn</t>
  </si>
  <si>
    <t>Coreen Stickins</t>
  </si>
  <si>
    <t>Daveta Clarage</t>
  </si>
  <si>
    <t>Javier McCawley</t>
  </si>
  <si>
    <t>Daile Band</t>
  </si>
  <si>
    <t>Angil Buttery</t>
  </si>
  <si>
    <t>Kyla Kinman</t>
  </si>
  <si>
    <t>Selena Skepper</t>
  </si>
  <si>
    <t>Alyson Yeoland</t>
  </si>
  <si>
    <t>Claudie Speeding</t>
  </si>
  <si>
    <t>Alaric Scarisbrick</t>
  </si>
  <si>
    <t>Marie Thurby</t>
  </si>
  <si>
    <t>Pegeen McCotter</t>
  </si>
  <si>
    <t>Emilie Collett</t>
  </si>
  <si>
    <t>Byrom Terrell</t>
  </si>
  <si>
    <t>Daphne Bifield</t>
  </si>
  <si>
    <t>Blanca Staig</t>
  </si>
  <si>
    <t>Adriaens Kennsley</t>
  </si>
  <si>
    <t>Emlyn Bartak</t>
  </si>
  <si>
    <t>Victoria Willshire</t>
  </si>
  <si>
    <t>Egon Savin</t>
  </si>
  <si>
    <t>Phillie Elsom</t>
  </si>
  <si>
    <t>Adan Semaine</t>
  </si>
  <si>
    <t>Constantino Northrop</t>
  </si>
  <si>
    <t>Rodie Easson</t>
  </si>
  <si>
    <t>Alida Boleyn</t>
  </si>
  <si>
    <t>Hill Scholfield</t>
  </si>
  <si>
    <t>Cordell Cowpe</t>
  </si>
  <si>
    <t>Alexandro Eldon</t>
  </si>
  <si>
    <t>Kayle Collin</t>
  </si>
  <si>
    <t>Inesita Larkins</t>
  </si>
  <si>
    <t>Waylin Lound</t>
  </si>
  <si>
    <t>Mechelle Gillogley</t>
  </si>
  <si>
    <t>Donal Muccino</t>
  </si>
  <si>
    <t>Joye Leadbetter</t>
  </si>
  <si>
    <t>Gianina Trump</t>
  </si>
  <si>
    <t>Read LeEstut</t>
  </si>
  <si>
    <t>Jill Anscott</t>
  </si>
  <si>
    <t>Bud Douch</t>
  </si>
  <si>
    <t>Cicily Ossenna</t>
  </si>
  <si>
    <t>Hew Izzat</t>
  </si>
  <si>
    <t>Eddie Gimeno</t>
  </si>
  <si>
    <t>Sybyl Fierro</t>
  </si>
  <si>
    <t>Nicol Troup</t>
  </si>
  <si>
    <t>Bondy Pattenden</t>
  </si>
  <si>
    <t>Angus Cockman</t>
  </si>
  <si>
    <t>Mord Hanscome</t>
  </si>
  <si>
    <t>Susy Leblanc</t>
  </si>
  <si>
    <t>Gerard Ciccoloi</t>
  </si>
  <si>
    <t>Seamus Sayburn</t>
  </si>
  <si>
    <t>Washington Gentiry</t>
  </si>
  <si>
    <t>Rebekkah Westall</t>
  </si>
  <si>
    <t>Court Kulic</t>
  </si>
  <si>
    <t>Lorilee Roux</t>
  </si>
  <si>
    <t>Modestine Rolinson</t>
  </si>
  <si>
    <t>Shelbi Ellgood</t>
  </si>
  <si>
    <t>Barbabra Retchless</t>
  </si>
  <si>
    <t>+48 (423) 624-0978</t>
  </si>
  <si>
    <t>+886 (377) 963-3788</t>
  </si>
  <si>
    <t>+359 (429) 556-2589</t>
  </si>
  <si>
    <t>+56 (228) 313-7377</t>
  </si>
  <si>
    <t>+260 (948) 192-3819</t>
  </si>
  <si>
    <t>+84 (167) 473-9599</t>
  </si>
  <si>
    <t>+86 (131) 481-8494</t>
  </si>
  <si>
    <t>+1 (215) 380-7679</t>
  </si>
  <si>
    <t>+591 (150) 814-1572</t>
  </si>
  <si>
    <t>+7 (840) 690-8129</t>
  </si>
  <si>
    <t>+86 (934) 212-7370</t>
  </si>
  <si>
    <t>+62 (219) 745-8269</t>
  </si>
  <si>
    <t>+359 (801) 251-7230</t>
  </si>
  <si>
    <t>+41 (372) 940-6083</t>
  </si>
  <si>
    <t>+249 (199) 212-3218</t>
  </si>
  <si>
    <t>+46 (975) 714-4410</t>
  </si>
  <si>
    <t>+7 (447) 210-9281</t>
  </si>
  <si>
    <t>+998 (931) 961-3324</t>
  </si>
  <si>
    <t>+86 (353) 983-7547</t>
  </si>
  <si>
    <t>+48 (495) 933-8482</t>
  </si>
  <si>
    <t>+86 (176) 913-2256</t>
  </si>
  <si>
    <t>+63 (877) 214-0736</t>
  </si>
  <si>
    <t>+86 (329) 359-5760</t>
  </si>
  <si>
    <t>+27 (575) 986-5083</t>
  </si>
  <si>
    <t>+62 (159) 330-6404</t>
  </si>
  <si>
    <t>+380 (894) 562-6142</t>
  </si>
  <si>
    <t>+7 (442) 667-0213</t>
  </si>
  <si>
    <t>+241 (189) 277-1492</t>
  </si>
  <si>
    <t>+1 (971) 677-6582</t>
  </si>
  <si>
    <t>+502 (872) 781-5485</t>
  </si>
  <si>
    <t>+52 (795) 664-6080</t>
  </si>
  <si>
    <t>+53 (686) 790-8425</t>
  </si>
  <si>
    <t>+62 (668) 699-8836</t>
  </si>
  <si>
    <t>+1 (713) 697-7601</t>
  </si>
  <si>
    <t>+420 (339) 951-9631</t>
  </si>
  <si>
    <t>+351 (867) 685-3149</t>
  </si>
  <si>
    <t>+46 (917) 365-4392</t>
  </si>
  <si>
    <t>+86 (755) 351-6317</t>
  </si>
  <si>
    <t>+1 (881) 349-0478</t>
  </si>
  <si>
    <t>+850 (446) 471-8022</t>
  </si>
  <si>
    <t>+92 (801) 561-5738</t>
  </si>
  <si>
    <t>+45 (665) 829-7926</t>
  </si>
  <si>
    <t>+62 (281) 794-5243</t>
  </si>
  <si>
    <t>+86 (730) 603-0997</t>
  </si>
  <si>
    <t>+84 (408) 742-8985</t>
  </si>
  <si>
    <t>+48 (237) 546-3031</t>
  </si>
  <si>
    <t>+63 (206) 885-0033</t>
  </si>
  <si>
    <t>+55 (857) 933-6103</t>
  </si>
  <si>
    <t>+62 (473) 833-0990</t>
  </si>
  <si>
    <t>+86 (118) 991-6553</t>
  </si>
  <si>
    <t>+62 (196) 844-3200</t>
  </si>
  <si>
    <t>+86 (146) 935-1702</t>
  </si>
  <si>
    <t>+86 (599) 366-8768</t>
  </si>
  <si>
    <t>+86 (508) 416-6902</t>
  </si>
  <si>
    <t>+86 (434) 306-0018</t>
  </si>
  <si>
    <t>+54 (197) 310-1346</t>
  </si>
  <si>
    <t>+81 (165) 510-7484</t>
  </si>
  <si>
    <t>+63 (822) 963-0749</t>
  </si>
  <si>
    <t>+351 (666) 823-3086</t>
  </si>
  <si>
    <t>+86 (622) 253-8948</t>
  </si>
  <si>
    <t>+420 (533) 288-4363</t>
  </si>
  <si>
    <t>+504 (331) 371-6584</t>
  </si>
  <si>
    <t>+62 (956) 571-1101</t>
  </si>
  <si>
    <t>+63 (447) 759-8661</t>
  </si>
  <si>
    <t>+62 (485) 179-9990</t>
  </si>
  <si>
    <t>+1 (189) 431-5279</t>
  </si>
  <si>
    <t>+31 (620) 416-8430</t>
  </si>
  <si>
    <t>+63 (176) 424-8784</t>
  </si>
  <si>
    <t>+595 (174) 853-8901</t>
  </si>
  <si>
    <t>+62 (844) 153-5433</t>
  </si>
  <si>
    <t>BarbabraRetchless675@gmail.com</t>
  </si>
  <si>
    <t>NorthropMably708@outlock.com</t>
  </si>
  <si>
    <t>FabianRolf161@eu.com</t>
  </si>
  <si>
    <t>LaureeRaden922@ro.ru</t>
  </si>
  <si>
    <t>BarbyFollos77@yandex.ru</t>
  </si>
  <si>
    <t>MileEnterle961@mail.ru</t>
  </si>
  <si>
    <t>MidgePeaker607@eu.com</t>
  </si>
  <si>
    <t>ManonRobichon581@gmail.com</t>
  </si>
  <si>
    <t>StavroRobken392@yandex.ru</t>
  </si>
  <si>
    <t>BryanTidmas319@ro.ru</t>
  </si>
  <si>
    <t>JeannetteFussie899@google.com</t>
  </si>
  <si>
    <t>StephenAntonacci381@yandex.ru</t>
  </si>
  <si>
    <t>NiccoloBountiff102@yandex.ru</t>
  </si>
  <si>
    <t>ClementeBenjefield494@google.com</t>
  </si>
  <si>
    <t>OrlanCorbyn718@outlock.com</t>
  </si>
  <si>
    <t>CoreenStickins62@yandex.ru</t>
  </si>
  <si>
    <t>DavetaClarage430@eu.com</t>
  </si>
  <si>
    <t>JavierMcCawley966@ro.ru</t>
  </si>
  <si>
    <t>DaileBand880@eu.com</t>
  </si>
  <si>
    <t>AngilButtery863@ro.ru</t>
  </si>
  <si>
    <t>KylaKinman982@yandex.ru</t>
  </si>
  <si>
    <t>SelenaSkepper289@google.com</t>
  </si>
  <si>
    <t>AlysonYeoland874@eu.com</t>
  </si>
  <si>
    <t>ClaudieSpeeding969@outlock.com</t>
  </si>
  <si>
    <t>AlaricScarisbrick905@yandex.ru</t>
  </si>
  <si>
    <t>MarieThurby221@mail.ru</t>
  </si>
  <si>
    <t>PegeenMcCotter290@ro.ru</t>
  </si>
  <si>
    <t>EmilieCollett799@ro.ru</t>
  </si>
  <si>
    <t>ByromTerrell280@mail.ru</t>
  </si>
  <si>
    <t>DaphneBifield102@ro.ru</t>
  </si>
  <si>
    <t>BlancaStaig700@google.com</t>
  </si>
  <si>
    <t>AdriaensKennsley304@yandex.ru</t>
  </si>
  <si>
    <t>EmlynBartak42@google.com</t>
  </si>
  <si>
    <t>VictoriaWillshire923@gmail.com</t>
  </si>
  <si>
    <t>EgonSavin757@yandex.ru</t>
  </si>
  <si>
    <t>PhillieElsom834@gmail.com</t>
  </si>
  <si>
    <t>AdanSemaine766@eu.com</t>
  </si>
  <si>
    <t>ConstantinoNorthrop339@google.com</t>
  </si>
  <si>
    <t>RodieEasson809@google.com</t>
  </si>
  <si>
    <t>AlidaBoleyn931@gmail.com</t>
  </si>
  <si>
    <t>HillScholfield134@google.com</t>
  </si>
  <si>
    <t>CordellCowpe152@eu.com</t>
  </si>
  <si>
    <t>AlexandroEldon23@google.com</t>
  </si>
  <si>
    <t>KayleCollin265@ro.ru</t>
  </si>
  <si>
    <t>InesitaLarkins611@ro.ru</t>
  </si>
  <si>
    <t>WaylinLound158@outlock.com</t>
  </si>
  <si>
    <t>MechelleGillogley868@yandex.ru</t>
  </si>
  <si>
    <t>DonalMuccino634@eu.com</t>
  </si>
  <si>
    <t>JoyeLeadbetter181@outlock.com</t>
  </si>
  <si>
    <t>GianinaTrump823@outlock.com</t>
  </si>
  <si>
    <t>ReadLeEstut546@ro.ru</t>
  </si>
  <si>
    <t>JillAnscott849@eu.com</t>
  </si>
  <si>
    <t>BudDouch190@eu.com</t>
  </si>
  <si>
    <t>CicilyOssenna520@outlock.com</t>
  </si>
  <si>
    <t>HewIzzat171@eu.com</t>
  </si>
  <si>
    <t>EddieGimeno847@mail.ru</t>
  </si>
  <si>
    <t>SybylFierro376@eu.com</t>
  </si>
  <si>
    <t>NicolTroup41@mail.ru</t>
  </si>
  <si>
    <t>BondyPattenden95@mail.ru</t>
  </si>
  <si>
    <t>AngusCockman809@yandex.ru</t>
  </si>
  <si>
    <t>MordHanscome758@eu.com</t>
  </si>
  <si>
    <t>SusyLeblanc155@ro.ru</t>
  </si>
  <si>
    <t>GerardCiccoloi67@eu.com</t>
  </si>
  <si>
    <t>SeamusSayburn733@outlock.com</t>
  </si>
  <si>
    <t>WashingtonGentiry816@mail.ru</t>
  </si>
  <si>
    <t>RebekkahWestall637@ro.ru</t>
  </si>
  <si>
    <t>CourtKulic618@gmail.com</t>
  </si>
  <si>
    <t>LorileeRoux974@eu.com</t>
  </si>
  <si>
    <t>ModestineRolinson559@yandex.ru</t>
  </si>
  <si>
    <t>ShelbiEllgood172@mail.ru</t>
  </si>
  <si>
    <t>DateVisit</t>
  </si>
  <si>
    <t>Тренажерный зал разовый + Бассейн</t>
  </si>
  <si>
    <t>S_Period</t>
  </si>
  <si>
    <t xml:space="preserve">Тренажерный зал разовый + Сауна </t>
  </si>
  <si>
    <t>Тренажерный зал 30 дней</t>
  </si>
  <si>
    <t>Тренажерный зал 30 дней + Бассейн</t>
  </si>
  <si>
    <t xml:space="preserve">Тренажерный зал 30 дней + Сауна </t>
  </si>
  <si>
    <t>Тренажерный зал 90 дней + Бассейн</t>
  </si>
  <si>
    <t xml:space="preserve">Тренажерный зал 90 дней + Сауна </t>
  </si>
  <si>
    <t>Тренажерный зал 90 дней</t>
  </si>
  <si>
    <t>Тренажерный зал на полгода + Бассейн</t>
  </si>
  <si>
    <t xml:space="preserve">Тренажерный зал на полгода + Сауна </t>
  </si>
  <si>
    <t>Тренажерный зал на полгода</t>
  </si>
  <si>
    <t>Тренажерный зал на год + Бассейн</t>
  </si>
  <si>
    <t>Тренажерный зал на год</t>
  </si>
  <si>
    <t xml:space="preserve">Тренажерный зал на год + Сауна </t>
  </si>
  <si>
    <t>Цель игры - с помощью как можно меньшего количества пускаемых руками шаров сбить кегли, установленные особым образом в конце безбортовой дорожки.</t>
  </si>
  <si>
    <t>Jesse Wylam</t>
  </si>
  <si>
    <t>Owen Vayro</t>
  </si>
  <si>
    <t>Kennan Boyes</t>
  </si>
  <si>
    <t>Linoel Barnwall</t>
  </si>
  <si>
    <t>Marcus Buckles</t>
  </si>
  <si>
    <t>Dilan Scouse</t>
  </si>
  <si>
    <t>Pansie Beddard</t>
  </si>
  <si>
    <t>Tanya MacKeig</t>
  </si>
  <si>
    <t>Archie Polden</t>
  </si>
  <si>
    <t>Simone Tease</t>
  </si>
  <si>
    <t>Bax Glayzer</t>
  </si>
  <si>
    <t>Heath Ruf</t>
  </si>
  <si>
    <t>Maryjane Emney</t>
  </si>
  <si>
    <t>Gino Koene</t>
  </si>
  <si>
    <t>Karalee Sabey</t>
  </si>
  <si>
    <t>Nicolle Sammut</t>
  </si>
  <si>
    <t>Arty Hulatt</t>
  </si>
  <si>
    <t>Wendall Salzberg</t>
  </si>
  <si>
    <t>Antonia Dunbleton</t>
  </si>
  <si>
    <t>Margit Seman</t>
  </si>
  <si>
    <t>Zachery Harce</t>
  </si>
  <si>
    <t>Forest Ygou</t>
  </si>
  <si>
    <t>Kevin Furman</t>
  </si>
  <si>
    <t>144.76.193.237</t>
  </si>
  <si>
    <t>169.108.108.88</t>
  </si>
  <si>
    <t>143.177.136.232</t>
  </si>
  <si>
    <t>18.127.87.158</t>
  </si>
  <si>
    <t>142.216.95.251</t>
  </si>
  <si>
    <t>229.104.255.175</t>
  </si>
  <si>
    <t>90.207.38.179</t>
  </si>
  <si>
    <t>172.249.218.50</t>
  </si>
  <si>
    <t>49.101.94.118</t>
  </si>
  <si>
    <t>161.5.132.42</t>
  </si>
  <si>
    <t>174.42.8.3</t>
  </si>
  <si>
    <t>182.2.128.34</t>
  </si>
  <si>
    <t>73.212.243.168</t>
  </si>
  <si>
    <t>93.126.120.134</t>
  </si>
  <si>
    <t>9.26.5.107</t>
  </si>
  <si>
    <t>139.241.156.87</t>
  </si>
  <si>
    <t>47.0.240.7</t>
  </si>
  <si>
    <t>24.185.229.169</t>
  </si>
  <si>
    <t>171.78.28.229</t>
  </si>
  <si>
    <t>208.81.128.179</t>
  </si>
  <si>
    <t>130.247.20.138</t>
  </si>
  <si>
    <t>243.230.165.161</t>
  </si>
  <si>
    <t>40.140.160.210</t>
  </si>
  <si>
    <t>253.7.8.82</t>
  </si>
  <si>
    <t>76.252.15.218</t>
  </si>
  <si>
    <t>mpeaker6</t>
  </si>
  <si>
    <t>0Tc5oRc</t>
  </si>
  <si>
    <t>santonaccib</t>
  </si>
  <si>
    <t>YcXAhY3Pja</t>
  </si>
  <si>
    <t>nbountiffc</t>
  </si>
  <si>
    <t>5xfyjS9ZULGA</t>
  </si>
  <si>
    <t>cbenjefieldd</t>
  </si>
  <si>
    <t>tQOsP0ei9TuD</t>
  </si>
  <si>
    <t>ocorbyne</t>
  </si>
  <si>
    <t>bG1ZIzwIoU</t>
  </si>
  <si>
    <t>cstickinsf</t>
  </si>
  <si>
    <t>QRYADbgNj</t>
  </si>
  <si>
    <t>dclarageg</t>
  </si>
  <si>
    <t>Yp59ZIDnWe</t>
  </si>
  <si>
    <t>jmccawleyh</t>
  </si>
  <si>
    <t>g58zLcmCYON</t>
  </si>
  <si>
    <t>dbandi</t>
  </si>
  <si>
    <t>yFAaYuVW</t>
  </si>
  <si>
    <t>abutteryj</t>
  </si>
  <si>
    <t>ttOFbWWGtD</t>
  </si>
  <si>
    <t>kkinmank</t>
  </si>
  <si>
    <t>qUr6fdWP6L5G</t>
  </si>
  <si>
    <t>sskepperl</t>
  </si>
  <si>
    <t>jHYN0v3</t>
  </si>
  <si>
    <t>ayeolandm</t>
  </si>
  <si>
    <t>QQezRBV9</t>
  </si>
  <si>
    <t>cspeedingn</t>
  </si>
  <si>
    <t>UCLYITfw2Vo</t>
  </si>
  <si>
    <t>ascarisbricko</t>
  </si>
  <si>
    <t>fzBcv6GbyCp</t>
  </si>
  <si>
    <t>mthurbyp</t>
  </si>
  <si>
    <t>wg0uIskqei</t>
  </si>
  <si>
    <t>pmccotterr</t>
  </si>
  <si>
    <t>QG5tdzRpGZJ2</t>
  </si>
  <si>
    <t>icallejas</t>
  </si>
  <si>
    <t>aeDvZk8o9</t>
  </si>
  <si>
    <t>nbroscht</t>
  </si>
  <si>
    <t>DmPJt2</t>
  </si>
  <si>
    <t>sallseppu</t>
  </si>
  <si>
    <t>t0ko0854Cpvv</t>
  </si>
  <si>
    <t>eabbatucciv</t>
  </si>
  <si>
    <t>gUtNdsDu</t>
  </si>
  <si>
    <t>sgarnhamw</t>
  </si>
  <si>
    <t>eml6RqbK</t>
  </si>
  <si>
    <t>dtomaino11</t>
  </si>
  <si>
    <t>ryRIZSPKzVWU</t>
  </si>
  <si>
    <t>gsymones12</t>
  </si>
  <si>
    <t>LFPUPIiHjTQC</t>
  </si>
  <si>
    <t>jbedell13</t>
  </si>
  <si>
    <t>AXdqQT73May</t>
  </si>
  <si>
    <t>chaselwood14</t>
  </si>
  <si>
    <t>aa3Z1wn</t>
  </si>
  <si>
    <t>jwylam15</t>
  </si>
  <si>
    <t>LUoKQAnhd0</t>
  </si>
  <si>
    <t>ovayro16</t>
  </si>
  <si>
    <t>AInD47HhaJp</t>
  </si>
  <si>
    <t>kboyes17</t>
  </si>
  <si>
    <t>uArXm6mZEOnQ</t>
  </si>
  <si>
    <t>lbarnwall18</t>
  </si>
  <si>
    <t>JcPjBCH</t>
  </si>
  <si>
    <t>mbuckles19</t>
  </si>
  <si>
    <t>0aRzEt41OAG</t>
  </si>
  <si>
    <t>dscouse1a</t>
  </si>
  <si>
    <t>biYebaGH</t>
  </si>
  <si>
    <t>pbeddard1b</t>
  </si>
  <si>
    <t>XTYUf4jXlwI</t>
  </si>
  <si>
    <t>tmackeig1c</t>
  </si>
  <si>
    <t>3RzzkcX5oMfi</t>
  </si>
  <si>
    <t>apolden1d</t>
  </si>
  <si>
    <t>jo9GbN2s</t>
  </si>
  <si>
    <t>stease1e</t>
  </si>
  <si>
    <t>07sH7RvFM</t>
  </si>
  <si>
    <t>bglayzer1f</t>
  </si>
  <si>
    <t>XXMtznf1Y5B9</t>
  </si>
  <si>
    <t>hruf1g</t>
  </si>
  <si>
    <t>iiu0Ks</t>
  </si>
  <si>
    <t>memney1h</t>
  </si>
  <si>
    <t>iMFpWlHolY</t>
  </si>
  <si>
    <t>gkoene1i</t>
  </si>
  <si>
    <t>yEZr1vBtjMjD</t>
  </si>
  <si>
    <t>ksabey1j</t>
  </si>
  <si>
    <t>Ae5b7W</t>
  </si>
  <si>
    <t>nsammut1k</t>
  </si>
  <si>
    <t>yF7PwpY1qEP</t>
  </si>
  <si>
    <t>sskepper1l</t>
  </si>
  <si>
    <t>CO8icJv7kxml</t>
  </si>
  <si>
    <t>ahulatt1m</t>
  </si>
  <si>
    <t>YTGcPiKAb</t>
  </si>
  <si>
    <t>wsalzberg1n</t>
  </si>
  <si>
    <t>RwPH2laRMo2E</t>
  </si>
  <si>
    <t>adunbleton1o</t>
  </si>
  <si>
    <t>J5jvL5ZtG</t>
  </si>
  <si>
    <t>mseman1p</t>
  </si>
  <si>
    <t>yG5ab4RHTS</t>
  </si>
  <si>
    <t>zharce1q</t>
  </si>
  <si>
    <t>a8UfhyE</t>
  </si>
  <si>
    <t>fygou1r</t>
  </si>
  <si>
    <t>TTDlLt2Uk0C</t>
  </si>
  <si>
    <t>pcowen1s</t>
  </si>
  <si>
    <t>FDtc9GIYzTr2</t>
  </si>
  <si>
    <t>kfurman1t</t>
  </si>
  <si>
    <t>9QAaudonIt</t>
  </si>
  <si>
    <t>amcgavigan1u</t>
  </si>
  <si>
    <t>04olFNl3xm</t>
  </si>
  <si>
    <t>abracco1v</t>
  </si>
  <si>
    <t>FWzq258m6</t>
  </si>
  <si>
    <t>dhenden1w</t>
  </si>
  <si>
    <t>VE0Yqa1</t>
  </si>
  <si>
    <t>mtottman1x</t>
  </si>
  <si>
    <t>yKo2Enylsn</t>
  </si>
  <si>
    <t>mfeedham1y</t>
  </si>
  <si>
    <t>XjtwJenr5</t>
  </si>
  <si>
    <t>cseman1z</t>
  </si>
  <si>
    <t>h0V11hSGuX19</t>
  </si>
  <si>
    <t>gsendall20</t>
  </si>
  <si>
    <t>uN5TNp</t>
  </si>
  <si>
    <t>jhentzer21</t>
  </si>
  <si>
    <t>Cxf16MLn9h</t>
  </si>
  <si>
    <t>ecicchillo22</t>
  </si>
  <si>
    <t>thV1QZ</t>
  </si>
  <si>
    <t>lshelford23</t>
  </si>
  <si>
    <t>ZuvHF0</t>
  </si>
  <si>
    <t>slujan24</t>
  </si>
  <si>
    <t>Tir99gLW</t>
  </si>
  <si>
    <t>lcaghan25</t>
  </si>
  <si>
    <t>eh46b8S</t>
  </si>
  <si>
    <t>mfeak26</t>
  </si>
  <si>
    <t>Sh0pbcchf</t>
  </si>
  <si>
    <t>bbrixey27</t>
  </si>
  <si>
    <t>j7KAFT</t>
  </si>
  <si>
    <t>abeathem28</t>
  </si>
  <si>
    <t>6Q7Eh3</t>
  </si>
  <si>
    <t>xfantham29</t>
  </si>
  <si>
    <t>vk5DJF</t>
  </si>
  <si>
    <t>egrieveson2a</t>
  </si>
  <si>
    <t>ga8BYZG5kOY</t>
  </si>
  <si>
    <t>cportchmouth2b</t>
  </si>
  <si>
    <t>YmVfLyPOMUj7</t>
  </si>
  <si>
    <t>ygatehouse2c</t>
  </si>
  <si>
    <t>XdoOhGpPZSt</t>
  </si>
  <si>
    <t>alevi2d</t>
  </si>
  <si>
    <t>1HDjFSlJQl</t>
  </si>
  <si>
    <t>alotterington2e</t>
  </si>
  <si>
    <t>Ub3lyxz9F</t>
  </si>
  <si>
    <t>jstelle2f</t>
  </si>
  <si>
    <t>o9B8Hgso</t>
  </si>
  <si>
    <t>mbilam2g</t>
  </si>
  <si>
    <t>k7RSPrN8Lvlo</t>
  </si>
  <si>
    <t>stindle2h</t>
  </si>
  <si>
    <t>A5P4Jb</t>
  </si>
  <si>
    <t>hbenning2i</t>
  </si>
  <si>
    <t>iOlSrpyWUi</t>
  </si>
  <si>
    <t>sbegwell2j</t>
  </si>
  <si>
    <t>JwRnHCXYaNzq</t>
  </si>
  <si>
    <t>hmignot2k</t>
  </si>
  <si>
    <t>WlJRWMvKcg</t>
  </si>
  <si>
    <t>cgaudin2l</t>
  </si>
  <si>
    <t>Emn7skZ77</t>
  </si>
  <si>
    <t>reffnert2m</t>
  </si>
  <si>
    <t>ZykqIEKHRCs</t>
  </si>
  <si>
    <t>cbatterton2n</t>
  </si>
  <si>
    <t>UHzs6WCzx</t>
  </si>
  <si>
    <t>csproul2o</t>
  </si>
  <si>
    <t>dJ9gWd1</t>
  </si>
  <si>
    <t>dhardiman2p</t>
  </si>
  <si>
    <t>sr19gnqRGefT</t>
  </si>
  <si>
    <t>vst2q</t>
  </si>
  <si>
    <t>GrPx9f</t>
  </si>
  <si>
    <t>dfranchyonok2r</t>
  </si>
  <si>
    <t>ldxtLF6apA9</t>
  </si>
  <si>
    <t>bpues2s</t>
  </si>
  <si>
    <t>hmFt6sRfRnPD</t>
  </si>
  <si>
    <t>nmoff2t</t>
  </si>
  <si>
    <t>7oU8ahamNo</t>
  </si>
  <si>
    <t>dpocknell2u</t>
  </si>
  <si>
    <t>3UeXjkqs</t>
  </si>
  <si>
    <t>pdanhel2v</t>
  </si>
  <si>
    <t>t4Qu3Sq5V6</t>
  </si>
  <si>
    <t>lgardner2w</t>
  </si>
  <si>
    <t>F7tlcup</t>
  </si>
  <si>
    <t>ddauncey2x</t>
  </si>
  <si>
    <t>rJQJcJmvocV</t>
  </si>
  <si>
    <t>nluparti2y</t>
  </si>
  <si>
    <t>pS7FyhdtqTzl</t>
  </si>
  <si>
    <t>Секция бокса на месяц</t>
  </si>
  <si>
    <t>Секция кикбокса на месяц</t>
  </si>
  <si>
    <t>Секция бокса на год</t>
  </si>
  <si>
    <t>Секция кикбокса на год</t>
  </si>
  <si>
    <t>@mail.ru</t>
  </si>
  <si>
    <t>@ro.ru</t>
  </si>
  <si>
    <t>@eu.com</t>
  </si>
  <si>
    <t>@yandex.ru</t>
  </si>
  <si>
    <t>@outlock.com</t>
  </si>
  <si>
    <t>@google.com</t>
  </si>
  <si>
    <t>@gmail.com</t>
  </si>
  <si>
    <t>JesseWylam@yandex.ru</t>
  </si>
  <si>
    <t>OwenVayro@mail.ru</t>
  </si>
  <si>
    <t>KennanBoyes@gmail.com</t>
  </si>
  <si>
    <t>LinoelBarnwall@outlock.com</t>
  </si>
  <si>
    <t>MarcusBuckles@gmail.com</t>
  </si>
  <si>
    <t>DilanScouse@google.com</t>
  </si>
  <si>
    <t>PansieBeddard@outlock.com</t>
  </si>
  <si>
    <t>TanyaMacKeig@ro.ru</t>
  </si>
  <si>
    <t>ArchiePolden@google.com</t>
  </si>
  <si>
    <t>SimoneTease@mail.ru</t>
  </si>
  <si>
    <t>BaxGlayzer@google.com</t>
  </si>
  <si>
    <t>HeathRuf@google.com</t>
  </si>
  <si>
    <t>MaryjaneEmney@gmail.com</t>
  </si>
  <si>
    <t>GinoKoene@gmail.com</t>
  </si>
  <si>
    <t>KaraleeSabey@yandex.ru</t>
  </si>
  <si>
    <t>NicolleSammut@yandex.ru</t>
  </si>
  <si>
    <t>ArtyHulatt@ro.ru</t>
  </si>
  <si>
    <t>WendallSalzberg@gmail.com</t>
  </si>
  <si>
    <t>AntoniaDunbleton@gmail.com</t>
  </si>
  <si>
    <t>MargitSeman@ro.ru</t>
  </si>
  <si>
    <t>ZacheryHarce@eu.com</t>
  </si>
  <si>
    <t>ForestYgou@mail.ru</t>
  </si>
  <si>
    <t>KevinFurman@outlock.com</t>
  </si>
  <si>
    <t>+841(33)691-67-50</t>
  </si>
  <si>
    <t>+9(5259)000-22-37</t>
  </si>
  <si>
    <t>+1(537)784-60-14</t>
  </si>
  <si>
    <t>+25(908)085-08-83</t>
  </si>
  <si>
    <t>+5(319)884-73-18</t>
  </si>
  <si>
    <t>+54(1061)127-72-65</t>
  </si>
  <si>
    <t>+80(11)909-38-24</t>
  </si>
  <si>
    <t>+701(220)125-90-85</t>
  </si>
  <si>
    <t>+53(658)486-77-82</t>
  </si>
  <si>
    <t>+53(958)903-59-34</t>
  </si>
  <si>
    <t>+89(5533)729-59-78</t>
  </si>
  <si>
    <t>+32(37)379-72-80</t>
  </si>
  <si>
    <t>+396(42)752-94-89</t>
  </si>
  <si>
    <t>+6(58)861-23-19</t>
  </si>
  <si>
    <t>+003(905)301-83-13</t>
  </si>
  <si>
    <t>+1(731)602-82-69</t>
  </si>
  <si>
    <t>+2(2631)950-97-93</t>
  </si>
  <si>
    <t>+240(2488)909-16-94</t>
  </si>
  <si>
    <t>+966(83)342-13-50</t>
  </si>
  <si>
    <t>+00(25)061-06-36</t>
  </si>
  <si>
    <t>+76(328)615-03-63</t>
  </si>
  <si>
    <t>+799(2134)062-69-92</t>
  </si>
  <si>
    <t>+57(7613)740-47-01</t>
  </si>
  <si>
    <t>+909(44)404-09-33</t>
  </si>
  <si>
    <t>+90(667)444-58-25</t>
  </si>
  <si>
    <t>Одна из мануальных техник, совокупность приёмов механического и рефлекторного воздействия на ткани и органы в виде растирания, давления, вибрации, проводимых непосредственно на поверхности тела человека как руками.</t>
  </si>
  <si>
    <t>U_phone</t>
  </si>
  <si>
    <t>U_email</t>
  </si>
  <si>
    <t>U_birthday</t>
  </si>
  <si>
    <t>Gary Mitchell</t>
  </si>
  <si>
    <t>Wade Martinez</t>
  </si>
  <si>
    <t>Steve Peterson</t>
  </si>
  <si>
    <t>Christopher Smith</t>
  </si>
  <si>
    <t>Richard Hall</t>
  </si>
  <si>
    <t>Raymond Rose</t>
  </si>
  <si>
    <t>Lee Brown</t>
  </si>
  <si>
    <t>GaryMitchell@gmail.com</t>
  </si>
  <si>
    <t>WadeMartinez@mail.ru</t>
  </si>
  <si>
    <t>StevePeterson@ro.ru</t>
  </si>
  <si>
    <t>ChristopherSmith@yandex.ru</t>
  </si>
  <si>
    <t>RichardHall@mail.ru</t>
  </si>
  <si>
    <t>RaymondRose@mail.ru</t>
  </si>
  <si>
    <t>LeeBrown@mail.ru</t>
  </si>
  <si>
    <t>+881(8155)313-51-94</t>
  </si>
  <si>
    <t>+86(76)417-59-56</t>
  </si>
  <si>
    <t>+358(399)120-58-24</t>
  </si>
  <si>
    <t>+7(991)467-21-67</t>
  </si>
  <si>
    <t>+303(46)354-66-95</t>
  </si>
  <si>
    <t>+377(6693)503-66-05</t>
  </si>
  <si>
    <t>+1(3555)096-69-16</t>
  </si>
  <si>
    <t>+9(06)990-59-32</t>
  </si>
  <si>
    <t>+47(5501)611-57-85</t>
  </si>
  <si>
    <t>+488(9478)842-26-96</t>
  </si>
  <si>
    <t>44.150.92.36</t>
  </si>
  <si>
    <t>239.121.181.127</t>
  </si>
  <si>
    <t>175.7.143.70</t>
  </si>
  <si>
    <t>5.148.113.12</t>
  </si>
  <si>
    <t>13.199.214.249</t>
  </si>
  <si>
    <t>246.155.125.108</t>
  </si>
  <si>
    <t>97.164.124.78</t>
  </si>
  <si>
    <t>186.238.247.28</t>
  </si>
  <si>
    <t>232.52.168.89</t>
  </si>
  <si>
    <t>192.204.156.62</t>
  </si>
  <si>
    <t>4AHYWy7V</t>
  </si>
  <si>
    <t>N2BvgS8a</t>
  </si>
  <si>
    <t>u0hpPfVZ</t>
  </si>
  <si>
    <t>INl6AZvR</t>
  </si>
  <si>
    <t>OkTAs6Eo</t>
  </si>
  <si>
    <t>pYUWvk32</t>
  </si>
  <si>
    <t>y8gPhwWq</t>
  </si>
  <si>
    <t>9iuRfkfa</t>
  </si>
  <si>
    <t>ZbQ2SiFE</t>
  </si>
  <si>
    <t>h6MlvtM2</t>
  </si>
  <si>
    <t>krtxipX4</t>
  </si>
  <si>
    <t>MgJCMcu8</t>
  </si>
  <si>
    <t>ZWYd5pmg</t>
  </si>
  <si>
    <t>6Bb7hqAy</t>
  </si>
  <si>
    <t>bwXrv2cw</t>
  </si>
  <si>
    <t>62NnUvRR</t>
  </si>
  <si>
    <t>j8yLigQy</t>
  </si>
  <si>
    <t>nvJ8yBzF</t>
  </si>
  <si>
    <t>wqixNCa0</t>
  </si>
  <si>
    <t>6YYQJ7Mo</t>
  </si>
  <si>
    <t>TimetableID</t>
  </si>
  <si>
    <t>Date</t>
  </si>
  <si>
    <t>Boxing coach</t>
  </si>
  <si>
    <t>Kickboxing coach</t>
  </si>
  <si>
    <t>Massage therapist</t>
  </si>
  <si>
    <t>Trainer</t>
  </si>
  <si>
    <t>Eugene Barnes</t>
  </si>
  <si>
    <t>Gary Smith</t>
  </si>
  <si>
    <t>Ruth Benson</t>
  </si>
  <si>
    <t>Nora Baker</t>
  </si>
  <si>
    <t>Steven White</t>
  </si>
  <si>
    <t>Christopher Doyle</t>
  </si>
  <si>
    <t>Kelly Austin</t>
  </si>
  <si>
    <t>Bernice Barnes</t>
  </si>
  <si>
    <t>Richard Murphy</t>
  </si>
  <si>
    <t>EugeneBarnes@yandex.ru</t>
  </si>
  <si>
    <t>GarySmith@outlock.com</t>
  </si>
  <si>
    <t>RuthBenson@ro.ru</t>
  </si>
  <si>
    <t>NoraBaker@mail.ru</t>
  </si>
  <si>
    <t>StevenWhite@ro.ru</t>
  </si>
  <si>
    <t>ChristopherDoyle@ro.ru</t>
  </si>
  <si>
    <t>KellyAustin@eu.com</t>
  </si>
  <si>
    <t>BerniceBarnes@yandex.ru</t>
  </si>
  <si>
    <t>RichardMurphy@ro.ru</t>
  </si>
  <si>
    <t>+221 (091) 356-05-55</t>
  </si>
  <si>
    <t>+880 (643) 482-36-48</t>
  </si>
  <si>
    <t>+992 (711) 286-12-60</t>
  </si>
  <si>
    <t>+354 (998) 611-38-47</t>
  </si>
  <si>
    <t>+679 (130) 303-30-91</t>
  </si>
  <si>
    <t>+94 (822) 867-50-78</t>
  </si>
  <si>
    <t>+993 (024) 712-26-19</t>
  </si>
  <si>
    <t>+886 (535) 151-00-15</t>
  </si>
  <si>
    <t>+504 (648) 666-04-32</t>
  </si>
  <si>
    <t>+503 (380) 948-12-87</t>
  </si>
  <si>
    <t>239.99.212.46</t>
  </si>
  <si>
    <t>213.76.11.47</t>
  </si>
  <si>
    <t>155.198.233.35</t>
  </si>
  <si>
    <t>43.38.65.161</t>
  </si>
  <si>
    <t>140.189.222.175</t>
  </si>
  <si>
    <t>14.151.242.9</t>
  </si>
  <si>
    <t>7.26.56.131</t>
  </si>
  <si>
    <t>208.40.205.244</t>
  </si>
  <si>
    <t>197.194.88.232</t>
  </si>
  <si>
    <t>87.232.211.155</t>
  </si>
  <si>
    <t>6rZmybaI</t>
  </si>
  <si>
    <t>9ArPAgAE</t>
  </si>
  <si>
    <t>7x4fWSCI</t>
  </si>
  <si>
    <t>4AquhBb7</t>
  </si>
  <si>
    <t>bOfBqgK6</t>
  </si>
  <si>
    <t>J5uOBoqW</t>
  </si>
  <si>
    <t>rI6DWBsd</t>
  </si>
  <si>
    <t>8yCAiCqB</t>
  </si>
  <si>
    <t>uqf0AGiC</t>
  </si>
  <si>
    <t>FBiaYM0N</t>
  </si>
  <si>
    <t>ldICs3Bf</t>
  </si>
  <si>
    <t>yODm4TXC</t>
  </si>
  <si>
    <t>DE5aI47L</t>
  </si>
  <si>
    <t>uWLsP1xL</t>
  </si>
  <si>
    <t>DDyz3qAp</t>
  </si>
  <si>
    <t>sxaq2piC</t>
  </si>
  <si>
    <t>j3tDzPs5</t>
  </si>
  <si>
    <t>RPISdvL7</t>
  </si>
  <si>
    <t>oaC1MrG7</t>
  </si>
  <si>
    <t>9HCrdfM1</t>
  </si>
  <si>
    <t>U_photo</t>
  </si>
  <si>
    <t>u3.png</t>
  </si>
  <si>
    <t>u6.png</t>
  </si>
  <si>
    <t>u4.png</t>
  </si>
  <si>
    <t>u12.jpg</t>
  </si>
  <si>
    <t>u1.png</t>
  </si>
  <si>
    <t>u14.jpg</t>
  </si>
  <si>
    <t>u15.jpg</t>
  </si>
  <si>
    <t>u16.jpg</t>
  </si>
  <si>
    <t>u18.jpg</t>
  </si>
  <si>
    <t>u19.jpg</t>
  </si>
  <si>
    <t>u2.png</t>
  </si>
  <si>
    <t>u8.png</t>
  </si>
  <si>
    <t>u7.png</t>
  </si>
  <si>
    <t>u5.png</t>
  </si>
  <si>
    <t>Ulya Skepper</t>
  </si>
  <si>
    <t>UlyaSkepper@gmail.com</t>
  </si>
  <si>
    <t>u21.jpg</t>
  </si>
  <si>
    <t>u23.jpg</t>
  </si>
  <si>
    <t>Pinilope Cowen</t>
  </si>
  <si>
    <t>PinilopeCowen@ro.ru</t>
  </si>
  <si>
    <t>u24.jpg</t>
  </si>
  <si>
    <t>u26.jpg</t>
  </si>
  <si>
    <t>Mia Cruz</t>
  </si>
  <si>
    <t>MiaCruz@mail.ru</t>
  </si>
  <si>
    <t>u27.jpg</t>
  </si>
  <si>
    <t>u28.jpg</t>
  </si>
  <si>
    <t>Jessica Morris</t>
  </si>
  <si>
    <t>JessicaMorris@gmail.com</t>
  </si>
  <si>
    <t>Teremi Hale</t>
  </si>
  <si>
    <t>TeremiHale@eu.com</t>
  </si>
  <si>
    <t>u29.jpg</t>
  </si>
  <si>
    <t>u30.jpg</t>
  </si>
  <si>
    <t>u31.jpg</t>
  </si>
  <si>
    <t>u32.jpeg</t>
  </si>
  <si>
    <t>Darla Williams</t>
  </si>
  <si>
    <t>DarlaWilliams@mail.ru</t>
  </si>
  <si>
    <t>u9.png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</si>
</sst>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14" fontId="0" fillId="0" borderId="0" xfId="0" applyNumberFormat="1"/>
    <xf numFmtId="0" fontId="2" fillId="0" borderId="0" xfId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2" fillId="0" borderId="0" xfId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orileeRoux974@eu.com" TargetMode="External"/><Relationship Id="rId7" Type="http://schemas.openxmlformats.org/officeDocument/2006/relationships/hyperlink" Target="mailto:AlidaBoleyn931@gmail.com" TargetMode="External"/><Relationship Id="rId2" Type="http://schemas.openxmlformats.org/officeDocument/2006/relationships/hyperlink" Target="mailto:RebekkahWestall637@ro.ru" TargetMode="External"/><Relationship Id="rId1" Type="http://schemas.openxmlformats.org/officeDocument/2006/relationships/hyperlink" Target="mailto:WashingtonGentiry816@mail.ru" TargetMode="External"/><Relationship Id="rId6" Type="http://schemas.openxmlformats.org/officeDocument/2006/relationships/hyperlink" Target="mailto:RodieEasson809@google.com" TargetMode="External"/><Relationship Id="rId5" Type="http://schemas.openxmlformats.org/officeDocument/2006/relationships/hyperlink" Target="mailto:SeamusSayburn733@outlock.com" TargetMode="External"/><Relationship Id="rId4" Type="http://schemas.openxmlformats.org/officeDocument/2006/relationships/hyperlink" Target="mailto:ModestineRolinson559@yandex.r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aCruz@mail.ru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inilopeCowen@ro.ru" TargetMode="External"/><Relationship Id="rId1" Type="http://schemas.openxmlformats.org/officeDocument/2006/relationships/hyperlink" Target="mailto:UlyaSkepper@gmail.com" TargetMode="External"/><Relationship Id="rId6" Type="http://schemas.openxmlformats.org/officeDocument/2006/relationships/hyperlink" Target="mailto:DarlaWilliams@mail.ru" TargetMode="External"/><Relationship Id="rId5" Type="http://schemas.openxmlformats.org/officeDocument/2006/relationships/hyperlink" Target="mailto:TeremiHale@eu.com" TargetMode="External"/><Relationship Id="rId4" Type="http://schemas.openxmlformats.org/officeDocument/2006/relationships/hyperlink" Target="mailto:JessicaMorris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J17" sqref="J17"/>
    </sheetView>
  </sheetViews>
  <sheetFormatPr defaultRowHeight="15" x14ac:dyDescent="0.25"/>
  <cols>
    <col min="2" max="2" width="19.7109375" style="3" bestFit="1" customWidth="1"/>
    <col min="3" max="3" width="18.28515625" bestFit="1" customWidth="1"/>
    <col min="4" max="4" width="36.28515625" bestFit="1" customWidth="1"/>
    <col min="5" max="5" width="18.140625" style="6" bestFit="1" customWidth="1"/>
    <col min="6" max="6" width="15.7109375" bestFit="1" customWidth="1"/>
    <col min="7" max="7" width="15.85546875" bestFit="1" customWidth="1"/>
    <col min="12" max="12" width="11.85546875" bestFit="1" customWidth="1"/>
  </cols>
  <sheetData>
    <row r="1" spans="1:15" x14ac:dyDescent="0.25">
      <c r="A1" t="s">
        <v>0</v>
      </c>
      <c r="B1" s="3" t="s">
        <v>2</v>
      </c>
      <c r="C1" t="s">
        <v>1</v>
      </c>
      <c r="D1" t="s">
        <v>3</v>
      </c>
      <c r="E1" s="6" t="s">
        <v>6</v>
      </c>
      <c r="F1" t="s">
        <v>4</v>
      </c>
      <c r="G1" t="s">
        <v>5</v>
      </c>
      <c r="H1" t="s">
        <v>7</v>
      </c>
      <c r="K1" t="s">
        <v>508</v>
      </c>
      <c r="L1">
        <f ca="1">RANDBETWEEN(1,7)</f>
        <v>7</v>
      </c>
      <c r="M1" t="str">
        <f ca="1">INDEX(K:K,L1)</f>
        <v>@gmail.com</v>
      </c>
      <c r="O1" t="str">
        <f ca="1">CONCATENATE(J1,M1)</f>
        <v>@gmail.com</v>
      </c>
    </row>
    <row r="2" spans="1:15" x14ac:dyDescent="0.25">
      <c r="A2">
        <v>1</v>
      </c>
      <c r="B2" s="3" t="s">
        <v>114</v>
      </c>
      <c r="C2" t="s">
        <v>115</v>
      </c>
      <c r="D2" t="s">
        <v>185</v>
      </c>
      <c r="E2" s="6">
        <v>33600.325266203705</v>
      </c>
      <c r="F2" t="s">
        <v>364</v>
      </c>
      <c r="G2" t="s">
        <v>365</v>
      </c>
      <c r="H2">
        <v>4</v>
      </c>
      <c r="K2" t="s">
        <v>509</v>
      </c>
      <c r="L2">
        <f t="shared" ref="L2:L25" ca="1" si="0">RANDBETWEEN(1,7)</f>
        <v>7</v>
      </c>
      <c r="M2" t="str">
        <f t="shared" ref="M2:M25" ca="1" si="1">INDEX(K:K,L2)</f>
        <v>@gmail.com</v>
      </c>
      <c r="O2" t="str">
        <f t="shared" ref="O2:O14" ca="1" si="2">CONCATENATE(J2,M2)</f>
        <v>@gmail.com</v>
      </c>
    </row>
    <row r="3" spans="1:15" x14ac:dyDescent="0.25">
      <c r="A3">
        <v>2</v>
      </c>
      <c r="B3" s="3" t="s">
        <v>45</v>
      </c>
      <c r="C3" t="s">
        <v>116</v>
      </c>
      <c r="D3" t="s">
        <v>186</v>
      </c>
      <c r="E3" s="6">
        <v>35588.626168981478</v>
      </c>
      <c r="F3" t="s">
        <v>366</v>
      </c>
      <c r="G3" t="s">
        <v>367</v>
      </c>
      <c r="H3">
        <v>4</v>
      </c>
      <c r="K3" t="s">
        <v>510</v>
      </c>
      <c r="L3">
        <f t="shared" ca="1" si="0"/>
        <v>1</v>
      </c>
      <c r="M3" t="str">
        <f t="shared" ca="1" si="1"/>
        <v>@mail.ru</v>
      </c>
      <c r="O3" t="str">
        <f t="shared" ca="1" si="2"/>
        <v>@mail.ru</v>
      </c>
    </row>
    <row r="4" spans="1:15" x14ac:dyDescent="0.25">
      <c r="A4">
        <v>3</v>
      </c>
      <c r="B4" s="3" t="s">
        <v>46</v>
      </c>
      <c r="C4" t="s">
        <v>117</v>
      </c>
      <c r="D4" t="s">
        <v>187</v>
      </c>
      <c r="E4" s="6">
        <v>36709.189791666664</v>
      </c>
      <c r="F4" t="s">
        <v>368</v>
      </c>
      <c r="G4" t="s">
        <v>369</v>
      </c>
      <c r="H4">
        <v>4</v>
      </c>
      <c r="K4" t="s">
        <v>511</v>
      </c>
      <c r="L4">
        <f t="shared" ca="1" si="0"/>
        <v>7</v>
      </c>
      <c r="M4" t="str">
        <f t="shared" ca="1" si="1"/>
        <v>@gmail.com</v>
      </c>
      <c r="O4" t="str">
        <f t="shared" ca="1" si="2"/>
        <v>@gmail.com</v>
      </c>
    </row>
    <row r="5" spans="1:15" x14ac:dyDescent="0.25">
      <c r="A5">
        <v>4</v>
      </c>
      <c r="B5" s="3" t="s">
        <v>47</v>
      </c>
      <c r="C5" t="s">
        <v>118</v>
      </c>
      <c r="D5" t="s">
        <v>188</v>
      </c>
      <c r="E5" s="6">
        <v>33436.189351851855</v>
      </c>
      <c r="F5" t="s">
        <v>370</v>
      </c>
      <c r="G5" t="s">
        <v>371</v>
      </c>
      <c r="H5">
        <v>4</v>
      </c>
      <c r="K5" t="s">
        <v>512</v>
      </c>
      <c r="L5">
        <f t="shared" ca="1" si="0"/>
        <v>5</v>
      </c>
      <c r="M5" t="str">
        <f t="shared" ca="1" si="1"/>
        <v>@outlock.com</v>
      </c>
      <c r="O5" t="str">
        <f t="shared" ca="1" si="2"/>
        <v>@outlock.com</v>
      </c>
    </row>
    <row r="6" spans="1:15" x14ac:dyDescent="0.25">
      <c r="A6">
        <v>5</v>
      </c>
      <c r="B6" s="3" t="s">
        <v>48</v>
      </c>
      <c r="C6" t="s">
        <v>119</v>
      </c>
      <c r="D6" t="s">
        <v>189</v>
      </c>
      <c r="E6" s="6">
        <v>34501.564930555556</v>
      </c>
      <c r="F6" t="s">
        <v>372</v>
      </c>
      <c r="G6" t="s">
        <v>373</v>
      </c>
      <c r="H6">
        <v>4</v>
      </c>
      <c r="K6" t="s">
        <v>513</v>
      </c>
      <c r="L6">
        <f t="shared" ca="1" si="0"/>
        <v>6</v>
      </c>
      <c r="M6" t="str">
        <f t="shared" ca="1" si="1"/>
        <v>@google.com</v>
      </c>
      <c r="O6" t="str">
        <f t="shared" ca="1" si="2"/>
        <v>@google.com</v>
      </c>
    </row>
    <row r="7" spans="1:15" x14ac:dyDescent="0.25">
      <c r="A7">
        <v>6</v>
      </c>
      <c r="B7" s="3" t="s">
        <v>49</v>
      </c>
      <c r="C7" t="s">
        <v>120</v>
      </c>
      <c r="D7" t="s">
        <v>190</v>
      </c>
      <c r="E7" s="6">
        <v>33936.795555555553</v>
      </c>
      <c r="F7" t="s">
        <v>374</v>
      </c>
      <c r="G7" t="s">
        <v>375</v>
      </c>
      <c r="H7">
        <v>4</v>
      </c>
      <c r="K7" t="s">
        <v>514</v>
      </c>
      <c r="L7">
        <f t="shared" ca="1" si="0"/>
        <v>7</v>
      </c>
      <c r="M7" t="str">
        <f t="shared" ca="1" si="1"/>
        <v>@gmail.com</v>
      </c>
      <c r="O7" t="str">
        <f t="shared" ca="1" si="2"/>
        <v>@gmail.com</v>
      </c>
    </row>
    <row r="8" spans="1:15" x14ac:dyDescent="0.25">
      <c r="A8">
        <v>7</v>
      </c>
      <c r="B8" s="3" t="s">
        <v>50</v>
      </c>
      <c r="C8" t="s">
        <v>121</v>
      </c>
      <c r="D8" t="s">
        <v>191</v>
      </c>
      <c r="E8" s="6">
        <v>33093.218171296299</v>
      </c>
      <c r="F8" t="s">
        <v>376</v>
      </c>
      <c r="G8" t="s">
        <v>377</v>
      </c>
      <c r="H8">
        <v>4</v>
      </c>
      <c r="L8">
        <f t="shared" ca="1" si="0"/>
        <v>2</v>
      </c>
      <c r="M8" t="str">
        <f t="shared" ca="1" si="1"/>
        <v>@ro.ru</v>
      </c>
      <c r="O8" t="str">
        <f t="shared" ca="1" si="2"/>
        <v>@ro.ru</v>
      </c>
    </row>
    <row r="9" spans="1:15" x14ac:dyDescent="0.25">
      <c r="A9">
        <v>8</v>
      </c>
      <c r="B9" s="3" t="s">
        <v>51</v>
      </c>
      <c r="C9" t="s">
        <v>122</v>
      </c>
      <c r="D9" t="s">
        <v>192</v>
      </c>
      <c r="E9" s="6">
        <v>34183.030243055553</v>
      </c>
      <c r="F9" t="s">
        <v>378</v>
      </c>
      <c r="G9" t="s">
        <v>379</v>
      </c>
      <c r="H9">
        <v>4</v>
      </c>
      <c r="L9">
        <f t="shared" ca="1" si="0"/>
        <v>3</v>
      </c>
      <c r="M9" t="str">
        <f t="shared" ca="1" si="1"/>
        <v>@eu.com</v>
      </c>
      <c r="O9" t="str">
        <f t="shared" ca="1" si="2"/>
        <v>@eu.com</v>
      </c>
    </row>
    <row r="10" spans="1:15" x14ac:dyDescent="0.25">
      <c r="A10">
        <v>9</v>
      </c>
      <c r="B10" s="3" t="s">
        <v>52</v>
      </c>
      <c r="C10" t="s">
        <v>123</v>
      </c>
      <c r="D10" t="s">
        <v>193</v>
      </c>
      <c r="E10" s="6">
        <v>33737.465520833335</v>
      </c>
      <c r="F10" t="s">
        <v>380</v>
      </c>
      <c r="G10" t="s">
        <v>381</v>
      </c>
      <c r="H10">
        <v>4</v>
      </c>
      <c r="L10">
        <f t="shared" ca="1" si="0"/>
        <v>7</v>
      </c>
      <c r="M10" t="str">
        <f t="shared" ca="1" si="1"/>
        <v>@gmail.com</v>
      </c>
      <c r="O10" t="str">
        <f t="shared" ca="1" si="2"/>
        <v>@gmail.com</v>
      </c>
    </row>
    <row r="11" spans="1:15" x14ac:dyDescent="0.25">
      <c r="A11">
        <v>10</v>
      </c>
      <c r="B11" s="3" t="s">
        <v>53</v>
      </c>
      <c r="C11" t="s">
        <v>124</v>
      </c>
      <c r="D11" t="s">
        <v>194</v>
      </c>
      <c r="E11" s="6">
        <v>34399.393472222226</v>
      </c>
      <c r="F11" t="s">
        <v>382</v>
      </c>
      <c r="G11" t="s">
        <v>383</v>
      </c>
      <c r="H11">
        <v>4</v>
      </c>
      <c r="L11">
        <f t="shared" ca="1" si="0"/>
        <v>5</v>
      </c>
      <c r="M11" t="str">
        <f t="shared" ca="1" si="1"/>
        <v>@outlock.com</v>
      </c>
      <c r="O11" t="str">
        <f t="shared" ca="1" si="2"/>
        <v>@outlock.com</v>
      </c>
    </row>
    <row r="12" spans="1:15" x14ac:dyDescent="0.25">
      <c r="A12">
        <v>11</v>
      </c>
      <c r="B12" s="3" t="s">
        <v>54</v>
      </c>
      <c r="C12" t="s">
        <v>125</v>
      </c>
      <c r="D12" t="s">
        <v>195</v>
      </c>
      <c r="E12" s="6">
        <v>34146.572708333333</v>
      </c>
      <c r="F12" t="s">
        <v>384</v>
      </c>
      <c r="G12" t="s">
        <v>385</v>
      </c>
      <c r="H12">
        <v>4</v>
      </c>
      <c r="L12">
        <f t="shared" ca="1" si="0"/>
        <v>4</v>
      </c>
      <c r="M12" t="str">
        <f t="shared" ca="1" si="1"/>
        <v>@yandex.ru</v>
      </c>
      <c r="O12" t="str">
        <f t="shared" ca="1" si="2"/>
        <v>@yandex.ru</v>
      </c>
    </row>
    <row r="13" spans="1:15" x14ac:dyDescent="0.25">
      <c r="A13">
        <v>12</v>
      </c>
      <c r="B13" s="3" t="s">
        <v>55</v>
      </c>
      <c r="C13" t="s">
        <v>126</v>
      </c>
      <c r="D13" t="s">
        <v>196</v>
      </c>
      <c r="E13" s="6">
        <v>32999.488391203704</v>
      </c>
      <c r="F13" t="s">
        <v>386</v>
      </c>
      <c r="G13" t="s">
        <v>387</v>
      </c>
      <c r="H13">
        <v>4</v>
      </c>
      <c r="L13">
        <f t="shared" ca="1" si="0"/>
        <v>2</v>
      </c>
      <c r="M13" t="str">
        <f t="shared" ca="1" si="1"/>
        <v>@ro.ru</v>
      </c>
      <c r="O13" t="str">
        <f t="shared" ca="1" si="2"/>
        <v>@ro.ru</v>
      </c>
    </row>
    <row r="14" spans="1:15" x14ac:dyDescent="0.25">
      <c r="A14">
        <v>13</v>
      </c>
      <c r="B14" s="3" t="s">
        <v>56</v>
      </c>
      <c r="C14" t="s">
        <v>127</v>
      </c>
      <c r="D14" t="s">
        <v>197</v>
      </c>
      <c r="E14" s="6">
        <v>33932.388206018521</v>
      </c>
      <c r="F14" t="s">
        <v>388</v>
      </c>
      <c r="G14" t="s">
        <v>389</v>
      </c>
      <c r="H14">
        <v>4</v>
      </c>
      <c r="L14">
        <f t="shared" ca="1" si="0"/>
        <v>3</v>
      </c>
      <c r="M14" t="str">
        <f t="shared" ca="1" si="1"/>
        <v>@eu.com</v>
      </c>
      <c r="O14" t="str">
        <f t="shared" ca="1" si="2"/>
        <v>@eu.com</v>
      </c>
    </row>
    <row r="15" spans="1:15" x14ac:dyDescent="0.25">
      <c r="A15">
        <v>14</v>
      </c>
      <c r="B15" s="3" t="s">
        <v>57</v>
      </c>
      <c r="C15" t="s">
        <v>128</v>
      </c>
      <c r="D15" t="s">
        <v>198</v>
      </c>
      <c r="E15" s="6">
        <v>33620.695254629631</v>
      </c>
      <c r="F15" t="s">
        <v>390</v>
      </c>
      <c r="G15" t="s">
        <v>391</v>
      </c>
      <c r="H15">
        <v>4</v>
      </c>
      <c r="L15">
        <f t="shared" ca="1" si="0"/>
        <v>6</v>
      </c>
      <c r="M15" t="str">
        <f t="shared" ca="1" si="1"/>
        <v>@google.com</v>
      </c>
    </row>
    <row r="16" spans="1:15" x14ac:dyDescent="0.25">
      <c r="A16">
        <v>15</v>
      </c>
      <c r="B16" s="3" t="s">
        <v>58</v>
      </c>
      <c r="C16" t="s">
        <v>129</v>
      </c>
      <c r="D16" t="s">
        <v>199</v>
      </c>
      <c r="E16" s="6">
        <v>36908.195798611108</v>
      </c>
      <c r="F16" t="s">
        <v>392</v>
      </c>
      <c r="G16" t="s">
        <v>393</v>
      </c>
      <c r="H16">
        <v>4</v>
      </c>
      <c r="L16">
        <f t="shared" ca="1" si="0"/>
        <v>3</v>
      </c>
      <c r="M16" t="str">
        <f t="shared" ca="1" si="1"/>
        <v>@eu.com</v>
      </c>
    </row>
    <row r="17" spans="1:13" x14ac:dyDescent="0.25">
      <c r="A17">
        <v>16</v>
      </c>
      <c r="B17" s="3" t="s">
        <v>59</v>
      </c>
      <c r="C17" t="s">
        <v>130</v>
      </c>
      <c r="D17" t="s">
        <v>200</v>
      </c>
      <c r="E17" s="6">
        <v>33262.141655092593</v>
      </c>
      <c r="F17" t="s">
        <v>394</v>
      </c>
      <c r="G17" t="s">
        <v>395</v>
      </c>
      <c r="H17">
        <v>4</v>
      </c>
      <c r="L17">
        <f t="shared" ca="1" si="0"/>
        <v>5</v>
      </c>
      <c r="M17" t="str">
        <f t="shared" ca="1" si="1"/>
        <v>@outlock.com</v>
      </c>
    </row>
    <row r="18" spans="1:13" x14ac:dyDescent="0.25">
      <c r="A18">
        <v>17</v>
      </c>
      <c r="B18" s="3" t="s">
        <v>60</v>
      </c>
      <c r="C18" t="s">
        <v>131</v>
      </c>
      <c r="D18" t="s">
        <v>201</v>
      </c>
      <c r="E18" s="6">
        <v>36402.222326388888</v>
      </c>
      <c r="F18" t="s">
        <v>396</v>
      </c>
      <c r="G18" t="s">
        <v>397</v>
      </c>
      <c r="H18">
        <v>4</v>
      </c>
      <c r="L18">
        <f t="shared" ca="1" si="0"/>
        <v>5</v>
      </c>
      <c r="M18" t="str">
        <f t="shared" ca="1" si="1"/>
        <v>@outlock.com</v>
      </c>
    </row>
    <row r="19" spans="1:13" x14ac:dyDescent="0.25">
      <c r="A19">
        <v>18</v>
      </c>
      <c r="B19" s="3" t="s">
        <v>61</v>
      </c>
      <c r="C19" t="s">
        <v>132</v>
      </c>
      <c r="D19" t="s">
        <v>202</v>
      </c>
      <c r="E19" s="6">
        <v>35813.594548611109</v>
      </c>
      <c r="F19" t="s">
        <v>398</v>
      </c>
      <c r="G19" t="s">
        <v>399</v>
      </c>
      <c r="H19">
        <v>4</v>
      </c>
      <c r="L19">
        <f t="shared" ca="1" si="0"/>
        <v>4</v>
      </c>
      <c r="M19" t="str">
        <f t="shared" ca="1" si="1"/>
        <v>@yandex.ru</v>
      </c>
    </row>
    <row r="20" spans="1:13" x14ac:dyDescent="0.25">
      <c r="A20">
        <v>19</v>
      </c>
      <c r="B20" s="3" t="s">
        <v>62</v>
      </c>
      <c r="C20" t="s">
        <v>133</v>
      </c>
      <c r="D20" t="s">
        <v>203</v>
      </c>
      <c r="E20" s="6">
        <v>35891.770115740743</v>
      </c>
      <c r="F20" t="s">
        <v>400</v>
      </c>
      <c r="G20" t="s">
        <v>401</v>
      </c>
      <c r="H20">
        <v>4</v>
      </c>
      <c r="L20">
        <f t="shared" ca="1" si="0"/>
        <v>6</v>
      </c>
      <c r="M20" t="str">
        <f t="shared" ca="1" si="1"/>
        <v>@google.com</v>
      </c>
    </row>
    <row r="21" spans="1:13" x14ac:dyDescent="0.25">
      <c r="A21">
        <v>20</v>
      </c>
      <c r="B21" s="3" t="s">
        <v>63</v>
      </c>
      <c r="C21" t="s">
        <v>134</v>
      </c>
      <c r="D21" t="s">
        <v>204</v>
      </c>
      <c r="E21" s="6">
        <v>33769.7580787037</v>
      </c>
      <c r="F21" t="s">
        <v>402</v>
      </c>
      <c r="G21" t="s">
        <v>403</v>
      </c>
      <c r="H21">
        <v>4</v>
      </c>
      <c r="L21">
        <f t="shared" ca="1" si="0"/>
        <v>7</v>
      </c>
      <c r="M21" t="str">
        <f t="shared" ca="1" si="1"/>
        <v>@gmail.com</v>
      </c>
    </row>
    <row r="22" spans="1:13" x14ac:dyDescent="0.25">
      <c r="A22">
        <v>21</v>
      </c>
      <c r="B22" s="3" t="s">
        <v>64</v>
      </c>
      <c r="C22" t="s">
        <v>135</v>
      </c>
      <c r="D22" t="s">
        <v>205</v>
      </c>
      <c r="E22" s="6">
        <v>34675.486585648148</v>
      </c>
      <c r="F22" t="s">
        <v>404</v>
      </c>
      <c r="G22" t="s">
        <v>405</v>
      </c>
      <c r="H22">
        <v>4</v>
      </c>
      <c r="L22">
        <f t="shared" ca="1" si="0"/>
        <v>2</v>
      </c>
      <c r="M22" t="str">
        <f t="shared" ca="1" si="1"/>
        <v>@ro.ru</v>
      </c>
    </row>
    <row r="23" spans="1:13" x14ac:dyDescent="0.25">
      <c r="A23">
        <v>22</v>
      </c>
      <c r="B23" s="3" t="s">
        <v>65</v>
      </c>
      <c r="C23" t="s">
        <v>136</v>
      </c>
      <c r="D23" t="s">
        <v>206</v>
      </c>
      <c r="E23" s="6">
        <v>33677.030347222222</v>
      </c>
      <c r="F23" t="s">
        <v>406</v>
      </c>
      <c r="G23" t="s">
        <v>407</v>
      </c>
      <c r="H23">
        <v>4</v>
      </c>
      <c r="L23">
        <f t="shared" ca="1" si="0"/>
        <v>4</v>
      </c>
      <c r="M23" t="str">
        <f t="shared" ca="1" si="1"/>
        <v>@yandex.ru</v>
      </c>
    </row>
    <row r="24" spans="1:13" x14ac:dyDescent="0.25">
      <c r="A24">
        <v>23</v>
      </c>
      <c r="B24" s="3" t="s">
        <v>66</v>
      </c>
      <c r="C24" t="s">
        <v>137</v>
      </c>
      <c r="D24" t="s">
        <v>207</v>
      </c>
      <c r="E24" s="6">
        <v>35005.981064814812</v>
      </c>
      <c r="F24" t="s">
        <v>408</v>
      </c>
      <c r="G24" t="s">
        <v>409</v>
      </c>
      <c r="H24">
        <v>4</v>
      </c>
      <c r="L24">
        <f t="shared" ca="1" si="0"/>
        <v>6</v>
      </c>
      <c r="M24" t="str">
        <f t="shared" ca="1" si="1"/>
        <v>@google.com</v>
      </c>
    </row>
    <row r="25" spans="1:13" x14ac:dyDescent="0.25">
      <c r="A25">
        <v>24</v>
      </c>
      <c r="B25" s="3" t="s">
        <v>67</v>
      </c>
      <c r="C25" t="s">
        <v>138</v>
      </c>
      <c r="D25" t="s">
        <v>208</v>
      </c>
      <c r="E25" s="6">
        <v>36625.22488425926</v>
      </c>
      <c r="F25" t="s">
        <v>410</v>
      </c>
      <c r="G25" t="s">
        <v>411</v>
      </c>
      <c r="H25">
        <v>4</v>
      </c>
      <c r="L25">
        <f t="shared" ca="1" si="0"/>
        <v>5</v>
      </c>
      <c r="M25" t="str">
        <f t="shared" ca="1" si="1"/>
        <v>@outlock.com</v>
      </c>
    </row>
    <row r="26" spans="1:13" x14ac:dyDescent="0.25">
      <c r="A26">
        <v>25</v>
      </c>
      <c r="B26" s="3" t="s">
        <v>68</v>
      </c>
      <c r="C26" t="s">
        <v>139</v>
      </c>
      <c r="D26" t="s">
        <v>209</v>
      </c>
      <c r="E26" s="6">
        <v>33036.339548611111</v>
      </c>
      <c r="F26" t="s">
        <v>412</v>
      </c>
      <c r="G26" t="s">
        <v>413</v>
      </c>
      <c r="H26">
        <v>4</v>
      </c>
    </row>
    <row r="27" spans="1:13" x14ac:dyDescent="0.25">
      <c r="A27">
        <v>26</v>
      </c>
      <c r="B27" s="3" t="s">
        <v>69</v>
      </c>
      <c r="C27" t="s">
        <v>140</v>
      </c>
      <c r="D27" t="s">
        <v>210</v>
      </c>
      <c r="E27" s="6">
        <v>37007.889421296299</v>
      </c>
      <c r="F27" t="s">
        <v>414</v>
      </c>
      <c r="G27" t="s">
        <v>415</v>
      </c>
      <c r="H27">
        <v>4</v>
      </c>
    </row>
    <row r="28" spans="1:13" x14ac:dyDescent="0.25">
      <c r="A28">
        <v>27</v>
      </c>
      <c r="B28" s="3" t="s">
        <v>70</v>
      </c>
      <c r="C28" t="s">
        <v>141</v>
      </c>
      <c r="D28" t="s">
        <v>211</v>
      </c>
      <c r="E28" s="6">
        <v>34147.635231481479</v>
      </c>
      <c r="F28" t="s">
        <v>416</v>
      </c>
      <c r="G28" t="s">
        <v>417</v>
      </c>
      <c r="H28">
        <v>4</v>
      </c>
    </row>
    <row r="29" spans="1:13" x14ac:dyDescent="0.25">
      <c r="A29">
        <v>28</v>
      </c>
      <c r="B29" s="3" t="s">
        <v>71</v>
      </c>
      <c r="C29" t="s">
        <v>142</v>
      </c>
      <c r="D29" t="s">
        <v>212</v>
      </c>
      <c r="E29" s="6">
        <v>35329.519432870373</v>
      </c>
      <c r="F29" t="s">
        <v>418</v>
      </c>
      <c r="G29" t="s">
        <v>419</v>
      </c>
      <c r="H29">
        <v>4</v>
      </c>
    </row>
    <row r="30" spans="1:13" x14ac:dyDescent="0.25">
      <c r="A30">
        <v>29</v>
      </c>
      <c r="B30" s="3" t="s">
        <v>72</v>
      </c>
      <c r="C30" t="s">
        <v>143</v>
      </c>
      <c r="D30" t="s">
        <v>213</v>
      </c>
      <c r="E30" s="6">
        <v>33497.328773148147</v>
      </c>
      <c r="F30" t="s">
        <v>420</v>
      </c>
      <c r="G30" t="s">
        <v>421</v>
      </c>
      <c r="H30">
        <v>4</v>
      </c>
    </row>
    <row r="31" spans="1:13" x14ac:dyDescent="0.25">
      <c r="A31">
        <v>30</v>
      </c>
      <c r="B31" s="3" t="s">
        <v>73</v>
      </c>
      <c r="C31" t="s">
        <v>144</v>
      </c>
      <c r="D31" t="s">
        <v>214</v>
      </c>
      <c r="E31" s="6">
        <v>34580.944097222222</v>
      </c>
      <c r="F31" t="s">
        <v>422</v>
      </c>
      <c r="G31" t="s">
        <v>423</v>
      </c>
      <c r="H31">
        <v>4</v>
      </c>
    </row>
    <row r="32" spans="1:13" x14ac:dyDescent="0.25">
      <c r="A32">
        <v>31</v>
      </c>
      <c r="B32" s="3" t="s">
        <v>74</v>
      </c>
      <c r="C32" t="s">
        <v>145</v>
      </c>
      <c r="D32" t="s">
        <v>215</v>
      </c>
      <c r="E32" s="6">
        <v>35264.812974537039</v>
      </c>
      <c r="F32" t="s">
        <v>424</v>
      </c>
      <c r="G32" t="s">
        <v>425</v>
      </c>
      <c r="H32">
        <v>4</v>
      </c>
    </row>
    <row r="33" spans="1:8" x14ac:dyDescent="0.25">
      <c r="A33">
        <v>32</v>
      </c>
      <c r="B33" s="3" t="s">
        <v>75</v>
      </c>
      <c r="C33" t="s">
        <v>146</v>
      </c>
      <c r="D33" t="s">
        <v>216</v>
      </c>
      <c r="E33" s="6">
        <v>34271.821585648147</v>
      </c>
      <c r="F33" t="s">
        <v>426</v>
      </c>
      <c r="G33" t="s">
        <v>427</v>
      </c>
      <c r="H33">
        <v>4</v>
      </c>
    </row>
    <row r="34" spans="1:8" x14ac:dyDescent="0.25">
      <c r="A34">
        <v>33</v>
      </c>
      <c r="B34" s="3" t="s">
        <v>76</v>
      </c>
      <c r="C34" t="s">
        <v>147</v>
      </c>
      <c r="D34" t="s">
        <v>217</v>
      </c>
      <c r="E34" s="6">
        <v>36486.989560185182</v>
      </c>
      <c r="F34" t="s">
        <v>428</v>
      </c>
      <c r="G34" t="s">
        <v>429</v>
      </c>
      <c r="H34">
        <v>4</v>
      </c>
    </row>
    <row r="35" spans="1:8" x14ac:dyDescent="0.25">
      <c r="A35">
        <v>34</v>
      </c>
      <c r="B35" s="3" t="s">
        <v>77</v>
      </c>
      <c r="C35" t="s">
        <v>148</v>
      </c>
      <c r="D35" t="s">
        <v>218</v>
      </c>
      <c r="E35" s="6">
        <v>33119.607453703706</v>
      </c>
      <c r="F35" t="s">
        <v>430</v>
      </c>
      <c r="G35" t="s">
        <v>431</v>
      </c>
      <c r="H35">
        <v>4</v>
      </c>
    </row>
    <row r="36" spans="1:8" x14ac:dyDescent="0.25">
      <c r="A36">
        <v>35</v>
      </c>
      <c r="B36" s="3" t="s">
        <v>78</v>
      </c>
      <c r="C36" t="s">
        <v>149</v>
      </c>
      <c r="D36" t="s">
        <v>219</v>
      </c>
      <c r="E36" s="6">
        <v>33838.435219907406</v>
      </c>
      <c r="F36" t="s">
        <v>432</v>
      </c>
      <c r="G36" t="s">
        <v>433</v>
      </c>
      <c r="H36">
        <v>4</v>
      </c>
    </row>
    <row r="37" spans="1:8" x14ac:dyDescent="0.25">
      <c r="A37">
        <v>36</v>
      </c>
      <c r="B37" s="3" t="s">
        <v>79</v>
      </c>
      <c r="C37" t="s">
        <v>150</v>
      </c>
      <c r="D37" t="s">
        <v>220</v>
      </c>
      <c r="E37" s="6">
        <v>34782.047337962962</v>
      </c>
      <c r="F37" t="s">
        <v>434</v>
      </c>
      <c r="G37" t="s">
        <v>435</v>
      </c>
      <c r="H37">
        <v>4</v>
      </c>
    </row>
    <row r="38" spans="1:8" x14ac:dyDescent="0.25">
      <c r="A38">
        <v>37</v>
      </c>
      <c r="B38" s="3" t="s">
        <v>80</v>
      </c>
      <c r="C38" t="s">
        <v>151</v>
      </c>
      <c r="D38" t="s">
        <v>221</v>
      </c>
      <c r="E38" s="6">
        <v>36517.991620370369</v>
      </c>
      <c r="F38" t="s">
        <v>436</v>
      </c>
      <c r="G38" t="s">
        <v>437</v>
      </c>
      <c r="H38">
        <v>4</v>
      </c>
    </row>
    <row r="39" spans="1:8" x14ac:dyDescent="0.25">
      <c r="A39">
        <v>38</v>
      </c>
      <c r="B39" s="3" t="s">
        <v>81</v>
      </c>
      <c r="C39" t="s">
        <v>152</v>
      </c>
      <c r="D39" t="s">
        <v>222</v>
      </c>
      <c r="E39" s="6">
        <v>37037.050462962965</v>
      </c>
      <c r="F39" t="s">
        <v>438</v>
      </c>
      <c r="G39" t="s">
        <v>439</v>
      </c>
      <c r="H39">
        <v>4</v>
      </c>
    </row>
    <row r="40" spans="1:8" x14ac:dyDescent="0.25">
      <c r="A40">
        <v>39</v>
      </c>
      <c r="B40" s="3" t="s">
        <v>82</v>
      </c>
      <c r="C40" t="s">
        <v>153</v>
      </c>
      <c r="D40" s="5" t="s">
        <v>223</v>
      </c>
      <c r="E40" s="6">
        <v>36303.105578703704</v>
      </c>
      <c r="F40" t="s">
        <v>440</v>
      </c>
      <c r="G40" t="s">
        <v>441</v>
      </c>
      <c r="H40">
        <v>4</v>
      </c>
    </row>
    <row r="41" spans="1:8" x14ac:dyDescent="0.25">
      <c r="A41">
        <v>40</v>
      </c>
      <c r="B41" s="3" t="s">
        <v>83</v>
      </c>
      <c r="C41" t="s">
        <v>154</v>
      </c>
      <c r="D41" s="5" t="s">
        <v>224</v>
      </c>
      <c r="E41" s="6">
        <v>34991.977523148147</v>
      </c>
      <c r="F41" t="s">
        <v>442</v>
      </c>
      <c r="G41" t="s">
        <v>443</v>
      </c>
      <c r="H41">
        <v>4</v>
      </c>
    </row>
    <row r="42" spans="1:8" x14ac:dyDescent="0.25">
      <c r="A42">
        <v>41</v>
      </c>
      <c r="B42" s="3" t="s">
        <v>84</v>
      </c>
      <c r="C42" t="s">
        <v>155</v>
      </c>
      <c r="D42" t="s">
        <v>225</v>
      </c>
      <c r="E42" s="6">
        <v>34916.902858796297</v>
      </c>
      <c r="F42" t="s">
        <v>444</v>
      </c>
      <c r="G42" t="s">
        <v>445</v>
      </c>
      <c r="H42">
        <v>4</v>
      </c>
    </row>
    <row r="43" spans="1:8" x14ac:dyDescent="0.25">
      <c r="A43">
        <v>42</v>
      </c>
      <c r="B43" s="3" t="s">
        <v>85</v>
      </c>
      <c r="C43" t="s">
        <v>156</v>
      </c>
      <c r="D43" t="s">
        <v>226</v>
      </c>
      <c r="E43" s="6">
        <v>33320.406666666669</v>
      </c>
      <c r="F43" t="s">
        <v>446</v>
      </c>
      <c r="G43" t="s">
        <v>447</v>
      </c>
      <c r="H43">
        <v>4</v>
      </c>
    </row>
    <row r="44" spans="1:8" x14ac:dyDescent="0.25">
      <c r="A44">
        <v>43</v>
      </c>
      <c r="B44" s="3" t="s">
        <v>86</v>
      </c>
      <c r="C44" t="s">
        <v>157</v>
      </c>
      <c r="D44" t="s">
        <v>227</v>
      </c>
      <c r="E44" s="6">
        <v>34202.163182870368</v>
      </c>
      <c r="F44" t="s">
        <v>448</v>
      </c>
      <c r="G44" t="s">
        <v>449</v>
      </c>
      <c r="H44">
        <v>4</v>
      </c>
    </row>
    <row r="45" spans="1:8" x14ac:dyDescent="0.25">
      <c r="A45">
        <v>44</v>
      </c>
      <c r="B45" s="3" t="s">
        <v>87</v>
      </c>
      <c r="C45" t="s">
        <v>158</v>
      </c>
      <c r="D45" t="s">
        <v>228</v>
      </c>
      <c r="E45" s="6">
        <v>34566.928703703707</v>
      </c>
      <c r="F45" t="s">
        <v>450</v>
      </c>
      <c r="G45" t="s">
        <v>451</v>
      </c>
      <c r="H45">
        <v>4</v>
      </c>
    </row>
    <row r="46" spans="1:8" x14ac:dyDescent="0.25">
      <c r="A46">
        <v>45</v>
      </c>
      <c r="B46" s="3" t="s">
        <v>88</v>
      </c>
      <c r="C46" t="s">
        <v>159</v>
      </c>
      <c r="D46" t="s">
        <v>229</v>
      </c>
      <c r="E46" s="6">
        <v>36462.659166666665</v>
      </c>
      <c r="F46" t="s">
        <v>452</v>
      </c>
      <c r="G46" t="s">
        <v>453</v>
      </c>
      <c r="H46">
        <v>4</v>
      </c>
    </row>
    <row r="47" spans="1:8" x14ac:dyDescent="0.25">
      <c r="A47">
        <v>46</v>
      </c>
      <c r="B47" s="3" t="s">
        <v>89</v>
      </c>
      <c r="C47" t="s">
        <v>160</v>
      </c>
      <c r="D47" t="s">
        <v>230</v>
      </c>
      <c r="E47" s="6">
        <v>33400.513391203705</v>
      </c>
      <c r="F47" t="s">
        <v>454</v>
      </c>
      <c r="G47" t="s">
        <v>455</v>
      </c>
      <c r="H47">
        <v>4</v>
      </c>
    </row>
    <row r="48" spans="1:8" x14ac:dyDescent="0.25">
      <c r="A48">
        <v>47</v>
      </c>
      <c r="B48" s="3" t="s">
        <v>90</v>
      </c>
      <c r="C48" t="s">
        <v>161</v>
      </c>
      <c r="D48" t="s">
        <v>231</v>
      </c>
      <c r="E48" s="6">
        <v>34085.506493055553</v>
      </c>
      <c r="F48" t="s">
        <v>456</v>
      </c>
      <c r="G48" t="s">
        <v>457</v>
      </c>
      <c r="H48">
        <v>4</v>
      </c>
    </row>
    <row r="49" spans="1:8" x14ac:dyDescent="0.25">
      <c r="A49">
        <v>48</v>
      </c>
      <c r="B49" s="3" t="s">
        <v>91</v>
      </c>
      <c r="C49" t="s">
        <v>162</v>
      </c>
      <c r="D49" t="s">
        <v>232</v>
      </c>
      <c r="E49" s="6">
        <v>37229.323518518519</v>
      </c>
      <c r="F49" t="s">
        <v>458</v>
      </c>
      <c r="G49" t="s">
        <v>459</v>
      </c>
      <c r="H49">
        <v>4</v>
      </c>
    </row>
    <row r="50" spans="1:8" x14ac:dyDescent="0.25">
      <c r="A50">
        <v>49</v>
      </c>
      <c r="B50" s="3" t="s">
        <v>92</v>
      </c>
      <c r="C50" t="s">
        <v>163</v>
      </c>
      <c r="D50" t="s">
        <v>233</v>
      </c>
      <c r="E50" s="6">
        <v>35162.940057870372</v>
      </c>
      <c r="F50" t="s">
        <v>460</v>
      </c>
      <c r="G50" t="s">
        <v>461</v>
      </c>
      <c r="H50">
        <v>4</v>
      </c>
    </row>
    <row r="51" spans="1:8" x14ac:dyDescent="0.25">
      <c r="A51">
        <v>50</v>
      </c>
      <c r="B51" s="3" t="s">
        <v>93</v>
      </c>
      <c r="C51" t="s">
        <v>164</v>
      </c>
      <c r="D51" t="s">
        <v>234</v>
      </c>
      <c r="E51" s="6">
        <v>36693.11577546296</v>
      </c>
      <c r="F51" t="s">
        <v>462</v>
      </c>
      <c r="G51" t="s">
        <v>463</v>
      </c>
      <c r="H51">
        <v>4</v>
      </c>
    </row>
    <row r="52" spans="1:8" x14ac:dyDescent="0.25">
      <c r="A52">
        <v>51</v>
      </c>
      <c r="B52" s="3" t="s">
        <v>94</v>
      </c>
      <c r="C52" t="s">
        <v>165</v>
      </c>
      <c r="D52" t="s">
        <v>235</v>
      </c>
      <c r="E52" s="6">
        <v>37141.68818287037</v>
      </c>
      <c r="F52" t="s">
        <v>464</v>
      </c>
      <c r="G52" t="s">
        <v>465</v>
      </c>
      <c r="H52">
        <v>4</v>
      </c>
    </row>
    <row r="53" spans="1:8" x14ac:dyDescent="0.25">
      <c r="A53">
        <v>52</v>
      </c>
      <c r="B53" s="3" t="s">
        <v>95</v>
      </c>
      <c r="C53" t="s">
        <v>166</v>
      </c>
      <c r="D53" t="s">
        <v>236</v>
      </c>
      <c r="E53" s="6">
        <v>34339.459016203706</v>
      </c>
      <c r="F53" t="s">
        <v>466</v>
      </c>
      <c r="G53" t="s">
        <v>467</v>
      </c>
      <c r="H53">
        <v>4</v>
      </c>
    </row>
    <row r="54" spans="1:8" x14ac:dyDescent="0.25">
      <c r="A54">
        <v>53</v>
      </c>
      <c r="B54" s="3" t="s">
        <v>96</v>
      </c>
      <c r="C54" t="s">
        <v>167</v>
      </c>
      <c r="D54" t="s">
        <v>237</v>
      </c>
      <c r="E54" s="6">
        <v>33271.724652777775</v>
      </c>
      <c r="F54" t="s">
        <v>468</v>
      </c>
      <c r="G54" t="s">
        <v>469</v>
      </c>
      <c r="H54">
        <v>4</v>
      </c>
    </row>
    <row r="55" spans="1:8" x14ac:dyDescent="0.25">
      <c r="A55">
        <v>54</v>
      </c>
      <c r="B55" s="3" t="s">
        <v>97</v>
      </c>
      <c r="C55" t="s">
        <v>168</v>
      </c>
      <c r="D55" t="s">
        <v>238</v>
      </c>
      <c r="E55" s="6">
        <v>34879.941446759258</v>
      </c>
      <c r="F55" t="s">
        <v>470</v>
      </c>
      <c r="G55" t="s">
        <v>471</v>
      </c>
      <c r="H55">
        <v>4</v>
      </c>
    </row>
    <row r="56" spans="1:8" x14ac:dyDescent="0.25">
      <c r="A56">
        <v>55</v>
      </c>
      <c r="B56" s="3" t="s">
        <v>98</v>
      </c>
      <c r="C56" t="s">
        <v>169</v>
      </c>
      <c r="D56" t="s">
        <v>239</v>
      </c>
      <c r="E56" s="6">
        <v>33487.693622685183</v>
      </c>
      <c r="F56" t="s">
        <v>472</v>
      </c>
      <c r="G56" t="s">
        <v>473</v>
      </c>
      <c r="H56">
        <v>4</v>
      </c>
    </row>
    <row r="57" spans="1:8" x14ac:dyDescent="0.25">
      <c r="A57">
        <v>56</v>
      </c>
      <c r="B57" s="3" t="s">
        <v>99</v>
      </c>
      <c r="C57" t="s">
        <v>170</v>
      </c>
      <c r="D57" t="s">
        <v>240</v>
      </c>
      <c r="E57" s="6">
        <v>34449.754201388889</v>
      </c>
      <c r="F57" t="s">
        <v>474</v>
      </c>
      <c r="G57" t="s">
        <v>475</v>
      </c>
      <c r="H57">
        <v>4</v>
      </c>
    </row>
    <row r="58" spans="1:8" x14ac:dyDescent="0.25">
      <c r="A58">
        <v>57</v>
      </c>
      <c r="B58" s="3" t="s">
        <v>100</v>
      </c>
      <c r="C58" t="s">
        <v>171</v>
      </c>
      <c r="D58" t="s">
        <v>241</v>
      </c>
      <c r="E58" s="6">
        <v>36555.474120370367</v>
      </c>
      <c r="F58" t="s">
        <v>476</v>
      </c>
      <c r="G58" t="s">
        <v>477</v>
      </c>
      <c r="H58">
        <v>4</v>
      </c>
    </row>
    <row r="59" spans="1:8" x14ac:dyDescent="0.25">
      <c r="A59">
        <v>58</v>
      </c>
      <c r="B59" s="3" t="s">
        <v>101</v>
      </c>
      <c r="C59" t="s">
        <v>172</v>
      </c>
      <c r="D59" t="s">
        <v>242</v>
      </c>
      <c r="E59" s="6">
        <v>34742.576793981483</v>
      </c>
      <c r="F59" t="s">
        <v>478</v>
      </c>
      <c r="G59" t="s">
        <v>479</v>
      </c>
      <c r="H59">
        <v>4</v>
      </c>
    </row>
    <row r="60" spans="1:8" x14ac:dyDescent="0.25">
      <c r="A60">
        <v>59</v>
      </c>
      <c r="B60" s="3" t="s">
        <v>102</v>
      </c>
      <c r="C60" t="s">
        <v>173</v>
      </c>
      <c r="D60" t="s">
        <v>243</v>
      </c>
      <c r="E60" s="6">
        <v>34055.338159722225</v>
      </c>
      <c r="F60" t="s">
        <v>480</v>
      </c>
      <c r="G60" t="s">
        <v>481</v>
      </c>
      <c r="H60">
        <v>4</v>
      </c>
    </row>
    <row r="61" spans="1:8" x14ac:dyDescent="0.25">
      <c r="A61">
        <v>60</v>
      </c>
      <c r="B61" s="3" t="s">
        <v>103</v>
      </c>
      <c r="C61" t="s">
        <v>174</v>
      </c>
      <c r="D61" t="s">
        <v>244</v>
      </c>
      <c r="E61" s="6">
        <v>34396.767361111109</v>
      </c>
      <c r="F61" t="s">
        <v>482</v>
      </c>
      <c r="G61" t="s">
        <v>483</v>
      </c>
      <c r="H61">
        <v>4</v>
      </c>
    </row>
    <row r="62" spans="1:8" x14ac:dyDescent="0.25">
      <c r="A62">
        <v>61</v>
      </c>
      <c r="B62" s="3" t="s">
        <v>104</v>
      </c>
      <c r="C62" t="s">
        <v>175</v>
      </c>
      <c r="D62" t="s">
        <v>245</v>
      </c>
      <c r="E62" s="6">
        <v>36716.088796296295</v>
      </c>
      <c r="F62" t="s">
        <v>484</v>
      </c>
      <c r="G62" t="s">
        <v>485</v>
      </c>
      <c r="H62">
        <v>4</v>
      </c>
    </row>
    <row r="63" spans="1:8" x14ac:dyDescent="0.25">
      <c r="A63">
        <v>62</v>
      </c>
      <c r="B63" s="3" t="s">
        <v>105</v>
      </c>
      <c r="C63" t="s">
        <v>176</v>
      </c>
      <c r="D63" t="s">
        <v>246</v>
      </c>
      <c r="E63" s="6">
        <v>34153.39230324074</v>
      </c>
      <c r="F63" t="s">
        <v>486</v>
      </c>
      <c r="G63" t="s">
        <v>487</v>
      </c>
      <c r="H63">
        <v>4</v>
      </c>
    </row>
    <row r="64" spans="1:8" x14ac:dyDescent="0.25">
      <c r="A64">
        <v>63</v>
      </c>
      <c r="B64" s="3" t="s">
        <v>106</v>
      </c>
      <c r="C64" t="s">
        <v>177</v>
      </c>
      <c r="D64" t="s">
        <v>247</v>
      </c>
      <c r="E64" s="6">
        <v>33338.389976851853</v>
      </c>
      <c r="F64" t="s">
        <v>488</v>
      </c>
      <c r="G64" t="s">
        <v>489</v>
      </c>
      <c r="H64">
        <v>4</v>
      </c>
    </row>
    <row r="65" spans="1:8" x14ac:dyDescent="0.25">
      <c r="A65">
        <v>64</v>
      </c>
      <c r="B65" s="3" t="s">
        <v>107</v>
      </c>
      <c r="C65" t="s">
        <v>178</v>
      </c>
      <c r="D65" s="5" t="s">
        <v>248</v>
      </c>
      <c r="E65" s="6">
        <v>34740.540439814817</v>
      </c>
      <c r="F65" t="s">
        <v>490</v>
      </c>
      <c r="G65" t="s">
        <v>491</v>
      </c>
      <c r="H65">
        <v>4</v>
      </c>
    </row>
    <row r="66" spans="1:8" x14ac:dyDescent="0.25">
      <c r="A66">
        <v>65</v>
      </c>
      <c r="B66" s="3" t="s">
        <v>108</v>
      </c>
      <c r="C66" t="s">
        <v>179</v>
      </c>
      <c r="D66" s="5" t="s">
        <v>249</v>
      </c>
      <c r="E66" s="6">
        <v>36884.880543981482</v>
      </c>
      <c r="F66" t="s">
        <v>492</v>
      </c>
      <c r="G66" t="s">
        <v>493</v>
      </c>
      <c r="H66">
        <v>4</v>
      </c>
    </row>
    <row r="67" spans="1:8" x14ac:dyDescent="0.25">
      <c r="A67">
        <v>66</v>
      </c>
      <c r="B67" s="3" t="s">
        <v>109</v>
      </c>
      <c r="C67" t="s">
        <v>180</v>
      </c>
      <c r="D67" s="5" t="s">
        <v>250</v>
      </c>
      <c r="E67" s="6">
        <v>37211.102349537039</v>
      </c>
      <c r="F67" t="s">
        <v>494</v>
      </c>
      <c r="G67" t="s">
        <v>495</v>
      </c>
      <c r="H67">
        <v>4</v>
      </c>
    </row>
    <row r="68" spans="1:8" x14ac:dyDescent="0.25">
      <c r="A68">
        <v>67</v>
      </c>
      <c r="B68" s="3" t="s">
        <v>110</v>
      </c>
      <c r="C68" t="s">
        <v>181</v>
      </c>
      <c r="D68" t="s">
        <v>251</v>
      </c>
      <c r="E68" s="6">
        <v>34642.636886574073</v>
      </c>
      <c r="F68" t="s">
        <v>496</v>
      </c>
      <c r="G68" t="s">
        <v>497</v>
      </c>
      <c r="H68">
        <v>4</v>
      </c>
    </row>
    <row r="69" spans="1:8" x14ac:dyDescent="0.25">
      <c r="A69">
        <v>68</v>
      </c>
      <c r="B69" s="3" t="s">
        <v>111</v>
      </c>
      <c r="C69" t="s">
        <v>182</v>
      </c>
      <c r="D69" s="5" t="s">
        <v>252</v>
      </c>
      <c r="E69" s="6">
        <v>36199.999016203707</v>
      </c>
      <c r="F69" t="s">
        <v>498</v>
      </c>
      <c r="G69" t="s">
        <v>499</v>
      </c>
      <c r="H69">
        <v>4</v>
      </c>
    </row>
    <row r="70" spans="1:8" x14ac:dyDescent="0.25">
      <c r="A70">
        <v>69</v>
      </c>
      <c r="B70" s="3" t="s">
        <v>112</v>
      </c>
      <c r="C70" t="s">
        <v>183</v>
      </c>
      <c r="D70" s="5" t="s">
        <v>253</v>
      </c>
      <c r="E70" s="6">
        <v>36735.643310185187</v>
      </c>
      <c r="F70" t="s">
        <v>500</v>
      </c>
      <c r="G70" t="s">
        <v>501</v>
      </c>
      <c r="H70">
        <v>4</v>
      </c>
    </row>
    <row r="71" spans="1:8" x14ac:dyDescent="0.25">
      <c r="A71">
        <v>70</v>
      </c>
      <c r="B71" s="3" t="s">
        <v>113</v>
      </c>
      <c r="C71" t="s">
        <v>184</v>
      </c>
      <c r="D71" t="s">
        <v>254</v>
      </c>
      <c r="E71" s="6">
        <v>36714.600636574076</v>
      </c>
      <c r="F71" t="s">
        <v>502</v>
      </c>
      <c r="G71" t="s">
        <v>503</v>
      </c>
      <c r="H71">
        <v>4</v>
      </c>
    </row>
    <row r="72" spans="1:8" x14ac:dyDescent="0.25">
      <c r="B72"/>
    </row>
    <row r="73" spans="1:8" x14ac:dyDescent="0.25">
      <c r="B73"/>
    </row>
    <row r="74" spans="1:8" x14ac:dyDescent="0.25">
      <c r="B74"/>
    </row>
    <row r="75" spans="1:8" x14ac:dyDescent="0.25">
      <c r="B75"/>
      <c r="F75" s="2"/>
      <c r="G75" s="2"/>
    </row>
    <row r="76" spans="1:8" x14ac:dyDescent="0.25">
      <c r="B76"/>
      <c r="F76" s="2"/>
      <c r="G76" s="2"/>
    </row>
    <row r="77" spans="1:8" x14ac:dyDescent="0.25">
      <c r="B77"/>
      <c r="F77" s="2"/>
      <c r="G77" s="2"/>
    </row>
    <row r="78" spans="1:8" x14ac:dyDescent="0.25">
      <c r="B78"/>
      <c r="F78" s="2"/>
      <c r="G78" s="2"/>
    </row>
    <row r="79" spans="1:8" x14ac:dyDescent="0.25">
      <c r="B79"/>
      <c r="F79" s="2"/>
      <c r="G79" s="2"/>
    </row>
    <row r="80" spans="1:8" x14ac:dyDescent="0.25">
      <c r="B80"/>
      <c r="F80" s="2"/>
      <c r="G80" s="2"/>
    </row>
    <row r="81" spans="2:7" x14ac:dyDescent="0.25">
      <c r="B81"/>
      <c r="F81" s="2"/>
      <c r="G81" s="2"/>
    </row>
    <row r="82" spans="2:7" x14ac:dyDescent="0.25">
      <c r="B82"/>
      <c r="F82" s="2"/>
      <c r="G82" s="2"/>
    </row>
    <row r="83" spans="2:7" x14ac:dyDescent="0.25">
      <c r="B83"/>
      <c r="F83" s="2"/>
      <c r="G83" s="2"/>
    </row>
    <row r="84" spans="2:7" x14ac:dyDescent="0.25">
      <c r="B84"/>
      <c r="F84" s="2"/>
      <c r="G84" s="2"/>
    </row>
    <row r="85" spans="2:7" x14ac:dyDescent="0.25">
      <c r="B85"/>
      <c r="F85" s="2"/>
      <c r="G85" s="2"/>
    </row>
    <row r="86" spans="2:7" x14ac:dyDescent="0.25">
      <c r="B86"/>
      <c r="F86" s="2"/>
      <c r="G86" s="2"/>
    </row>
    <row r="87" spans="2:7" x14ac:dyDescent="0.25">
      <c r="B87"/>
      <c r="F87" s="2"/>
      <c r="G87" s="2"/>
    </row>
    <row r="88" spans="2:7" x14ac:dyDescent="0.25">
      <c r="B88"/>
      <c r="F88" s="2"/>
      <c r="G88" s="2"/>
    </row>
    <row r="89" spans="2:7" x14ac:dyDescent="0.25">
      <c r="B89"/>
      <c r="F89" s="2"/>
      <c r="G89" s="2"/>
    </row>
    <row r="90" spans="2:7" x14ac:dyDescent="0.25">
      <c r="B90"/>
      <c r="F90" s="2"/>
      <c r="G90" s="2"/>
    </row>
    <row r="91" spans="2:7" x14ac:dyDescent="0.25">
      <c r="B91"/>
      <c r="F91" s="2"/>
      <c r="G91" s="2"/>
    </row>
    <row r="92" spans="2:7" x14ac:dyDescent="0.25">
      <c r="B92"/>
      <c r="F92" s="2"/>
      <c r="G92" s="2"/>
    </row>
    <row r="93" spans="2:7" x14ac:dyDescent="0.25">
      <c r="B93"/>
      <c r="F93" s="2"/>
      <c r="G93" s="2"/>
    </row>
    <row r="94" spans="2:7" x14ac:dyDescent="0.25">
      <c r="B94"/>
      <c r="F94" s="2"/>
      <c r="G94" s="2"/>
    </row>
    <row r="95" spans="2:7" x14ac:dyDescent="0.25">
      <c r="B95"/>
      <c r="F95" s="2"/>
      <c r="G95" s="2"/>
    </row>
    <row r="96" spans="2:7" x14ac:dyDescent="0.25">
      <c r="B96"/>
      <c r="F96" s="2"/>
      <c r="G96" s="2"/>
    </row>
  </sheetData>
  <hyperlinks>
    <hyperlink ref="D66" r:id="rId1"/>
    <hyperlink ref="D67" r:id="rId2"/>
    <hyperlink ref="D69" r:id="rId3"/>
    <hyperlink ref="D70" r:id="rId4"/>
    <hyperlink ref="D65" r:id="rId5"/>
    <hyperlink ref="D40" r:id="rId6"/>
    <hyperlink ref="D41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H47" sqref="H47"/>
    </sheetView>
  </sheetViews>
  <sheetFormatPr defaultRowHeight="15" x14ac:dyDescent="0.25"/>
  <cols>
    <col min="2" max="2" width="18.140625" bestFit="1" customWidth="1"/>
    <col min="3" max="3" width="19.140625" bestFit="1" customWidth="1"/>
    <col min="4" max="4" width="29" bestFit="1" customWidth="1"/>
    <col min="5" max="5" width="18.140625" style="6" customWidth="1"/>
    <col min="6" max="6" width="14.85546875" bestFit="1" customWidth="1"/>
    <col min="7" max="7" width="12.28515625" bestFit="1" customWidth="1"/>
    <col min="8" max="8" width="14.28515625" bestFit="1" customWidth="1"/>
    <col min="9" max="9" width="14.28515625" customWidth="1"/>
    <col min="15" max="15" width="17.28515625" bestFit="1" customWidth="1"/>
  </cols>
  <sheetData>
    <row r="1" spans="1:15" x14ac:dyDescent="0.25">
      <c r="A1" t="s">
        <v>12</v>
      </c>
      <c r="B1" t="s">
        <v>13</v>
      </c>
      <c r="C1" t="s">
        <v>564</v>
      </c>
      <c r="D1" t="s">
        <v>565</v>
      </c>
      <c r="E1" s="6" t="s">
        <v>566</v>
      </c>
      <c r="F1" t="s">
        <v>15</v>
      </c>
      <c r="G1" t="s">
        <v>16</v>
      </c>
      <c r="H1" t="s">
        <v>17</v>
      </c>
      <c r="I1" t="s">
        <v>685</v>
      </c>
      <c r="J1" t="s">
        <v>7</v>
      </c>
      <c r="M1" t="s">
        <v>18</v>
      </c>
    </row>
    <row r="2" spans="1:15" x14ac:dyDescent="0.25">
      <c r="A2" s="13">
        <v>1</v>
      </c>
      <c r="B2" s="13" t="s">
        <v>272</v>
      </c>
      <c r="C2" s="13" t="s">
        <v>538</v>
      </c>
      <c r="D2" s="13" t="s">
        <v>515</v>
      </c>
      <c r="E2" s="6">
        <v>30925.899560185186</v>
      </c>
      <c r="F2" s="13" t="s">
        <v>295</v>
      </c>
      <c r="G2" s="13">
        <v>123</v>
      </c>
      <c r="H2" s="13">
        <v>123</v>
      </c>
      <c r="I2" s="13"/>
      <c r="J2" s="13">
        <v>1</v>
      </c>
      <c r="K2" s="13"/>
      <c r="L2" s="13"/>
      <c r="O2" t="str">
        <f>VLOOKUP(J2,Role!$A$2:$B$8,2,0)</f>
        <v>Admin</v>
      </c>
    </row>
    <row r="3" spans="1:15" x14ac:dyDescent="0.25">
      <c r="A3" s="13">
        <v>2</v>
      </c>
      <c r="B3" s="13" t="s">
        <v>273</v>
      </c>
      <c r="C3" s="13" t="s">
        <v>539</v>
      </c>
      <c r="D3" s="13" t="s">
        <v>516</v>
      </c>
      <c r="E3" s="6">
        <v>32131.551840277778</v>
      </c>
      <c r="F3" s="13" t="s">
        <v>296</v>
      </c>
      <c r="G3" s="13">
        <v>321</v>
      </c>
      <c r="H3" s="13">
        <v>321</v>
      </c>
      <c r="I3" s="13"/>
      <c r="J3" s="13">
        <v>2</v>
      </c>
      <c r="K3" s="13"/>
      <c r="L3" s="13"/>
      <c r="O3" t="str">
        <f>VLOOKUP(J3,Role!$A$2:$B$8,2,0)</f>
        <v>Manager</v>
      </c>
    </row>
    <row r="4" spans="1:15" x14ac:dyDescent="0.25">
      <c r="A4" s="13">
        <v>3</v>
      </c>
      <c r="B4" s="13" t="s">
        <v>274</v>
      </c>
      <c r="C4" s="13" t="s">
        <v>540</v>
      </c>
      <c r="D4" s="13" t="s">
        <v>517</v>
      </c>
      <c r="E4" s="6">
        <v>35092.233993055554</v>
      </c>
      <c r="F4" s="13" t="s">
        <v>297</v>
      </c>
      <c r="G4" s="13">
        <v>111</v>
      </c>
      <c r="H4" s="13">
        <v>111</v>
      </c>
      <c r="I4" s="13"/>
      <c r="J4" s="13">
        <v>3</v>
      </c>
      <c r="K4" s="13"/>
      <c r="L4" s="13"/>
      <c r="O4" t="str">
        <f>VLOOKUP(J4,Role!$A$2:$B$8,2,0)</f>
        <v>Operator</v>
      </c>
    </row>
    <row r="5" spans="1:15" x14ac:dyDescent="0.25">
      <c r="A5" s="13">
        <v>4</v>
      </c>
      <c r="B5" s="13" t="s">
        <v>275</v>
      </c>
      <c r="C5" s="13" t="s">
        <v>541</v>
      </c>
      <c r="D5" s="13" t="s">
        <v>518</v>
      </c>
      <c r="E5" s="6">
        <v>32474.906504629631</v>
      </c>
      <c r="F5" s="13" t="s">
        <v>298</v>
      </c>
      <c r="G5" s="13" t="s">
        <v>320</v>
      </c>
      <c r="H5" s="13" t="s">
        <v>321</v>
      </c>
      <c r="I5" s="13" t="s">
        <v>686</v>
      </c>
      <c r="J5" s="13">
        <v>6</v>
      </c>
      <c r="K5" s="13"/>
      <c r="L5" s="13"/>
      <c r="M5">
        <v>4</v>
      </c>
      <c r="O5" t="str">
        <f>VLOOKUP(J5,Role!$A$2:$B$8,2,0)</f>
        <v>Kickboxing coach</v>
      </c>
    </row>
    <row r="6" spans="1:15" x14ac:dyDescent="0.25">
      <c r="A6" s="13">
        <v>5</v>
      </c>
      <c r="B6" s="13" t="s">
        <v>276</v>
      </c>
      <c r="C6" s="13" t="s">
        <v>542</v>
      </c>
      <c r="D6" s="13" t="s">
        <v>519</v>
      </c>
      <c r="E6" s="6">
        <v>27328.511909722223</v>
      </c>
      <c r="F6" s="13" t="s">
        <v>299</v>
      </c>
      <c r="G6" s="13" t="s">
        <v>322</v>
      </c>
      <c r="H6" s="13" t="s">
        <v>323</v>
      </c>
      <c r="I6" s="13" t="s">
        <v>688</v>
      </c>
      <c r="J6" s="13">
        <v>5</v>
      </c>
      <c r="K6" s="13"/>
      <c r="L6" s="13"/>
      <c r="M6">
        <v>3</v>
      </c>
      <c r="O6" t="str">
        <f>VLOOKUP(J6,Role!$A$2:$B$8,2,0)</f>
        <v>Boxing coach</v>
      </c>
    </row>
    <row r="7" spans="1:15" x14ac:dyDescent="0.25">
      <c r="A7" s="13">
        <v>6</v>
      </c>
      <c r="B7" s="13" t="s">
        <v>277</v>
      </c>
      <c r="C7" s="13" t="s">
        <v>543</v>
      </c>
      <c r="D7" s="13" t="s">
        <v>520</v>
      </c>
      <c r="E7" s="6">
        <v>33316.506655092591</v>
      </c>
      <c r="F7" s="13" t="s">
        <v>300</v>
      </c>
      <c r="G7" s="13" t="s">
        <v>324</v>
      </c>
      <c r="H7" s="13" t="s">
        <v>325</v>
      </c>
      <c r="I7" s="13" t="s">
        <v>687</v>
      </c>
      <c r="J7" s="13">
        <v>5</v>
      </c>
      <c r="K7" s="13"/>
      <c r="L7" s="13"/>
      <c r="M7">
        <v>3</v>
      </c>
      <c r="O7" t="str">
        <f>VLOOKUP(J7,Role!$A$2:$B$8,2,0)</f>
        <v>Boxing coach</v>
      </c>
    </row>
    <row r="8" spans="1:15" x14ac:dyDescent="0.25">
      <c r="A8" s="13">
        <v>7</v>
      </c>
      <c r="B8" s="13" t="s">
        <v>278</v>
      </c>
      <c r="C8" s="13" t="s">
        <v>544</v>
      </c>
      <c r="D8" s="13" t="s">
        <v>521</v>
      </c>
      <c r="E8" s="6">
        <v>32189.476284722223</v>
      </c>
      <c r="F8" s="13" t="s">
        <v>301</v>
      </c>
      <c r="G8" s="13" t="s">
        <v>326</v>
      </c>
      <c r="H8" s="13" t="s">
        <v>327</v>
      </c>
      <c r="J8" s="13">
        <v>5</v>
      </c>
      <c r="K8" s="13"/>
      <c r="L8" s="13"/>
      <c r="M8">
        <v>3</v>
      </c>
      <c r="O8" t="str">
        <f>VLOOKUP(J8,Role!$A$2:$B$8,2,0)</f>
        <v>Boxing coach</v>
      </c>
    </row>
    <row r="9" spans="1:15" x14ac:dyDescent="0.25">
      <c r="A9" s="13">
        <v>8</v>
      </c>
      <c r="B9" s="13" t="s">
        <v>279</v>
      </c>
      <c r="C9" s="13" t="s">
        <v>545</v>
      </c>
      <c r="D9" s="13" t="s">
        <v>522</v>
      </c>
      <c r="E9" s="6">
        <v>35940.194745370369</v>
      </c>
      <c r="F9" s="13" t="s">
        <v>302</v>
      </c>
      <c r="G9" s="13" t="s">
        <v>328</v>
      </c>
      <c r="H9" s="13" t="s">
        <v>329</v>
      </c>
      <c r="I9" s="13" t="s">
        <v>690</v>
      </c>
      <c r="J9" s="13">
        <v>5</v>
      </c>
      <c r="K9" s="13"/>
      <c r="L9" s="13"/>
      <c r="M9">
        <v>3</v>
      </c>
      <c r="O9" t="str">
        <f>VLOOKUP(J9,Role!$A$2:$B$8,2,0)</f>
        <v>Boxing coach</v>
      </c>
    </row>
    <row r="10" spans="1:15" x14ac:dyDescent="0.25">
      <c r="A10" s="13">
        <v>9</v>
      </c>
      <c r="B10" s="13" t="s">
        <v>280</v>
      </c>
      <c r="C10" s="13" t="s">
        <v>546</v>
      </c>
      <c r="D10" s="13" t="s">
        <v>523</v>
      </c>
      <c r="E10" s="6">
        <v>33969.266793981478</v>
      </c>
      <c r="F10" s="13" t="s">
        <v>303</v>
      </c>
      <c r="G10" s="13" t="s">
        <v>330</v>
      </c>
      <c r="H10" s="13" t="s">
        <v>331</v>
      </c>
      <c r="I10" s="13" t="s">
        <v>691</v>
      </c>
      <c r="J10" s="13">
        <v>5</v>
      </c>
      <c r="K10" s="13"/>
      <c r="L10" s="13"/>
      <c r="M10">
        <v>3</v>
      </c>
      <c r="O10" t="str">
        <f>VLOOKUP(J10,Role!$A$2:$B$8,2,0)</f>
        <v>Boxing coach</v>
      </c>
    </row>
    <row r="11" spans="1:15" x14ac:dyDescent="0.25">
      <c r="A11" s="13">
        <v>10</v>
      </c>
      <c r="B11" s="13" t="s">
        <v>281</v>
      </c>
      <c r="C11" s="13" t="s">
        <v>547</v>
      </c>
      <c r="D11" s="13" t="s">
        <v>524</v>
      </c>
      <c r="E11" s="6">
        <v>31172.191516203704</v>
      </c>
      <c r="F11" s="13" t="s">
        <v>304</v>
      </c>
      <c r="G11" s="13" t="s">
        <v>332</v>
      </c>
      <c r="H11" s="13" t="s">
        <v>333</v>
      </c>
      <c r="I11" s="13" t="s">
        <v>692</v>
      </c>
      <c r="J11" s="13">
        <v>7</v>
      </c>
      <c r="K11" s="13"/>
      <c r="L11" s="13"/>
      <c r="O11" t="str">
        <f>VLOOKUP(J11,Role!$A$2:$B$8,2,0)</f>
        <v>Massage therapist</v>
      </c>
    </row>
    <row r="12" spans="1:15" x14ac:dyDescent="0.25">
      <c r="A12" s="13">
        <v>11</v>
      </c>
      <c r="B12" s="13" t="s">
        <v>282</v>
      </c>
      <c r="C12" s="13" t="s">
        <v>548</v>
      </c>
      <c r="D12" s="13" t="s">
        <v>525</v>
      </c>
      <c r="E12" s="6">
        <v>32035.459189814814</v>
      </c>
      <c r="F12" s="13" t="s">
        <v>305</v>
      </c>
      <c r="G12" s="13" t="s">
        <v>334</v>
      </c>
      <c r="H12" s="13" t="s">
        <v>335</v>
      </c>
      <c r="I12" s="13" t="s">
        <v>693</v>
      </c>
      <c r="J12" s="13">
        <v>6</v>
      </c>
      <c r="K12" s="13"/>
      <c r="L12" s="13"/>
      <c r="M12">
        <v>4</v>
      </c>
      <c r="O12" t="str">
        <f>VLOOKUP(J12,Role!$A$2:$B$8,2,0)</f>
        <v>Kickboxing coach</v>
      </c>
    </row>
    <row r="13" spans="1:15" x14ac:dyDescent="0.25">
      <c r="A13" s="13">
        <v>12</v>
      </c>
      <c r="B13" s="13" t="s">
        <v>283</v>
      </c>
      <c r="C13" s="13" t="s">
        <v>549</v>
      </c>
      <c r="D13" s="13" t="s">
        <v>526</v>
      </c>
      <c r="E13" s="6">
        <v>31220.202141203703</v>
      </c>
      <c r="F13" s="13" t="s">
        <v>306</v>
      </c>
      <c r="G13" s="13" t="s">
        <v>336</v>
      </c>
      <c r="H13" s="13" t="s">
        <v>337</v>
      </c>
      <c r="I13" s="13" t="s">
        <v>694</v>
      </c>
      <c r="J13" s="13">
        <v>5</v>
      </c>
      <c r="K13" s="13"/>
      <c r="L13" s="13"/>
      <c r="M13">
        <v>3</v>
      </c>
      <c r="O13" t="str">
        <f>VLOOKUP(J13,Role!$A$2:$B$8,2,0)</f>
        <v>Boxing coach</v>
      </c>
    </row>
    <row r="14" spans="1:15" x14ac:dyDescent="0.25">
      <c r="A14" s="13">
        <v>13</v>
      </c>
      <c r="B14" s="13" t="s">
        <v>284</v>
      </c>
      <c r="C14" s="13" t="s">
        <v>550</v>
      </c>
      <c r="D14" s="13" t="s">
        <v>527</v>
      </c>
      <c r="E14" s="6">
        <v>33800.720856481479</v>
      </c>
      <c r="F14" s="13" t="s">
        <v>307</v>
      </c>
      <c r="G14" s="13" t="s">
        <v>338</v>
      </c>
      <c r="H14" s="13" t="s">
        <v>339</v>
      </c>
      <c r="I14" s="13"/>
      <c r="J14" s="13">
        <v>3</v>
      </c>
      <c r="K14" s="13"/>
      <c r="L14" s="13"/>
      <c r="O14" t="str">
        <f>VLOOKUP(J14,Role!$A$2:$B$8,2,0)</f>
        <v>Operator</v>
      </c>
    </row>
    <row r="15" spans="1:15" x14ac:dyDescent="0.25">
      <c r="A15" s="13">
        <v>14</v>
      </c>
      <c r="B15" s="13" t="s">
        <v>285</v>
      </c>
      <c r="C15" s="13" t="s">
        <v>551</v>
      </c>
      <c r="D15" s="13" t="s">
        <v>528</v>
      </c>
      <c r="E15" s="6">
        <v>34798.036643518521</v>
      </c>
      <c r="F15" s="13" t="s">
        <v>308</v>
      </c>
      <c r="G15" s="13" t="s">
        <v>340</v>
      </c>
      <c r="H15" s="13" t="s">
        <v>341</v>
      </c>
      <c r="I15" s="13" t="s">
        <v>695</v>
      </c>
      <c r="J15" s="13">
        <v>5</v>
      </c>
      <c r="K15" s="13"/>
      <c r="L15" s="13"/>
      <c r="M15">
        <v>3</v>
      </c>
      <c r="O15" t="str">
        <f>VLOOKUP(J15,Role!$A$2:$B$8,2,0)</f>
        <v>Boxing coach</v>
      </c>
    </row>
    <row r="16" spans="1:15" x14ac:dyDescent="0.25">
      <c r="A16" s="13">
        <v>15</v>
      </c>
      <c r="B16" s="13" t="s">
        <v>286</v>
      </c>
      <c r="C16" s="13" t="s">
        <v>552</v>
      </c>
      <c r="D16" s="13" t="s">
        <v>529</v>
      </c>
      <c r="E16" s="6">
        <v>33968.520983796298</v>
      </c>
      <c r="F16" s="13" t="s">
        <v>309</v>
      </c>
      <c r="G16" s="13" t="s">
        <v>342</v>
      </c>
      <c r="H16" s="13" t="s">
        <v>343</v>
      </c>
      <c r="I16" s="13" t="s">
        <v>696</v>
      </c>
      <c r="J16" s="13">
        <v>5</v>
      </c>
      <c r="K16" s="13"/>
      <c r="L16" s="13"/>
      <c r="M16">
        <v>3</v>
      </c>
      <c r="O16" t="str">
        <f>VLOOKUP(J16,Role!$A$2:$B$8,2,0)</f>
        <v>Boxing coach</v>
      </c>
    </row>
    <row r="17" spans="1:15" x14ac:dyDescent="0.25">
      <c r="A17" s="13">
        <v>16</v>
      </c>
      <c r="B17" s="13" t="s">
        <v>287</v>
      </c>
      <c r="C17" s="13" t="s">
        <v>553</v>
      </c>
      <c r="D17" s="13" t="s">
        <v>530</v>
      </c>
      <c r="E17" s="6">
        <v>35089.64508101852</v>
      </c>
      <c r="F17" s="13" t="s">
        <v>310</v>
      </c>
      <c r="G17" s="13" t="s">
        <v>344</v>
      </c>
      <c r="H17" s="13" t="s">
        <v>345</v>
      </c>
      <c r="I17" s="13"/>
      <c r="J17" s="13">
        <v>3</v>
      </c>
      <c r="K17" s="13"/>
      <c r="L17" s="13"/>
      <c r="O17" t="str">
        <f>VLOOKUP(J17,Role!$A$2:$B$8,2,0)</f>
        <v>Operator</v>
      </c>
    </row>
    <row r="18" spans="1:15" x14ac:dyDescent="0.25">
      <c r="A18" s="13">
        <v>17</v>
      </c>
      <c r="B18" s="13" t="s">
        <v>700</v>
      </c>
      <c r="C18" s="13" t="s">
        <v>554</v>
      </c>
      <c r="D18" s="14" t="s">
        <v>701</v>
      </c>
      <c r="E18" s="6">
        <v>34480.364537037036</v>
      </c>
      <c r="F18" s="13" t="s">
        <v>311</v>
      </c>
      <c r="G18" s="13" t="s">
        <v>346</v>
      </c>
      <c r="H18" s="13" t="s">
        <v>347</v>
      </c>
      <c r="I18" s="13" t="s">
        <v>699</v>
      </c>
      <c r="J18" s="13">
        <v>7</v>
      </c>
      <c r="K18" s="13"/>
      <c r="L18" s="13"/>
      <c r="M18">
        <v>7</v>
      </c>
      <c r="O18" t="str">
        <f>VLOOKUP(J18,Role!$A$2:$B$8,2,0)</f>
        <v>Massage therapist</v>
      </c>
    </row>
    <row r="19" spans="1:15" x14ac:dyDescent="0.25">
      <c r="A19" s="13">
        <v>18</v>
      </c>
      <c r="B19" s="13" t="s">
        <v>288</v>
      </c>
      <c r="C19" s="13" t="s">
        <v>555</v>
      </c>
      <c r="D19" s="13" t="s">
        <v>531</v>
      </c>
      <c r="E19" s="6">
        <v>36244.479664351849</v>
      </c>
      <c r="F19" s="13" t="s">
        <v>312</v>
      </c>
      <c r="G19" s="13" t="s">
        <v>348</v>
      </c>
      <c r="H19" s="13" t="s">
        <v>349</v>
      </c>
      <c r="I19" s="13"/>
      <c r="J19" s="13">
        <v>3</v>
      </c>
      <c r="K19" s="13"/>
      <c r="L19" s="13"/>
      <c r="O19" t="str">
        <f>VLOOKUP(J19,Role!$A$2:$B$8,2,0)</f>
        <v>Operator</v>
      </c>
    </row>
    <row r="20" spans="1:15" x14ac:dyDescent="0.25">
      <c r="A20" s="13">
        <v>19</v>
      </c>
      <c r="B20" s="13" t="s">
        <v>289</v>
      </c>
      <c r="C20" s="13" t="s">
        <v>556</v>
      </c>
      <c r="D20" s="13" t="s">
        <v>532</v>
      </c>
      <c r="E20" s="6">
        <v>34580.415821759256</v>
      </c>
      <c r="F20" s="13" t="s">
        <v>313</v>
      </c>
      <c r="G20" s="13" t="s">
        <v>350</v>
      </c>
      <c r="H20" s="13" t="s">
        <v>351</v>
      </c>
      <c r="I20" s="13"/>
      <c r="J20" s="13">
        <v>2</v>
      </c>
      <c r="K20" s="13"/>
      <c r="L20" s="13"/>
      <c r="O20" t="str">
        <f>VLOOKUP(J20,Role!$A$2:$B$8,2,0)</f>
        <v>Manager</v>
      </c>
    </row>
    <row r="21" spans="1:15" x14ac:dyDescent="0.25">
      <c r="A21" s="13">
        <v>20</v>
      </c>
      <c r="B21" s="13" t="s">
        <v>290</v>
      </c>
      <c r="C21" s="13" t="s">
        <v>557</v>
      </c>
      <c r="D21" s="13" t="s">
        <v>533</v>
      </c>
      <c r="E21" s="6">
        <v>31685.682592592591</v>
      </c>
      <c r="F21" s="13" t="s">
        <v>314</v>
      </c>
      <c r="G21" s="13" t="s">
        <v>352</v>
      </c>
      <c r="H21" s="13" t="s">
        <v>353</v>
      </c>
      <c r="I21" s="13" t="s">
        <v>702</v>
      </c>
      <c r="J21" s="13">
        <v>5</v>
      </c>
      <c r="K21" s="13"/>
      <c r="L21" s="13"/>
      <c r="M21">
        <v>3</v>
      </c>
      <c r="O21" t="str">
        <f>VLOOKUP(J21,Role!$A$2:$B$8,2,0)</f>
        <v>Boxing coach</v>
      </c>
    </row>
    <row r="22" spans="1:15" x14ac:dyDescent="0.25">
      <c r="A22" s="13">
        <v>21</v>
      </c>
      <c r="B22" s="13" t="s">
        <v>291</v>
      </c>
      <c r="C22" s="13" t="s">
        <v>558</v>
      </c>
      <c r="D22" s="13" t="s">
        <v>534</v>
      </c>
      <c r="E22" s="6">
        <v>31361.825046296297</v>
      </c>
      <c r="F22" s="13" t="s">
        <v>315</v>
      </c>
      <c r="G22" s="13" t="s">
        <v>354</v>
      </c>
      <c r="H22" s="13" t="s">
        <v>355</v>
      </c>
      <c r="I22" s="13"/>
      <c r="J22" s="13">
        <v>3</v>
      </c>
      <c r="K22" s="13"/>
      <c r="L22" s="13"/>
      <c r="O22" t="str">
        <f>VLOOKUP(J22,Role!$A$2:$B$8,2,0)</f>
        <v>Operator</v>
      </c>
    </row>
    <row r="23" spans="1:15" x14ac:dyDescent="0.25">
      <c r="A23" s="13">
        <v>22</v>
      </c>
      <c r="B23" s="13" t="s">
        <v>292</v>
      </c>
      <c r="C23" s="13" t="s">
        <v>559</v>
      </c>
      <c r="D23" s="13" t="s">
        <v>535</v>
      </c>
      <c r="E23" s="6">
        <v>33920.467164351852</v>
      </c>
      <c r="F23" s="13" t="s">
        <v>316</v>
      </c>
      <c r="G23" s="13" t="s">
        <v>356</v>
      </c>
      <c r="H23" s="13" t="s">
        <v>357</v>
      </c>
      <c r="J23" s="13">
        <v>5</v>
      </c>
      <c r="K23" s="13"/>
      <c r="L23" s="13"/>
      <c r="M23">
        <v>3</v>
      </c>
      <c r="O23" t="str">
        <f>VLOOKUP(J23,Role!$A$2:$B$8,2,0)</f>
        <v>Boxing coach</v>
      </c>
    </row>
    <row r="24" spans="1:15" x14ac:dyDescent="0.25">
      <c r="A24" s="13">
        <v>23</v>
      </c>
      <c r="B24" s="13" t="s">
        <v>293</v>
      </c>
      <c r="C24" s="13" t="s">
        <v>560</v>
      </c>
      <c r="D24" s="13" t="s">
        <v>536</v>
      </c>
      <c r="E24" s="6">
        <v>29815.65892361111</v>
      </c>
      <c r="F24" s="13" t="s">
        <v>317</v>
      </c>
      <c r="G24" s="13" t="s">
        <v>358</v>
      </c>
      <c r="H24" s="13" t="s">
        <v>359</v>
      </c>
      <c r="I24" s="13"/>
      <c r="J24" s="13">
        <v>3</v>
      </c>
      <c r="K24" s="13"/>
      <c r="L24" s="13"/>
      <c r="O24" t="str">
        <f>VLOOKUP(J24,Role!$A$2:$B$8,2,0)</f>
        <v>Operator</v>
      </c>
    </row>
    <row r="25" spans="1:15" x14ac:dyDescent="0.25">
      <c r="A25" s="13">
        <v>24</v>
      </c>
      <c r="B25" s="13" t="s">
        <v>704</v>
      </c>
      <c r="C25" s="13" t="s">
        <v>561</v>
      </c>
      <c r="D25" s="14" t="s">
        <v>705</v>
      </c>
      <c r="E25" s="6">
        <v>31473.809884259259</v>
      </c>
      <c r="F25" s="13" t="s">
        <v>318</v>
      </c>
      <c r="G25" s="13" t="s">
        <v>360</v>
      </c>
      <c r="H25" s="13" t="s">
        <v>361</v>
      </c>
      <c r="I25" s="13" t="s">
        <v>698</v>
      </c>
      <c r="J25" s="13">
        <v>7</v>
      </c>
      <c r="K25" s="13"/>
      <c r="L25" s="13"/>
      <c r="M25">
        <v>7</v>
      </c>
      <c r="O25" t="str">
        <f>VLOOKUP(J25,Role!$A$2:$B$8,2,0)</f>
        <v>Massage therapist</v>
      </c>
    </row>
    <row r="26" spans="1:15" x14ac:dyDescent="0.25">
      <c r="A26" s="13">
        <v>25</v>
      </c>
      <c r="B26" s="13" t="s">
        <v>294</v>
      </c>
      <c r="C26" s="13" t="s">
        <v>562</v>
      </c>
      <c r="D26" s="13" t="s">
        <v>537</v>
      </c>
      <c r="E26" s="6">
        <v>33000.964317129627</v>
      </c>
      <c r="F26" s="13" t="s">
        <v>319</v>
      </c>
      <c r="G26" s="13" t="s">
        <v>362</v>
      </c>
      <c r="H26" s="13" t="s">
        <v>363</v>
      </c>
      <c r="I26" s="13" t="s">
        <v>706</v>
      </c>
      <c r="J26" s="13">
        <v>5</v>
      </c>
      <c r="K26" s="13"/>
      <c r="L26" s="13"/>
      <c r="M26">
        <v>3</v>
      </c>
      <c r="O26" t="str">
        <f>VLOOKUP(J26,Role!$A$2:$B$8,2,0)</f>
        <v>Boxing coach</v>
      </c>
    </row>
    <row r="27" spans="1:15" x14ac:dyDescent="0.25">
      <c r="A27" s="13">
        <v>26</v>
      </c>
      <c r="B27" s="13" t="s">
        <v>567</v>
      </c>
      <c r="C27" s="13" t="s">
        <v>581</v>
      </c>
      <c r="D27" s="13" t="s">
        <v>574</v>
      </c>
      <c r="E27" s="6">
        <v>34107.77071759259</v>
      </c>
      <c r="F27" s="13" t="s">
        <v>591</v>
      </c>
      <c r="G27" s="13" t="s">
        <v>601</v>
      </c>
      <c r="H27" s="13" t="s">
        <v>611</v>
      </c>
      <c r="I27" s="13" t="s">
        <v>707</v>
      </c>
      <c r="J27" s="13">
        <v>6</v>
      </c>
      <c r="K27" s="13"/>
      <c r="L27" s="13"/>
      <c r="M27">
        <v>4</v>
      </c>
      <c r="O27" t="str">
        <f>VLOOKUP(J27,Role!$A$2:$B$8,2,0)</f>
        <v>Kickboxing coach</v>
      </c>
    </row>
    <row r="28" spans="1:15" x14ac:dyDescent="0.25">
      <c r="A28" s="13">
        <v>27</v>
      </c>
      <c r="B28" s="13" t="s">
        <v>568</v>
      </c>
      <c r="C28" s="13" t="s">
        <v>582</v>
      </c>
      <c r="D28" s="13" t="s">
        <v>575</v>
      </c>
      <c r="E28" s="6">
        <v>33921.451145833336</v>
      </c>
      <c r="F28" s="13" t="s">
        <v>592</v>
      </c>
      <c r="G28" s="13" t="s">
        <v>602</v>
      </c>
      <c r="H28" s="13" t="s">
        <v>612</v>
      </c>
      <c r="I28" s="13"/>
      <c r="J28" s="13">
        <v>3</v>
      </c>
      <c r="K28" s="13"/>
      <c r="L28" s="13"/>
      <c r="O28" t="str">
        <f>VLOOKUP(J28,Role!$A$2:$B$8,2,0)</f>
        <v>Operator</v>
      </c>
    </row>
    <row r="29" spans="1:15" x14ac:dyDescent="0.25">
      <c r="A29" s="13">
        <v>28</v>
      </c>
      <c r="B29" s="13" t="s">
        <v>569</v>
      </c>
      <c r="C29" s="13" t="s">
        <v>583</v>
      </c>
      <c r="D29" s="13" t="s">
        <v>576</v>
      </c>
      <c r="E29" s="6">
        <v>35258.2184375</v>
      </c>
      <c r="F29" s="13" t="s">
        <v>593</v>
      </c>
      <c r="G29" s="13" t="s">
        <v>603</v>
      </c>
      <c r="H29" s="13" t="s">
        <v>613</v>
      </c>
      <c r="I29" s="13"/>
      <c r="J29" s="13">
        <v>3</v>
      </c>
      <c r="K29" s="13"/>
      <c r="L29" s="13"/>
      <c r="O29" t="str">
        <f>VLOOKUP(J29,Role!$A$2:$B$8,2,0)</f>
        <v>Operator</v>
      </c>
    </row>
    <row r="30" spans="1:15" x14ac:dyDescent="0.25">
      <c r="A30" s="13">
        <v>29</v>
      </c>
      <c r="B30" s="13" t="s">
        <v>570</v>
      </c>
      <c r="C30" s="13" t="s">
        <v>584</v>
      </c>
      <c r="D30" s="13" t="s">
        <v>577</v>
      </c>
      <c r="E30" s="6">
        <v>36301.195717592593</v>
      </c>
      <c r="F30" s="13" t="s">
        <v>594</v>
      </c>
      <c r="G30" s="13" t="s">
        <v>604</v>
      </c>
      <c r="H30" s="13" t="s">
        <v>614</v>
      </c>
      <c r="I30" s="13"/>
      <c r="J30" s="13">
        <v>2</v>
      </c>
      <c r="K30" s="13"/>
      <c r="L30" s="13"/>
      <c r="O30" t="str">
        <f>VLOOKUP(J30,Role!$A$2:$B$8,2,0)</f>
        <v>Manager</v>
      </c>
    </row>
    <row r="31" spans="1:15" x14ac:dyDescent="0.25">
      <c r="A31" s="13">
        <v>30</v>
      </c>
      <c r="B31" s="13" t="s">
        <v>571</v>
      </c>
      <c r="C31" s="13" t="s">
        <v>585</v>
      </c>
      <c r="D31" s="13" t="s">
        <v>578</v>
      </c>
      <c r="E31" s="6">
        <v>36521.888599537036</v>
      </c>
      <c r="F31" s="13" t="s">
        <v>595</v>
      </c>
      <c r="G31" s="13" t="s">
        <v>605</v>
      </c>
      <c r="H31" s="13" t="s">
        <v>615</v>
      </c>
      <c r="I31" s="13"/>
      <c r="J31" s="13">
        <v>3</v>
      </c>
      <c r="K31" s="13"/>
      <c r="L31" s="13"/>
      <c r="O31" t="str">
        <f>VLOOKUP(J31,Role!$A$2:$B$8,2,0)</f>
        <v>Operator</v>
      </c>
    </row>
    <row r="32" spans="1:15" x14ac:dyDescent="0.25">
      <c r="A32" s="13">
        <v>31</v>
      </c>
      <c r="B32" s="13" t="s">
        <v>708</v>
      </c>
      <c r="C32" s="13" t="s">
        <v>586</v>
      </c>
      <c r="D32" s="14" t="s">
        <v>709</v>
      </c>
      <c r="E32" s="6">
        <v>34347.605162037034</v>
      </c>
      <c r="F32" s="13" t="s">
        <v>596</v>
      </c>
      <c r="G32" s="13" t="s">
        <v>606</v>
      </c>
      <c r="H32" s="13" t="s">
        <v>616</v>
      </c>
      <c r="I32" s="13" t="s">
        <v>697</v>
      </c>
      <c r="J32" s="13">
        <v>7</v>
      </c>
      <c r="K32" s="13"/>
      <c r="L32" s="13"/>
      <c r="M32">
        <v>7</v>
      </c>
      <c r="O32" t="str">
        <f>VLOOKUP(J32,Role!$A$2:$B$8,2,0)</f>
        <v>Massage therapist</v>
      </c>
    </row>
    <row r="33" spans="1:15" x14ac:dyDescent="0.25">
      <c r="A33" s="13">
        <v>32</v>
      </c>
      <c r="B33" s="13" t="s">
        <v>572</v>
      </c>
      <c r="C33" s="13" t="s">
        <v>587</v>
      </c>
      <c r="D33" s="13" t="s">
        <v>579</v>
      </c>
      <c r="E33" s="6">
        <v>35381.403402777774</v>
      </c>
      <c r="F33" s="13" t="s">
        <v>597</v>
      </c>
      <c r="G33" s="13" t="s">
        <v>607</v>
      </c>
      <c r="H33" s="13" t="s">
        <v>617</v>
      </c>
      <c r="I33" s="13" t="s">
        <v>710</v>
      </c>
      <c r="J33" s="13">
        <v>6</v>
      </c>
      <c r="K33" s="13"/>
      <c r="L33" s="13"/>
      <c r="M33">
        <v>4</v>
      </c>
      <c r="O33" t="str">
        <f>VLOOKUP(J33,Role!$A$2:$B$8,2,0)</f>
        <v>Kickboxing coach</v>
      </c>
    </row>
    <row r="34" spans="1:15" x14ac:dyDescent="0.25">
      <c r="A34" s="13">
        <v>33</v>
      </c>
      <c r="B34" s="13" t="s">
        <v>712</v>
      </c>
      <c r="C34" s="13" t="s">
        <v>588</v>
      </c>
      <c r="D34" s="14" t="s">
        <v>713</v>
      </c>
      <c r="E34" s="6">
        <v>34886.78633101852</v>
      </c>
      <c r="F34" s="13" t="s">
        <v>598</v>
      </c>
      <c r="G34" s="13" t="s">
        <v>608</v>
      </c>
      <c r="H34" s="13" t="s">
        <v>618</v>
      </c>
      <c r="I34" s="13" t="s">
        <v>711</v>
      </c>
      <c r="J34" s="13">
        <v>5</v>
      </c>
      <c r="K34" s="13"/>
      <c r="L34" s="13"/>
      <c r="M34">
        <v>3</v>
      </c>
      <c r="O34" t="str">
        <f>VLOOKUP(J34,Role!$A$2:$B$8,2,0)</f>
        <v>Boxing coach</v>
      </c>
    </row>
    <row r="35" spans="1:15" x14ac:dyDescent="0.25">
      <c r="A35" s="13">
        <v>34</v>
      </c>
      <c r="B35" s="13" t="s">
        <v>573</v>
      </c>
      <c r="C35" s="13" t="s">
        <v>589</v>
      </c>
      <c r="D35" s="13" t="s">
        <v>580</v>
      </c>
      <c r="E35" s="6">
        <v>36769.11141203704</v>
      </c>
      <c r="F35" s="13" t="s">
        <v>599</v>
      </c>
      <c r="G35" s="13" t="s">
        <v>609</v>
      </c>
      <c r="H35" s="13" t="s">
        <v>619</v>
      </c>
      <c r="I35" s="13"/>
      <c r="J35" s="13">
        <v>2</v>
      </c>
      <c r="K35" s="13"/>
      <c r="L35" s="13"/>
      <c r="O35" t="str">
        <f>VLOOKUP(J35,Role!$A$2:$B$8,2,0)</f>
        <v>Manager</v>
      </c>
    </row>
    <row r="36" spans="1:15" x14ac:dyDescent="0.25">
      <c r="A36" s="13">
        <v>35</v>
      </c>
      <c r="B36" s="13" t="s">
        <v>714</v>
      </c>
      <c r="C36" s="13" t="s">
        <v>590</v>
      </c>
      <c r="D36" s="14" t="s">
        <v>715</v>
      </c>
      <c r="E36" s="6">
        <v>35127.517129629632</v>
      </c>
      <c r="F36" s="13" t="s">
        <v>600</v>
      </c>
      <c r="G36" s="13" t="s">
        <v>610</v>
      </c>
      <c r="H36" s="13" t="s">
        <v>620</v>
      </c>
      <c r="I36" s="13" t="s">
        <v>716</v>
      </c>
      <c r="J36" s="13">
        <v>7</v>
      </c>
      <c r="K36" s="13"/>
      <c r="L36" s="13"/>
      <c r="M36">
        <v>7</v>
      </c>
      <c r="O36" t="str">
        <f>VLOOKUP(J36,Role!$A$2:$B$8,2,0)</f>
        <v>Massage therapist</v>
      </c>
    </row>
    <row r="37" spans="1:15" x14ac:dyDescent="0.25">
      <c r="A37" s="13">
        <v>36</v>
      </c>
      <c r="B37" s="13" t="s">
        <v>627</v>
      </c>
      <c r="C37" s="13" t="s">
        <v>645</v>
      </c>
      <c r="D37" s="13" t="s">
        <v>636</v>
      </c>
      <c r="E37" s="6">
        <v>34433.750659722224</v>
      </c>
      <c r="F37" s="13" t="s">
        <v>655</v>
      </c>
      <c r="G37" s="13" t="s">
        <v>665</v>
      </c>
      <c r="H37" s="13" t="s">
        <v>675</v>
      </c>
      <c r="I37" s="13" t="s">
        <v>717</v>
      </c>
      <c r="J37" s="13">
        <v>8</v>
      </c>
      <c r="K37" s="13"/>
      <c r="L37" s="13"/>
    </row>
    <row r="38" spans="1:15" x14ac:dyDescent="0.25">
      <c r="A38" s="13">
        <v>37</v>
      </c>
      <c r="B38" s="13" t="s">
        <v>628</v>
      </c>
      <c r="C38" s="13" t="s">
        <v>646</v>
      </c>
      <c r="D38" s="13" t="s">
        <v>637</v>
      </c>
      <c r="E38" s="6">
        <v>34637.712361111109</v>
      </c>
      <c r="F38" s="13" t="s">
        <v>656</v>
      </c>
      <c r="G38" s="13" t="s">
        <v>666</v>
      </c>
      <c r="H38" s="13" t="s">
        <v>676</v>
      </c>
      <c r="I38" s="13" t="s">
        <v>718</v>
      </c>
      <c r="J38" s="13">
        <v>8</v>
      </c>
      <c r="K38" s="13"/>
      <c r="L38" s="13"/>
    </row>
    <row r="39" spans="1:15" x14ac:dyDescent="0.25">
      <c r="A39" s="13">
        <v>38</v>
      </c>
      <c r="B39" s="13" t="s">
        <v>629</v>
      </c>
      <c r="C39" s="13" t="s">
        <v>647</v>
      </c>
      <c r="D39" s="13" t="s">
        <v>638</v>
      </c>
      <c r="E39" s="6">
        <v>37253.503194444442</v>
      </c>
      <c r="F39" s="13" t="s">
        <v>657</v>
      </c>
      <c r="G39" s="13" t="s">
        <v>667</v>
      </c>
      <c r="H39" s="13" t="s">
        <v>677</v>
      </c>
      <c r="I39" s="13" t="s">
        <v>719</v>
      </c>
      <c r="J39" s="13">
        <v>8</v>
      </c>
      <c r="K39" s="13"/>
      <c r="L39" s="13"/>
    </row>
    <row r="40" spans="1:15" x14ac:dyDescent="0.25">
      <c r="A40" s="13">
        <v>39</v>
      </c>
      <c r="B40" s="13" t="s">
        <v>630</v>
      </c>
      <c r="C40" s="13" t="s">
        <v>648</v>
      </c>
      <c r="D40" s="13" t="s">
        <v>639</v>
      </c>
      <c r="E40" s="6">
        <v>33060.918888888889</v>
      </c>
      <c r="F40" s="13" t="s">
        <v>658</v>
      </c>
      <c r="G40" s="13" t="s">
        <v>668</v>
      </c>
      <c r="H40" s="13" t="s">
        <v>678</v>
      </c>
      <c r="I40" s="13" t="s">
        <v>703</v>
      </c>
      <c r="J40" s="13">
        <v>8</v>
      </c>
      <c r="K40" s="13"/>
      <c r="L40" s="13"/>
    </row>
    <row r="41" spans="1:15" x14ac:dyDescent="0.25">
      <c r="A41" s="13">
        <v>40</v>
      </c>
      <c r="B41" s="13" t="s">
        <v>720</v>
      </c>
      <c r="C41" s="13" t="s">
        <v>649</v>
      </c>
      <c r="D41" s="14" t="s">
        <v>721</v>
      </c>
      <c r="E41" s="6">
        <v>33553.965520833335</v>
      </c>
      <c r="F41" s="13" t="s">
        <v>659</v>
      </c>
      <c r="G41" s="13" t="s">
        <v>669</v>
      </c>
      <c r="H41" s="13" t="s">
        <v>679</v>
      </c>
      <c r="I41" s="13" t="s">
        <v>722</v>
      </c>
      <c r="J41" s="13">
        <v>8</v>
      </c>
      <c r="K41" s="13"/>
      <c r="L41" s="13"/>
    </row>
    <row r="42" spans="1:15" x14ac:dyDescent="0.25">
      <c r="A42" s="13">
        <v>41</v>
      </c>
      <c r="B42" s="13" t="s">
        <v>631</v>
      </c>
      <c r="C42" s="13" t="s">
        <v>650</v>
      </c>
      <c r="D42" s="13" t="s">
        <v>640</v>
      </c>
      <c r="E42" s="6">
        <v>36198.70888888889</v>
      </c>
      <c r="F42" s="13" t="s">
        <v>660</v>
      </c>
      <c r="G42" s="13" t="s">
        <v>670</v>
      </c>
      <c r="H42" s="13" t="s">
        <v>680</v>
      </c>
      <c r="I42" s="13" t="s">
        <v>689</v>
      </c>
      <c r="J42" s="13">
        <v>8</v>
      </c>
      <c r="K42" s="13"/>
      <c r="L42" s="13"/>
    </row>
    <row r="43" spans="1:15" x14ac:dyDescent="0.25">
      <c r="A43" s="13">
        <v>42</v>
      </c>
      <c r="B43" s="13" t="s">
        <v>632</v>
      </c>
      <c r="C43" s="13" t="s">
        <v>651</v>
      </c>
      <c r="D43" s="13" t="s">
        <v>641</v>
      </c>
      <c r="E43" s="6">
        <v>33335.259525462963</v>
      </c>
      <c r="F43" s="13" t="s">
        <v>661</v>
      </c>
      <c r="G43" s="13" t="s">
        <v>671</v>
      </c>
      <c r="H43" s="13" t="s">
        <v>681</v>
      </c>
      <c r="I43" s="13"/>
      <c r="J43" s="13">
        <v>8</v>
      </c>
      <c r="K43" s="13"/>
      <c r="L43" s="13"/>
    </row>
    <row r="44" spans="1:15" x14ac:dyDescent="0.25">
      <c r="A44" s="13">
        <v>43</v>
      </c>
      <c r="B44" s="13" t="s">
        <v>633</v>
      </c>
      <c r="C44" s="13" t="s">
        <v>652</v>
      </c>
      <c r="D44" s="13" t="s">
        <v>642</v>
      </c>
      <c r="E44" s="6">
        <v>37197.915289351855</v>
      </c>
      <c r="F44" s="13" t="s">
        <v>662</v>
      </c>
      <c r="G44" s="13" t="s">
        <v>672</v>
      </c>
      <c r="H44" s="13" t="s">
        <v>682</v>
      </c>
      <c r="I44" s="13"/>
      <c r="J44" s="13">
        <v>8</v>
      </c>
      <c r="K44" s="13"/>
      <c r="L44" s="13"/>
    </row>
    <row r="45" spans="1:15" x14ac:dyDescent="0.25">
      <c r="A45" s="13">
        <v>44</v>
      </c>
      <c r="B45" s="13" t="s">
        <v>634</v>
      </c>
      <c r="C45" s="13" t="s">
        <v>653</v>
      </c>
      <c r="D45" s="13" t="s">
        <v>643</v>
      </c>
      <c r="E45" s="6">
        <v>34416.02202546296</v>
      </c>
      <c r="F45" s="13" t="s">
        <v>663</v>
      </c>
      <c r="G45" s="13" t="s">
        <v>673</v>
      </c>
      <c r="H45" s="13" t="s">
        <v>683</v>
      </c>
      <c r="I45" s="13"/>
      <c r="J45" s="13">
        <v>8</v>
      </c>
      <c r="K45" s="13"/>
      <c r="L45" s="13"/>
    </row>
    <row r="46" spans="1:15" x14ac:dyDescent="0.25">
      <c r="A46" s="13">
        <v>45</v>
      </c>
      <c r="B46" s="13" t="s">
        <v>635</v>
      </c>
      <c r="C46" s="13" t="s">
        <v>654</v>
      </c>
      <c r="D46" s="13" t="s">
        <v>644</v>
      </c>
      <c r="E46" s="6">
        <v>36926.233518518522</v>
      </c>
      <c r="F46" s="13" t="s">
        <v>664</v>
      </c>
      <c r="G46" s="13" t="s">
        <v>674</v>
      </c>
      <c r="H46" s="13" t="s">
        <v>684</v>
      </c>
      <c r="I46" s="13"/>
      <c r="J46" s="13">
        <v>8</v>
      </c>
      <c r="K46" s="13"/>
      <c r="L46" s="13"/>
    </row>
  </sheetData>
  <sortState ref="A2:J36">
    <sortCondition ref="A2"/>
  </sortState>
  <hyperlinks>
    <hyperlink ref="D18" r:id="rId1"/>
    <hyperlink ref="D25" r:id="rId2"/>
    <hyperlink ref="D32" r:id="rId3"/>
    <hyperlink ref="D34" r:id="rId4"/>
    <hyperlink ref="D36" r:id="rId5"/>
    <hyperlink ref="D41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9" sqref="B9"/>
    </sheetView>
  </sheetViews>
  <sheetFormatPr defaultRowHeight="15" x14ac:dyDescent="0.25"/>
  <cols>
    <col min="2" max="2" width="21.140625" customWidth="1"/>
  </cols>
  <sheetData>
    <row r="1" spans="1:3" x14ac:dyDescent="0.25">
      <c r="A1" t="s">
        <v>7</v>
      </c>
      <c r="B1" t="s">
        <v>8</v>
      </c>
      <c r="C1" t="s">
        <v>18</v>
      </c>
    </row>
    <row r="2" spans="1:3" x14ac:dyDescent="0.25">
      <c r="A2" s="9">
        <v>1</v>
      </c>
      <c r="B2" s="9" t="s">
        <v>10</v>
      </c>
    </row>
    <row r="3" spans="1:3" x14ac:dyDescent="0.25">
      <c r="A3" s="9">
        <v>2</v>
      </c>
      <c r="B3" s="9" t="s">
        <v>11</v>
      </c>
    </row>
    <row r="4" spans="1:3" x14ac:dyDescent="0.25">
      <c r="A4" s="9">
        <v>3</v>
      </c>
      <c r="B4" s="9" t="s">
        <v>14</v>
      </c>
    </row>
    <row r="5" spans="1:3" x14ac:dyDescent="0.25">
      <c r="A5" s="9">
        <v>4</v>
      </c>
      <c r="B5" s="9" t="s">
        <v>9</v>
      </c>
    </row>
    <row r="6" spans="1:3" x14ac:dyDescent="0.25">
      <c r="A6" s="9">
        <v>5</v>
      </c>
      <c r="B6" s="9" t="s">
        <v>623</v>
      </c>
      <c r="C6">
        <v>3</v>
      </c>
    </row>
    <row r="7" spans="1:3" x14ac:dyDescent="0.25">
      <c r="A7" s="9">
        <v>6</v>
      </c>
      <c r="B7" s="9" t="s">
        <v>624</v>
      </c>
      <c r="C7">
        <v>4</v>
      </c>
    </row>
    <row r="8" spans="1:3" x14ac:dyDescent="0.25">
      <c r="A8" s="9">
        <v>7</v>
      </c>
      <c r="B8" s="9" t="s">
        <v>625</v>
      </c>
      <c r="C8">
        <v>7</v>
      </c>
    </row>
    <row r="9" spans="1:3" x14ac:dyDescent="0.25">
      <c r="A9" s="9">
        <v>8</v>
      </c>
      <c r="B9" s="9" t="s">
        <v>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A9" sqref="A9"/>
    </sheetView>
  </sheetViews>
  <sheetFormatPr defaultRowHeight="15" x14ac:dyDescent="0.25"/>
  <cols>
    <col min="2" max="2" width="19" customWidth="1"/>
    <col min="3" max="3" width="33.42578125" customWidth="1"/>
    <col min="4" max="4" width="9.140625" style="7"/>
  </cols>
  <sheetData>
    <row r="1" spans="1:5" x14ac:dyDescent="0.25">
      <c r="A1" t="s">
        <v>18</v>
      </c>
      <c r="B1" t="s">
        <v>19</v>
      </c>
      <c r="C1" t="s">
        <v>20</v>
      </c>
      <c r="D1" s="7" t="s">
        <v>257</v>
      </c>
      <c r="E1" t="s">
        <v>43</v>
      </c>
    </row>
    <row r="2" spans="1:5" x14ac:dyDescent="0.25">
      <c r="A2">
        <v>1</v>
      </c>
      <c r="B2" t="s">
        <v>35</v>
      </c>
      <c r="C2" t="s">
        <v>38</v>
      </c>
      <c r="D2" s="7">
        <v>0.125</v>
      </c>
      <c r="E2">
        <v>179</v>
      </c>
    </row>
    <row r="3" spans="1:5" x14ac:dyDescent="0.25">
      <c r="A3">
        <v>2</v>
      </c>
      <c r="B3" t="s">
        <v>31</v>
      </c>
      <c r="C3" t="s">
        <v>271</v>
      </c>
      <c r="D3" s="7">
        <v>0.14583333333333334</v>
      </c>
      <c r="E3">
        <v>349</v>
      </c>
    </row>
    <row r="4" spans="1:5" x14ac:dyDescent="0.25">
      <c r="A4">
        <v>3</v>
      </c>
      <c r="B4" t="s">
        <v>26</v>
      </c>
      <c r="C4" t="s">
        <v>33</v>
      </c>
      <c r="D4" s="7">
        <v>0.16666666666666666</v>
      </c>
      <c r="E4">
        <v>200</v>
      </c>
    </row>
    <row r="5" spans="1:5" x14ac:dyDescent="0.25">
      <c r="A5">
        <v>4</v>
      </c>
      <c r="B5" t="s">
        <v>27</v>
      </c>
      <c r="C5" t="s">
        <v>34</v>
      </c>
      <c r="D5" s="7">
        <v>0.16666666666666666</v>
      </c>
      <c r="E5">
        <v>249</v>
      </c>
    </row>
    <row r="6" spans="1:5" x14ac:dyDescent="0.25">
      <c r="A6">
        <v>5</v>
      </c>
      <c r="B6" t="s">
        <v>28</v>
      </c>
      <c r="C6" t="s">
        <v>37</v>
      </c>
      <c r="D6" s="7">
        <v>8.3333333333333329E-2</v>
      </c>
      <c r="E6">
        <v>199</v>
      </c>
    </row>
    <row r="7" spans="1:5" x14ac:dyDescent="0.25">
      <c r="A7">
        <v>6</v>
      </c>
      <c r="B7" t="s">
        <v>29</v>
      </c>
      <c r="C7" t="s">
        <v>36</v>
      </c>
      <c r="D7" s="7">
        <v>4.1666666666666664E-2</v>
      </c>
      <c r="E7">
        <v>149</v>
      </c>
    </row>
    <row r="8" spans="1:5" x14ac:dyDescent="0.25">
      <c r="A8">
        <v>7</v>
      </c>
      <c r="B8" t="s">
        <v>30</v>
      </c>
      <c r="C8" t="s">
        <v>563</v>
      </c>
      <c r="D8" s="7">
        <v>8.3333333333333329E-2</v>
      </c>
      <c r="E8">
        <v>499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3" sqref="C13"/>
    </sheetView>
  </sheetViews>
  <sheetFormatPr defaultRowHeight="15" x14ac:dyDescent="0.25"/>
  <cols>
    <col min="1" max="1" width="14.5703125" bestFit="1" customWidth="1"/>
    <col min="2" max="2" width="37.7109375" bestFit="1" customWidth="1"/>
    <col min="3" max="3" width="13.5703125" customWidth="1"/>
    <col min="4" max="4" width="10.28515625" bestFit="1" customWidth="1"/>
    <col min="5" max="5" width="9.85546875" style="8" bestFit="1" customWidth="1"/>
  </cols>
  <sheetData>
    <row r="1" spans="1:6" x14ac:dyDescent="0.25">
      <c r="A1" t="s">
        <v>21</v>
      </c>
      <c r="B1" t="s">
        <v>22</v>
      </c>
      <c r="C1" t="s">
        <v>23</v>
      </c>
      <c r="D1" t="s">
        <v>18</v>
      </c>
      <c r="E1" s="8" t="s">
        <v>24</v>
      </c>
      <c r="F1" t="s">
        <v>25</v>
      </c>
    </row>
    <row r="2" spans="1:6" x14ac:dyDescent="0.25">
      <c r="A2">
        <v>1</v>
      </c>
      <c r="B2" t="s">
        <v>44</v>
      </c>
      <c r="C2" t="s">
        <v>32</v>
      </c>
      <c r="E2" s="8">
        <v>1</v>
      </c>
      <c r="F2">
        <v>150</v>
      </c>
    </row>
    <row r="3" spans="1:6" x14ac:dyDescent="0.25">
      <c r="A3">
        <v>2</v>
      </c>
      <c r="B3" t="s">
        <v>256</v>
      </c>
      <c r="C3" t="s">
        <v>32</v>
      </c>
      <c r="D3">
        <v>5</v>
      </c>
      <c r="E3" s="8">
        <v>1</v>
      </c>
      <c r="F3">
        <v>299</v>
      </c>
    </row>
    <row r="4" spans="1:6" x14ac:dyDescent="0.25">
      <c r="A4">
        <v>3</v>
      </c>
      <c r="B4" t="s">
        <v>258</v>
      </c>
      <c r="C4" t="s">
        <v>32</v>
      </c>
      <c r="D4">
        <v>6</v>
      </c>
      <c r="E4" s="8">
        <v>1</v>
      </c>
      <c r="F4">
        <v>249</v>
      </c>
    </row>
    <row r="5" spans="1:6" x14ac:dyDescent="0.25">
      <c r="A5">
        <v>4</v>
      </c>
      <c r="B5" t="s">
        <v>259</v>
      </c>
      <c r="C5" t="s">
        <v>32</v>
      </c>
      <c r="E5" s="8">
        <v>30</v>
      </c>
      <c r="F5">
        <v>1290</v>
      </c>
    </row>
    <row r="6" spans="1:6" x14ac:dyDescent="0.25">
      <c r="A6">
        <v>5</v>
      </c>
      <c r="B6" t="s">
        <v>260</v>
      </c>
      <c r="C6" t="s">
        <v>32</v>
      </c>
      <c r="D6">
        <v>5</v>
      </c>
      <c r="E6" s="8">
        <v>30</v>
      </c>
      <c r="F6">
        <f>SUM(F5,Service!E6*1.5-10%)</f>
        <v>1588.4</v>
      </c>
    </row>
    <row r="7" spans="1:6" x14ac:dyDescent="0.25">
      <c r="A7">
        <v>6</v>
      </c>
      <c r="B7" t="s">
        <v>261</v>
      </c>
      <c r="C7" t="s">
        <v>32</v>
      </c>
      <c r="D7">
        <v>6</v>
      </c>
      <c r="E7" s="8">
        <v>30</v>
      </c>
      <c r="F7">
        <f>SUM(F5,Service!E7*1.5-10%)</f>
        <v>1513.4</v>
      </c>
    </row>
    <row r="8" spans="1:6" x14ac:dyDescent="0.25">
      <c r="A8">
        <v>7</v>
      </c>
      <c r="B8" t="s">
        <v>264</v>
      </c>
      <c r="C8" t="s">
        <v>32</v>
      </c>
      <c r="E8" s="8">
        <v>90</v>
      </c>
      <c r="F8">
        <v>2650</v>
      </c>
    </row>
    <row r="9" spans="1:6" x14ac:dyDescent="0.25">
      <c r="A9">
        <v>8</v>
      </c>
      <c r="B9" t="s">
        <v>262</v>
      </c>
      <c r="C9" t="s">
        <v>32</v>
      </c>
      <c r="D9">
        <v>5</v>
      </c>
      <c r="E9" s="8">
        <v>90</v>
      </c>
      <c r="F9">
        <f>SUM(F8,Service!E6*2-10%)</f>
        <v>3047.9</v>
      </c>
    </row>
    <row r="10" spans="1:6" x14ac:dyDescent="0.25">
      <c r="A10">
        <v>9</v>
      </c>
      <c r="B10" t="s">
        <v>263</v>
      </c>
      <c r="C10" t="s">
        <v>32</v>
      </c>
      <c r="D10">
        <v>6</v>
      </c>
      <c r="E10" s="8">
        <v>90</v>
      </c>
      <c r="F10">
        <f>SUM(F8,Service!E7*2-10%)</f>
        <v>2947.9</v>
      </c>
    </row>
    <row r="11" spans="1:6" x14ac:dyDescent="0.25">
      <c r="A11">
        <v>10</v>
      </c>
      <c r="B11" t="s">
        <v>267</v>
      </c>
      <c r="C11" t="s">
        <v>32</v>
      </c>
      <c r="E11" s="8">
        <v>179</v>
      </c>
      <c r="F11">
        <v>3990</v>
      </c>
    </row>
    <row r="12" spans="1:6" x14ac:dyDescent="0.25">
      <c r="A12">
        <v>11</v>
      </c>
      <c r="B12" t="s">
        <v>265</v>
      </c>
      <c r="C12" t="s">
        <v>32</v>
      </c>
      <c r="D12">
        <v>5</v>
      </c>
      <c r="E12" s="8">
        <v>179</v>
      </c>
      <c r="F12">
        <f>SUM(1290,Service!E6*3-10%)</f>
        <v>1886.9</v>
      </c>
    </row>
    <row r="13" spans="1:6" x14ac:dyDescent="0.25">
      <c r="A13">
        <v>12</v>
      </c>
      <c r="B13" t="s">
        <v>266</v>
      </c>
      <c r="C13" t="s">
        <v>32</v>
      </c>
      <c r="D13">
        <v>6</v>
      </c>
      <c r="E13" s="8">
        <v>179</v>
      </c>
      <c r="F13">
        <f>SUM(1290,Service!E7*3-10%)</f>
        <v>1736.9</v>
      </c>
    </row>
    <row r="14" spans="1:6" x14ac:dyDescent="0.25">
      <c r="A14">
        <v>13</v>
      </c>
      <c r="B14" t="s">
        <v>269</v>
      </c>
      <c r="C14" t="s">
        <v>32</v>
      </c>
      <c r="E14" s="8">
        <v>365</v>
      </c>
      <c r="F14">
        <v>6500</v>
      </c>
    </row>
    <row r="15" spans="1:6" x14ac:dyDescent="0.25">
      <c r="A15">
        <v>14</v>
      </c>
      <c r="B15" t="s">
        <v>268</v>
      </c>
      <c r="C15" t="s">
        <v>32</v>
      </c>
      <c r="D15">
        <v>5</v>
      </c>
      <c r="E15" s="8">
        <v>365</v>
      </c>
      <c r="F15">
        <f>SUM(F14,Service!E6*4-10%)</f>
        <v>7295.9</v>
      </c>
    </row>
    <row r="16" spans="1:6" x14ac:dyDescent="0.25">
      <c r="A16">
        <v>15</v>
      </c>
      <c r="B16" t="s">
        <v>270</v>
      </c>
      <c r="C16" t="s">
        <v>32</v>
      </c>
      <c r="D16">
        <v>6</v>
      </c>
      <c r="E16" s="8">
        <v>365</v>
      </c>
      <c r="F16">
        <f>SUM(F14,Service!E7*4-10%)</f>
        <v>7095.9</v>
      </c>
    </row>
    <row r="17" spans="1:6" x14ac:dyDescent="0.25">
      <c r="A17">
        <v>16</v>
      </c>
      <c r="B17" t="s">
        <v>504</v>
      </c>
      <c r="C17" t="s">
        <v>33</v>
      </c>
      <c r="D17">
        <v>3</v>
      </c>
      <c r="E17" s="8">
        <v>30</v>
      </c>
      <c r="F17">
        <v>2780</v>
      </c>
    </row>
    <row r="18" spans="1:6" x14ac:dyDescent="0.25">
      <c r="A18">
        <v>17</v>
      </c>
      <c r="B18" t="s">
        <v>505</v>
      </c>
      <c r="C18" t="s">
        <v>34</v>
      </c>
      <c r="D18">
        <v>4</v>
      </c>
      <c r="E18" s="8">
        <v>30</v>
      </c>
      <c r="F18">
        <v>3200</v>
      </c>
    </row>
    <row r="19" spans="1:6" x14ac:dyDescent="0.25">
      <c r="A19">
        <v>18</v>
      </c>
      <c r="B19" t="s">
        <v>506</v>
      </c>
      <c r="C19" t="s">
        <v>33</v>
      </c>
      <c r="D19">
        <v>3</v>
      </c>
      <c r="E19" s="8">
        <v>365</v>
      </c>
      <c r="F19">
        <v>5900</v>
      </c>
    </row>
    <row r="20" spans="1:6" x14ac:dyDescent="0.25">
      <c r="A20">
        <v>19</v>
      </c>
      <c r="B20" t="s">
        <v>507</v>
      </c>
      <c r="C20" t="s">
        <v>34</v>
      </c>
      <c r="D20">
        <v>4</v>
      </c>
      <c r="E20" s="8">
        <v>365</v>
      </c>
      <c r="F20">
        <v>6350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F5" sqref="F5"/>
    </sheetView>
  </sheetViews>
  <sheetFormatPr defaultRowHeight="15" x14ac:dyDescent="0.25"/>
  <cols>
    <col min="1" max="1" width="15.7109375" bestFit="1" customWidth="1"/>
    <col min="3" max="3" width="6.85546875" bestFit="1" customWidth="1"/>
    <col min="5" max="5" width="10.140625" bestFit="1" customWidth="1"/>
  </cols>
  <sheetData>
    <row r="1" spans="1:5" x14ac:dyDescent="0.25">
      <c r="A1" s="1" t="s">
        <v>39</v>
      </c>
      <c r="B1" t="s">
        <v>18</v>
      </c>
      <c r="C1" t="s">
        <v>12</v>
      </c>
      <c r="D1" t="s">
        <v>0</v>
      </c>
      <c r="E1" s="4" t="s">
        <v>255</v>
      </c>
    </row>
    <row r="2" spans="1:5" x14ac:dyDescent="0.25">
      <c r="A2">
        <v>1</v>
      </c>
      <c r="B2" s="11">
        <v>4</v>
      </c>
      <c r="C2">
        <v>26</v>
      </c>
      <c r="D2">
        <v>1</v>
      </c>
      <c r="E2" s="4">
        <v>43855</v>
      </c>
    </row>
    <row r="3" spans="1:5" x14ac:dyDescent="0.25">
      <c r="A3">
        <v>2</v>
      </c>
      <c r="B3" s="10">
        <v>3</v>
      </c>
      <c r="C3">
        <v>12</v>
      </c>
      <c r="D3">
        <v>2</v>
      </c>
      <c r="E3" s="4">
        <v>43884</v>
      </c>
    </row>
    <row r="4" spans="1:5" x14ac:dyDescent="0.25">
      <c r="A4">
        <v>3</v>
      </c>
      <c r="B4">
        <v>2</v>
      </c>
      <c r="D4">
        <v>3</v>
      </c>
      <c r="E4" s="4">
        <v>43924</v>
      </c>
    </row>
    <row r="5" spans="1:5" x14ac:dyDescent="0.25">
      <c r="A5">
        <v>4</v>
      </c>
      <c r="B5">
        <v>1</v>
      </c>
      <c r="D5">
        <v>4</v>
      </c>
      <c r="E5" s="4">
        <v>43928</v>
      </c>
    </row>
    <row r="6" spans="1:5" x14ac:dyDescent="0.25">
      <c r="A6">
        <v>5</v>
      </c>
      <c r="B6" s="10">
        <v>3</v>
      </c>
      <c r="C6">
        <v>20</v>
      </c>
      <c r="D6">
        <v>5</v>
      </c>
      <c r="E6" s="4">
        <v>43942</v>
      </c>
    </row>
    <row r="7" spans="1:5" x14ac:dyDescent="0.25">
      <c r="A7">
        <v>6</v>
      </c>
      <c r="B7">
        <v>5</v>
      </c>
      <c r="D7">
        <v>6</v>
      </c>
      <c r="E7" s="4">
        <v>43959</v>
      </c>
    </row>
    <row r="8" spans="1:5" x14ac:dyDescent="0.25">
      <c r="A8">
        <v>7</v>
      </c>
      <c r="B8" s="10">
        <v>3</v>
      </c>
      <c r="C8">
        <v>12</v>
      </c>
      <c r="D8">
        <v>7</v>
      </c>
      <c r="E8" s="4">
        <v>43964</v>
      </c>
    </row>
    <row r="9" spans="1:5" x14ac:dyDescent="0.25">
      <c r="A9">
        <v>8</v>
      </c>
      <c r="B9" s="12">
        <v>7</v>
      </c>
      <c r="C9">
        <v>24</v>
      </c>
      <c r="D9">
        <v>8</v>
      </c>
      <c r="E9" s="4">
        <v>43975</v>
      </c>
    </row>
    <row r="10" spans="1:5" x14ac:dyDescent="0.25">
      <c r="A10">
        <v>9</v>
      </c>
      <c r="B10">
        <v>6</v>
      </c>
      <c r="D10">
        <v>9</v>
      </c>
      <c r="E10" s="4">
        <v>43978</v>
      </c>
    </row>
    <row r="11" spans="1:5" x14ac:dyDescent="0.25">
      <c r="A11">
        <v>10</v>
      </c>
      <c r="B11" s="11">
        <v>4</v>
      </c>
      <c r="C11">
        <v>4</v>
      </c>
      <c r="D11">
        <v>10</v>
      </c>
      <c r="E11" s="4">
        <v>44022</v>
      </c>
    </row>
    <row r="12" spans="1:5" x14ac:dyDescent="0.25">
      <c r="A12">
        <v>11</v>
      </c>
      <c r="B12">
        <v>2</v>
      </c>
      <c r="D12">
        <v>11</v>
      </c>
      <c r="E12" s="4">
        <v>44023</v>
      </c>
    </row>
    <row r="13" spans="1:5" x14ac:dyDescent="0.25">
      <c r="A13">
        <v>12</v>
      </c>
      <c r="B13" s="11">
        <v>4</v>
      </c>
      <c r="C13">
        <v>11</v>
      </c>
      <c r="D13">
        <v>12</v>
      </c>
      <c r="E13" s="4">
        <v>44024</v>
      </c>
    </row>
    <row r="14" spans="1:5" x14ac:dyDescent="0.25">
      <c r="A14">
        <v>13</v>
      </c>
      <c r="B14">
        <v>6</v>
      </c>
      <c r="D14">
        <v>13</v>
      </c>
      <c r="E14" s="4">
        <v>44055</v>
      </c>
    </row>
    <row r="15" spans="1:5" x14ac:dyDescent="0.25">
      <c r="A15">
        <v>14</v>
      </c>
      <c r="B15" s="10">
        <v>3</v>
      </c>
      <c r="C15">
        <v>7</v>
      </c>
      <c r="D15">
        <v>14</v>
      </c>
      <c r="E15" s="4">
        <v>44081</v>
      </c>
    </row>
    <row r="16" spans="1:5" x14ac:dyDescent="0.25">
      <c r="A16">
        <v>15</v>
      </c>
      <c r="B16" s="11">
        <v>4</v>
      </c>
      <c r="C16">
        <v>26</v>
      </c>
      <c r="D16">
        <v>15</v>
      </c>
      <c r="E16" s="4">
        <v>44088</v>
      </c>
    </row>
    <row r="17" spans="1:5" x14ac:dyDescent="0.25">
      <c r="A17">
        <v>16</v>
      </c>
      <c r="B17">
        <v>5</v>
      </c>
      <c r="D17">
        <v>16</v>
      </c>
      <c r="E17" s="4">
        <v>44090</v>
      </c>
    </row>
    <row r="18" spans="1:5" x14ac:dyDescent="0.25">
      <c r="A18">
        <v>17</v>
      </c>
      <c r="B18">
        <v>2</v>
      </c>
      <c r="D18">
        <v>17</v>
      </c>
      <c r="E18" s="4">
        <v>44107</v>
      </c>
    </row>
    <row r="19" spans="1:5" x14ac:dyDescent="0.25">
      <c r="A19">
        <v>18</v>
      </c>
      <c r="B19" s="11">
        <v>4</v>
      </c>
      <c r="C19">
        <v>4</v>
      </c>
      <c r="D19">
        <v>18</v>
      </c>
      <c r="E19" s="4">
        <v>44122</v>
      </c>
    </row>
    <row r="20" spans="1:5" x14ac:dyDescent="0.25">
      <c r="A20">
        <v>19</v>
      </c>
      <c r="B20">
        <v>6</v>
      </c>
      <c r="D20">
        <v>19</v>
      </c>
      <c r="E20" s="4">
        <v>44138</v>
      </c>
    </row>
    <row r="21" spans="1:5" x14ac:dyDescent="0.25">
      <c r="A21">
        <v>20</v>
      </c>
      <c r="B21" s="10">
        <v>3</v>
      </c>
      <c r="C21">
        <v>33</v>
      </c>
      <c r="D21">
        <v>20</v>
      </c>
      <c r="E21" s="4">
        <v>44139</v>
      </c>
    </row>
    <row r="22" spans="1:5" x14ac:dyDescent="0.25">
      <c r="A22">
        <v>21</v>
      </c>
      <c r="B22">
        <v>2</v>
      </c>
      <c r="D22">
        <v>21</v>
      </c>
      <c r="E22" s="4">
        <v>44149</v>
      </c>
    </row>
    <row r="23" spans="1:5" x14ac:dyDescent="0.25">
      <c r="A23">
        <v>22</v>
      </c>
      <c r="B23">
        <v>2</v>
      </c>
      <c r="D23">
        <v>22</v>
      </c>
      <c r="E23" s="4">
        <v>44150</v>
      </c>
    </row>
    <row r="24" spans="1:5" x14ac:dyDescent="0.25">
      <c r="A24">
        <v>23</v>
      </c>
      <c r="B24" s="12">
        <v>7</v>
      </c>
      <c r="C24">
        <v>35</v>
      </c>
      <c r="D24">
        <v>23</v>
      </c>
      <c r="E24" s="4">
        <v>44166</v>
      </c>
    </row>
    <row r="25" spans="1:5" x14ac:dyDescent="0.25">
      <c r="A25">
        <v>24</v>
      </c>
      <c r="B25" s="12">
        <v>7</v>
      </c>
      <c r="C25">
        <v>31</v>
      </c>
      <c r="D25">
        <v>24</v>
      </c>
      <c r="E25" s="4">
        <v>44167</v>
      </c>
    </row>
    <row r="26" spans="1:5" x14ac:dyDescent="0.25">
      <c r="A26">
        <v>25</v>
      </c>
      <c r="B26" s="11">
        <v>4</v>
      </c>
      <c r="C26">
        <v>4</v>
      </c>
      <c r="D26">
        <v>25</v>
      </c>
      <c r="E26" s="4">
        <v>44182</v>
      </c>
    </row>
    <row r="27" spans="1:5" x14ac:dyDescent="0.25">
      <c r="A27">
        <v>26</v>
      </c>
      <c r="B27">
        <v>6</v>
      </c>
      <c r="D27">
        <v>26</v>
      </c>
      <c r="E27" s="4">
        <v>44215</v>
      </c>
    </row>
    <row r="28" spans="1:5" x14ac:dyDescent="0.25">
      <c r="A28">
        <v>27</v>
      </c>
      <c r="B28" s="10">
        <v>3</v>
      </c>
      <c r="C28">
        <v>33</v>
      </c>
      <c r="D28">
        <v>27</v>
      </c>
      <c r="E28" s="4">
        <v>44227</v>
      </c>
    </row>
    <row r="29" spans="1:5" x14ac:dyDescent="0.25">
      <c r="A29">
        <v>28</v>
      </c>
      <c r="B29">
        <v>2</v>
      </c>
      <c r="D29">
        <v>28</v>
      </c>
      <c r="E29" s="4">
        <v>44227</v>
      </c>
    </row>
    <row r="30" spans="1:5" x14ac:dyDescent="0.25">
      <c r="A30">
        <v>29</v>
      </c>
      <c r="B30">
        <v>5</v>
      </c>
      <c r="D30">
        <v>29</v>
      </c>
      <c r="E30" s="4">
        <v>44330</v>
      </c>
    </row>
    <row r="31" spans="1:5" x14ac:dyDescent="0.25">
      <c r="A31">
        <v>30</v>
      </c>
      <c r="B31" s="12">
        <v>7</v>
      </c>
      <c r="C31">
        <v>17</v>
      </c>
      <c r="D31">
        <v>30</v>
      </c>
      <c r="E31" s="4">
        <v>44332</v>
      </c>
    </row>
    <row r="32" spans="1:5" x14ac:dyDescent="0.25">
      <c r="A32">
        <v>31</v>
      </c>
      <c r="B32" s="11">
        <v>4</v>
      </c>
      <c r="C32">
        <v>32</v>
      </c>
      <c r="D32">
        <v>31</v>
      </c>
      <c r="E32" s="4">
        <v>44339</v>
      </c>
    </row>
    <row r="33" spans="1:5" x14ac:dyDescent="0.25">
      <c r="A33">
        <v>32</v>
      </c>
      <c r="B33" s="10">
        <v>3</v>
      </c>
      <c r="C33">
        <v>15</v>
      </c>
      <c r="D33">
        <v>32</v>
      </c>
      <c r="E33" s="4">
        <v>44359</v>
      </c>
    </row>
    <row r="34" spans="1:5" x14ac:dyDescent="0.25">
      <c r="A34">
        <v>33</v>
      </c>
      <c r="B34">
        <v>6</v>
      </c>
      <c r="D34">
        <v>33</v>
      </c>
      <c r="E34" s="4">
        <v>44363</v>
      </c>
    </row>
    <row r="35" spans="1:5" x14ac:dyDescent="0.25">
      <c r="A35">
        <v>34</v>
      </c>
      <c r="B35" s="12">
        <v>7</v>
      </c>
      <c r="C35">
        <v>35</v>
      </c>
      <c r="D35">
        <v>34</v>
      </c>
      <c r="E35" s="4">
        <v>44364</v>
      </c>
    </row>
    <row r="36" spans="1:5" x14ac:dyDescent="0.25">
      <c r="A36">
        <v>35</v>
      </c>
      <c r="B36" s="12">
        <v>7</v>
      </c>
      <c r="C36">
        <v>24</v>
      </c>
      <c r="D36">
        <v>35</v>
      </c>
      <c r="E36" s="4">
        <v>44385</v>
      </c>
    </row>
    <row r="37" spans="1:5" x14ac:dyDescent="0.25">
      <c r="A37">
        <v>36</v>
      </c>
      <c r="B37" s="10">
        <v>3</v>
      </c>
      <c r="C37">
        <v>5</v>
      </c>
      <c r="D37">
        <v>36</v>
      </c>
      <c r="E37" s="4">
        <v>44393</v>
      </c>
    </row>
    <row r="38" spans="1:5" x14ac:dyDescent="0.25">
      <c r="A38">
        <v>37</v>
      </c>
      <c r="B38">
        <v>5</v>
      </c>
      <c r="D38">
        <v>37</v>
      </c>
      <c r="E38" s="4">
        <v>44403</v>
      </c>
    </row>
    <row r="39" spans="1:5" x14ac:dyDescent="0.25">
      <c r="A39">
        <v>38</v>
      </c>
      <c r="B39" s="12">
        <v>7</v>
      </c>
      <c r="C39">
        <v>10</v>
      </c>
      <c r="D39">
        <v>38</v>
      </c>
      <c r="E39" s="4">
        <v>44408</v>
      </c>
    </row>
    <row r="40" spans="1:5" x14ac:dyDescent="0.25">
      <c r="A40">
        <v>39</v>
      </c>
      <c r="B40">
        <v>2</v>
      </c>
      <c r="D40">
        <v>39</v>
      </c>
      <c r="E40" s="4">
        <v>44451</v>
      </c>
    </row>
    <row r="41" spans="1:5" x14ac:dyDescent="0.25">
      <c r="A41">
        <v>40</v>
      </c>
      <c r="B41">
        <v>6</v>
      </c>
      <c r="D41">
        <v>40</v>
      </c>
      <c r="E41" s="4">
        <v>44452</v>
      </c>
    </row>
    <row r="42" spans="1:5" x14ac:dyDescent="0.25">
      <c r="A42">
        <v>41</v>
      </c>
      <c r="B42" s="10">
        <v>3</v>
      </c>
      <c r="C42">
        <v>9</v>
      </c>
      <c r="D42">
        <v>41</v>
      </c>
      <c r="E42" s="4">
        <v>44514</v>
      </c>
    </row>
    <row r="43" spans="1:5" x14ac:dyDescent="0.25">
      <c r="A43">
        <v>42</v>
      </c>
      <c r="B43">
        <v>6</v>
      </c>
      <c r="D43">
        <v>42</v>
      </c>
      <c r="E43" s="4">
        <v>44516</v>
      </c>
    </row>
    <row r="44" spans="1:5" x14ac:dyDescent="0.25">
      <c r="A44">
        <v>43</v>
      </c>
      <c r="B44">
        <v>6</v>
      </c>
      <c r="D44">
        <v>43</v>
      </c>
      <c r="E44" s="4">
        <v>44519</v>
      </c>
    </row>
    <row r="45" spans="1:5" x14ac:dyDescent="0.25">
      <c r="A45">
        <v>44</v>
      </c>
      <c r="B45">
        <v>6</v>
      </c>
      <c r="D45">
        <v>44</v>
      </c>
      <c r="E45" s="4">
        <v>44523</v>
      </c>
    </row>
    <row r="46" spans="1:5" x14ac:dyDescent="0.25">
      <c r="A46">
        <v>45</v>
      </c>
      <c r="B46">
        <v>5</v>
      </c>
      <c r="D46">
        <v>45</v>
      </c>
      <c r="E46" s="4">
        <v>44524</v>
      </c>
    </row>
    <row r="47" spans="1:5" x14ac:dyDescent="0.25">
      <c r="A47">
        <v>46</v>
      </c>
      <c r="B47">
        <v>5</v>
      </c>
      <c r="D47">
        <v>46</v>
      </c>
      <c r="E47" s="4">
        <v>44542</v>
      </c>
    </row>
    <row r="48" spans="1:5" x14ac:dyDescent="0.25">
      <c r="A48">
        <v>47</v>
      </c>
      <c r="B48" s="10">
        <v>3</v>
      </c>
      <c r="C48">
        <v>8</v>
      </c>
      <c r="D48">
        <v>47</v>
      </c>
      <c r="E48" s="4">
        <v>44577</v>
      </c>
    </row>
    <row r="49" spans="1:5" x14ac:dyDescent="0.25">
      <c r="A49">
        <v>48</v>
      </c>
      <c r="B49">
        <v>1</v>
      </c>
      <c r="D49">
        <v>48</v>
      </c>
      <c r="E49" s="4">
        <v>44591</v>
      </c>
    </row>
    <row r="50" spans="1:5" x14ac:dyDescent="0.25">
      <c r="A50">
        <v>49</v>
      </c>
      <c r="B50" s="10">
        <v>3</v>
      </c>
      <c r="C50">
        <v>22</v>
      </c>
      <c r="D50">
        <v>49</v>
      </c>
      <c r="E50" s="4">
        <v>44615</v>
      </c>
    </row>
    <row r="51" spans="1:5" x14ac:dyDescent="0.25">
      <c r="A51">
        <v>50</v>
      </c>
      <c r="B51" s="12">
        <v>7</v>
      </c>
      <c r="C51">
        <v>24</v>
      </c>
      <c r="D51">
        <v>50</v>
      </c>
      <c r="E51" s="4">
        <v>44647</v>
      </c>
    </row>
    <row r="52" spans="1:5" x14ac:dyDescent="0.25">
      <c r="A52">
        <v>51</v>
      </c>
      <c r="B52">
        <v>2</v>
      </c>
      <c r="D52">
        <v>51</v>
      </c>
      <c r="E52" s="4">
        <v>44663</v>
      </c>
    </row>
    <row r="53" spans="1:5" x14ac:dyDescent="0.25">
      <c r="A53">
        <v>52</v>
      </c>
      <c r="B53" s="11">
        <v>4</v>
      </c>
      <c r="C53">
        <v>11</v>
      </c>
      <c r="D53">
        <v>52</v>
      </c>
      <c r="E53" s="4">
        <v>44664</v>
      </c>
    </row>
    <row r="54" spans="1:5" x14ac:dyDescent="0.25">
      <c r="A54">
        <v>53</v>
      </c>
      <c r="B54" s="10">
        <v>3</v>
      </c>
      <c r="C54">
        <v>7</v>
      </c>
      <c r="D54">
        <v>53</v>
      </c>
      <c r="E54" s="4">
        <v>44700</v>
      </c>
    </row>
    <row r="55" spans="1:5" x14ac:dyDescent="0.25">
      <c r="A55">
        <v>54</v>
      </c>
      <c r="B55">
        <v>5</v>
      </c>
      <c r="D55">
        <v>54</v>
      </c>
      <c r="E55" s="4">
        <v>44706</v>
      </c>
    </row>
    <row r="56" spans="1:5" x14ac:dyDescent="0.25">
      <c r="A56">
        <v>55</v>
      </c>
      <c r="B56">
        <v>1</v>
      </c>
      <c r="D56">
        <v>55</v>
      </c>
      <c r="E56" s="4">
        <v>44710</v>
      </c>
    </row>
    <row r="57" spans="1:5" x14ac:dyDescent="0.25">
      <c r="A57">
        <v>56</v>
      </c>
      <c r="B57" s="12">
        <v>7</v>
      </c>
      <c r="C57">
        <v>35</v>
      </c>
      <c r="D57">
        <v>56</v>
      </c>
      <c r="E57" s="4">
        <v>44710</v>
      </c>
    </row>
    <row r="58" spans="1:5" x14ac:dyDescent="0.25">
      <c r="A58">
        <v>57</v>
      </c>
      <c r="B58" s="12">
        <v>7</v>
      </c>
      <c r="C58">
        <v>27</v>
      </c>
      <c r="D58">
        <v>57</v>
      </c>
      <c r="E58" s="4">
        <v>44714</v>
      </c>
    </row>
    <row r="59" spans="1:5" x14ac:dyDescent="0.25">
      <c r="A59">
        <v>58</v>
      </c>
      <c r="B59" s="12">
        <v>7</v>
      </c>
      <c r="C59">
        <v>24</v>
      </c>
      <c r="D59">
        <v>58</v>
      </c>
      <c r="E59" s="4">
        <v>44771</v>
      </c>
    </row>
    <row r="60" spans="1:5" x14ac:dyDescent="0.25">
      <c r="A60">
        <v>59</v>
      </c>
      <c r="B60">
        <v>5</v>
      </c>
      <c r="D60">
        <v>59</v>
      </c>
      <c r="E60" s="4">
        <v>44783</v>
      </c>
    </row>
    <row r="61" spans="1:5" x14ac:dyDescent="0.25">
      <c r="A61">
        <v>60</v>
      </c>
      <c r="B61">
        <v>1</v>
      </c>
      <c r="D61">
        <v>60</v>
      </c>
      <c r="E61" s="4">
        <v>44783</v>
      </c>
    </row>
    <row r="62" spans="1:5" x14ac:dyDescent="0.25">
      <c r="A62">
        <v>61</v>
      </c>
      <c r="B62">
        <v>5</v>
      </c>
      <c r="D62">
        <v>61</v>
      </c>
      <c r="E62" s="4">
        <v>44803</v>
      </c>
    </row>
    <row r="63" spans="1:5" x14ac:dyDescent="0.25">
      <c r="A63">
        <v>62</v>
      </c>
      <c r="B63">
        <v>5</v>
      </c>
      <c r="D63">
        <v>62</v>
      </c>
      <c r="E63" s="4">
        <v>44815</v>
      </c>
    </row>
    <row r="64" spans="1:5" x14ac:dyDescent="0.25">
      <c r="A64">
        <v>63</v>
      </c>
      <c r="B64">
        <v>1</v>
      </c>
      <c r="D64">
        <v>63</v>
      </c>
      <c r="E64" s="4">
        <v>44815</v>
      </c>
    </row>
    <row r="65" spans="1:5" x14ac:dyDescent="0.25">
      <c r="A65">
        <v>64</v>
      </c>
      <c r="B65">
        <v>6</v>
      </c>
      <c r="D65">
        <v>64</v>
      </c>
      <c r="E65" s="4">
        <v>44891</v>
      </c>
    </row>
    <row r="66" spans="1:5" x14ac:dyDescent="0.25">
      <c r="A66">
        <v>65</v>
      </c>
      <c r="B66" s="12">
        <v>7</v>
      </c>
      <c r="C66">
        <v>31</v>
      </c>
      <c r="D66">
        <v>65</v>
      </c>
      <c r="E66" s="4">
        <v>44898</v>
      </c>
    </row>
    <row r="67" spans="1:5" x14ac:dyDescent="0.25">
      <c r="A67">
        <v>66</v>
      </c>
      <c r="B67" s="10">
        <v>3</v>
      </c>
      <c r="C67">
        <v>14</v>
      </c>
      <c r="D67">
        <v>66</v>
      </c>
      <c r="E67" s="4">
        <v>44956</v>
      </c>
    </row>
    <row r="68" spans="1:5" x14ac:dyDescent="0.25">
      <c r="A68">
        <v>67</v>
      </c>
      <c r="B68" s="12">
        <v>7</v>
      </c>
      <c r="C68">
        <v>24</v>
      </c>
      <c r="D68">
        <v>67</v>
      </c>
      <c r="E68" s="4">
        <v>44960</v>
      </c>
    </row>
    <row r="69" spans="1:5" x14ac:dyDescent="0.25">
      <c r="A69">
        <v>68</v>
      </c>
      <c r="B69" s="12">
        <v>7</v>
      </c>
      <c r="C69">
        <v>10</v>
      </c>
      <c r="D69">
        <v>68</v>
      </c>
      <c r="E69" s="4">
        <v>44976</v>
      </c>
    </row>
    <row r="70" spans="1:5" x14ac:dyDescent="0.25">
      <c r="A70">
        <v>69</v>
      </c>
      <c r="B70" s="10">
        <v>3</v>
      </c>
      <c r="C70">
        <v>6</v>
      </c>
      <c r="D70">
        <v>69</v>
      </c>
      <c r="E70" s="4">
        <v>45039</v>
      </c>
    </row>
  </sheetData>
  <sortState ref="A2:E70">
    <sortCondition ref="A34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selection activeCell="D25" sqref="D25"/>
    </sheetView>
  </sheetViews>
  <sheetFormatPr defaultRowHeight="15" x14ac:dyDescent="0.25"/>
  <cols>
    <col min="1" max="1" width="11.140625" bestFit="1" customWidth="1"/>
    <col min="3" max="3" width="14.5703125" bestFit="1" customWidth="1"/>
    <col min="4" max="5" width="10.85546875" bestFit="1" customWidth="1"/>
  </cols>
  <sheetData>
    <row r="1" spans="1:5" x14ac:dyDescent="0.25">
      <c r="A1" t="s">
        <v>40</v>
      </c>
      <c r="B1" t="s">
        <v>0</v>
      </c>
      <c r="C1" t="s">
        <v>21</v>
      </c>
      <c r="D1" t="s">
        <v>41</v>
      </c>
      <c r="E1" t="s">
        <v>42</v>
      </c>
    </row>
    <row r="2" spans="1:5" x14ac:dyDescent="0.25">
      <c r="A2">
        <v>1</v>
      </c>
      <c r="B2">
        <v>4</v>
      </c>
      <c r="C2">
        <v>12</v>
      </c>
      <c r="D2" s="4">
        <v>43938</v>
      </c>
      <c r="E2" s="4">
        <v>44121</v>
      </c>
    </row>
    <row r="3" spans="1:5" x14ac:dyDescent="0.25">
      <c r="A3">
        <v>2</v>
      </c>
      <c r="B3">
        <v>7</v>
      </c>
      <c r="C3">
        <v>7</v>
      </c>
      <c r="D3" s="4">
        <v>44620</v>
      </c>
      <c r="E3" s="4">
        <v>44709</v>
      </c>
    </row>
    <row r="4" spans="1:5" x14ac:dyDescent="0.25">
      <c r="A4">
        <v>3</v>
      </c>
      <c r="B4">
        <v>12</v>
      </c>
      <c r="C4">
        <v>15</v>
      </c>
      <c r="D4" s="4">
        <v>44205</v>
      </c>
      <c r="E4" s="4">
        <v>44570</v>
      </c>
    </row>
    <row r="5" spans="1:5" x14ac:dyDescent="0.25">
      <c r="A5">
        <v>4</v>
      </c>
      <c r="B5">
        <v>14</v>
      </c>
      <c r="C5">
        <v>10</v>
      </c>
      <c r="D5" s="4">
        <v>43852</v>
      </c>
      <c r="E5" s="4">
        <v>44034</v>
      </c>
    </row>
    <row r="6" spans="1:5" x14ac:dyDescent="0.25">
      <c r="A6">
        <v>5</v>
      </c>
      <c r="B6">
        <v>16</v>
      </c>
      <c r="C6">
        <v>13</v>
      </c>
      <c r="D6" s="4">
        <v>43972</v>
      </c>
      <c r="E6" s="4">
        <v>44337</v>
      </c>
    </row>
    <row r="7" spans="1:5" x14ac:dyDescent="0.25">
      <c r="A7">
        <v>6</v>
      </c>
      <c r="B7">
        <v>17</v>
      </c>
      <c r="C7">
        <v>12</v>
      </c>
      <c r="D7" s="4">
        <v>43971</v>
      </c>
      <c r="E7" s="4">
        <v>44155</v>
      </c>
    </row>
    <row r="8" spans="1:5" x14ac:dyDescent="0.25">
      <c r="A8">
        <v>7</v>
      </c>
      <c r="B8">
        <v>20</v>
      </c>
      <c r="C8">
        <v>1</v>
      </c>
      <c r="D8" s="4">
        <v>44740</v>
      </c>
      <c r="E8" s="4">
        <v>44740</v>
      </c>
    </row>
    <row r="9" spans="1:5" x14ac:dyDescent="0.25">
      <c r="A9">
        <v>8</v>
      </c>
      <c r="B9">
        <v>22</v>
      </c>
      <c r="C9">
        <v>9</v>
      </c>
      <c r="D9" s="4">
        <v>44364</v>
      </c>
      <c r="E9" s="4">
        <v>44456</v>
      </c>
    </row>
    <row r="10" spans="1:5" x14ac:dyDescent="0.25">
      <c r="A10">
        <v>9</v>
      </c>
      <c r="B10">
        <v>23</v>
      </c>
      <c r="C10">
        <v>7</v>
      </c>
      <c r="D10" s="4">
        <v>44337</v>
      </c>
      <c r="E10" s="4">
        <v>44429</v>
      </c>
    </row>
    <row r="11" spans="1:5" x14ac:dyDescent="0.25">
      <c r="A11">
        <v>10</v>
      </c>
      <c r="B11">
        <v>24</v>
      </c>
      <c r="C11">
        <v>10</v>
      </c>
      <c r="D11" s="4">
        <v>43869</v>
      </c>
      <c r="E11" s="4">
        <v>44051</v>
      </c>
    </row>
    <row r="12" spans="1:5" x14ac:dyDescent="0.25">
      <c r="A12">
        <v>11</v>
      </c>
      <c r="B12">
        <v>26</v>
      </c>
      <c r="C12">
        <v>5</v>
      </c>
      <c r="D12" s="4">
        <v>44366</v>
      </c>
      <c r="E12" s="4">
        <v>44396</v>
      </c>
    </row>
    <row r="13" spans="1:5" x14ac:dyDescent="0.25">
      <c r="A13">
        <v>12</v>
      </c>
      <c r="B13">
        <v>29</v>
      </c>
      <c r="C13">
        <v>9</v>
      </c>
      <c r="D13" s="4">
        <v>44123</v>
      </c>
      <c r="E13" s="4">
        <v>44215</v>
      </c>
    </row>
    <row r="14" spans="1:5" x14ac:dyDescent="0.25">
      <c r="A14">
        <v>13</v>
      </c>
      <c r="B14">
        <v>30</v>
      </c>
      <c r="C14">
        <v>11</v>
      </c>
      <c r="D14" s="4">
        <v>44950</v>
      </c>
      <c r="E14" s="4">
        <v>45131</v>
      </c>
    </row>
    <row r="15" spans="1:5" x14ac:dyDescent="0.25">
      <c r="A15">
        <v>14</v>
      </c>
      <c r="B15">
        <v>32</v>
      </c>
      <c r="C15">
        <v>5</v>
      </c>
      <c r="D15" s="4">
        <v>44450</v>
      </c>
      <c r="E15" s="4">
        <v>44480</v>
      </c>
    </row>
    <row r="16" spans="1:5" x14ac:dyDescent="0.25">
      <c r="A16">
        <v>15</v>
      </c>
      <c r="B16">
        <v>33</v>
      </c>
      <c r="C16">
        <v>3</v>
      </c>
      <c r="D16" s="4">
        <v>44446</v>
      </c>
      <c r="E16" s="4">
        <v>44446</v>
      </c>
    </row>
    <row r="17" spans="1:5" x14ac:dyDescent="0.25">
      <c r="A17">
        <v>16</v>
      </c>
      <c r="B17">
        <v>39</v>
      </c>
      <c r="C17">
        <v>1</v>
      </c>
      <c r="D17" s="4">
        <v>44442</v>
      </c>
      <c r="E17" s="4">
        <v>44442</v>
      </c>
    </row>
    <row r="18" spans="1:5" x14ac:dyDescent="0.25">
      <c r="A18">
        <v>17</v>
      </c>
      <c r="B18">
        <v>41</v>
      </c>
      <c r="C18">
        <v>4</v>
      </c>
      <c r="D18" s="4">
        <v>43943</v>
      </c>
      <c r="E18" s="4">
        <v>43973</v>
      </c>
    </row>
    <row r="19" spans="1:5" x14ac:dyDescent="0.25">
      <c r="A19">
        <v>18</v>
      </c>
      <c r="B19">
        <v>47</v>
      </c>
      <c r="C19">
        <v>11</v>
      </c>
      <c r="D19" s="4">
        <v>44809</v>
      </c>
      <c r="E19" s="4">
        <v>44990</v>
      </c>
    </row>
    <row r="20" spans="1:5" x14ac:dyDescent="0.25">
      <c r="A20">
        <v>19</v>
      </c>
      <c r="B20">
        <v>50</v>
      </c>
      <c r="C20">
        <v>1</v>
      </c>
      <c r="D20" s="4">
        <v>45011</v>
      </c>
      <c r="E20" s="4">
        <v>45011</v>
      </c>
    </row>
    <row r="21" spans="1:5" x14ac:dyDescent="0.25">
      <c r="A21">
        <v>20</v>
      </c>
      <c r="B21">
        <v>52</v>
      </c>
      <c r="C21">
        <v>4</v>
      </c>
      <c r="D21" s="4">
        <v>44336</v>
      </c>
      <c r="E21" s="4">
        <v>44367</v>
      </c>
    </row>
    <row r="22" spans="1:5" x14ac:dyDescent="0.25">
      <c r="A22">
        <v>21</v>
      </c>
      <c r="B22">
        <v>53</v>
      </c>
      <c r="C22">
        <v>8</v>
      </c>
      <c r="D22" s="4">
        <v>44169</v>
      </c>
      <c r="E22" s="4">
        <v>44259</v>
      </c>
    </row>
    <row r="23" spans="1:5" x14ac:dyDescent="0.25">
      <c r="A23">
        <v>22</v>
      </c>
      <c r="B23">
        <v>54</v>
      </c>
      <c r="C23">
        <v>12</v>
      </c>
      <c r="D23" s="4">
        <v>44214</v>
      </c>
      <c r="E23" s="4">
        <v>44395</v>
      </c>
    </row>
    <row r="24" spans="1:5" x14ac:dyDescent="0.25">
      <c r="A24">
        <v>23</v>
      </c>
      <c r="B24">
        <v>60</v>
      </c>
      <c r="C24">
        <v>6</v>
      </c>
      <c r="D24" s="4">
        <v>44304</v>
      </c>
      <c r="E24" s="4">
        <v>44334</v>
      </c>
    </row>
    <row r="25" spans="1:5" x14ac:dyDescent="0.25">
      <c r="A25">
        <v>24</v>
      </c>
      <c r="B25">
        <v>61</v>
      </c>
      <c r="C25">
        <v>14</v>
      </c>
      <c r="D25" s="4">
        <v>44840</v>
      </c>
      <c r="E25" s="4">
        <v>45205</v>
      </c>
    </row>
    <row r="26" spans="1:5" x14ac:dyDescent="0.25">
      <c r="A26">
        <v>25</v>
      </c>
      <c r="B26">
        <v>62</v>
      </c>
      <c r="C26">
        <v>13</v>
      </c>
      <c r="D26" s="4">
        <v>44545</v>
      </c>
      <c r="E26" s="4">
        <v>44910</v>
      </c>
    </row>
    <row r="27" spans="1:5" x14ac:dyDescent="0.25">
      <c r="A27">
        <v>26</v>
      </c>
      <c r="B27">
        <v>66</v>
      </c>
      <c r="C27">
        <v>14</v>
      </c>
      <c r="D27" s="4">
        <v>44101</v>
      </c>
      <c r="E27" s="4">
        <v>44466</v>
      </c>
    </row>
    <row r="28" spans="1:5" x14ac:dyDescent="0.25">
      <c r="A28">
        <v>27</v>
      </c>
      <c r="B28">
        <v>67</v>
      </c>
      <c r="C28">
        <v>15</v>
      </c>
      <c r="D28" s="4">
        <v>44926</v>
      </c>
      <c r="E28" s="4">
        <v>45291</v>
      </c>
    </row>
    <row r="29" spans="1:5" x14ac:dyDescent="0.25">
      <c r="A29">
        <v>28</v>
      </c>
      <c r="B29">
        <v>70</v>
      </c>
      <c r="C29">
        <v>19</v>
      </c>
      <c r="D29" s="4">
        <v>44786</v>
      </c>
      <c r="E29" s="4">
        <v>45151</v>
      </c>
    </row>
  </sheetData>
  <sortState ref="B2:B30">
    <sortCondition ref="B2:B30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8" zoomScaleNormal="100" workbookViewId="0">
      <selection activeCell="I46" sqref="H46:I46"/>
    </sheetView>
  </sheetViews>
  <sheetFormatPr defaultRowHeight="15" x14ac:dyDescent="0.25"/>
  <cols>
    <col min="1" max="1" width="11.85546875" bestFit="1" customWidth="1"/>
    <col min="4" max="4" width="11.140625" bestFit="1" customWidth="1"/>
    <col min="5" max="5" width="10.85546875" style="4" bestFit="1" customWidth="1"/>
  </cols>
  <sheetData>
    <row r="1" spans="1:5" x14ac:dyDescent="0.25">
      <c r="A1" t="s">
        <v>621</v>
      </c>
      <c r="B1" t="s">
        <v>12</v>
      </c>
      <c r="C1" t="s">
        <v>0</v>
      </c>
      <c r="D1" t="s">
        <v>40</v>
      </c>
      <c r="E1" s="4" t="s">
        <v>622</v>
      </c>
    </row>
    <row r="2" spans="1:5" x14ac:dyDescent="0.25">
      <c r="A2">
        <v>1</v>
      </c>
      <c r="B2">
        <v>45</v>
      </c>
      <c r="C2">
        <f>VLOOKUP(D2,BoughtST!$A$2:$B$29,2,0)</f>
        <v>47</v>
      </c>
      <c r="D2">
        <v>18</v>
      </c>
      <c r="E2" s="4">
        <v>44929.553738425922</v>
      </c>
    </row>
    <row r="3" spans="1:5" x14ac:dyDescent="0.25">
      <c r="A3">
        <v>2</v>
      </c>
      <c r="B3">
        <v>42</v>
      </c>
      <c r="C3">
        <f>VLOOKUP(D3,BoughtST!$A$2:$B$29,2,0)</f>
        <v>24</v>
      </c>
      <c r="D3">
        <v>10</v>
      </c>
      <c r="E3" s="4">
        <v>43898</v>
      </c>
    </row>
    <row r="4" spans="1:5" x14ac:dyDescent="0.25">
      <c r="A4">
        <v>3</v>
      </c>
      <c r="B4">
        <v>39</v>
      </c>
      <c r="C4">
        <f>VLOOKUP(D4,BoughtST!$A$2:$B$29,2,0)</f>
        <v>53</v>
      </c>
      <c r="D4">
        <v>21</v>
      </c>
      <c r="E4" s="4">
        <v>44210.786886574075</v>
      </c>
    </row>
    <row r="5" spans="1:5" x14ac:dyDescent="0.25">
      <c r="A5">
        <v>4</v>
      </c>
      <c r="B5">
        <v>41</v>
      </c>
      <c r="C5">
        <f>VLOOKUP(D5,BoughtST!$A$2:$B$29,2,0)</f>
        <v>20</v>
      </c>
      <c r="D5">
        <v>7</v>
      </c>
      <c r="E5" s="4">
        <v>44740</v>
      </c>
    </row>
    <row r="6" spans="1:5" x14ac:dyDescent="0.25">
      <c r="A6">
        <v>5</v>
      </c>
      <c r="B6">
        <v>42</v>
      </c>
      <c r="C6">
        <f>VLOOKUP(D6,BoughtST!$A$2:$B$29,2,0)</f>
        <v>23</v>
      </c>
      <c r="D6">
        <v>9</v>
      </c>
      <c r="E6" s="4">
        <v>44337</v>
      </c>
    </row>
    <row r="7" spans="1:5" x14ac:dyDescent="0.25">
      <c r="A7">
        <v>6</v>
      </c>
      <c r="B7">
        <v>43</v>
      </c>
      <c r="C7">
        <f>VLOOKUP(D7,BoughtST!$A$2:$B$29,2,0)</f>
        <v>30</v>
      </c>
      <c r="D7">
        <v>13</v>
      </c>
      <c r="E7" s="4">
        <v>44952</v>
      </c>
    </row>
    <row r="8" spans="1:5" x14ac:dyDescent="0.25">
      <c r="A8">
        <v>7</v>
      </c>
      <c r="B8">
        <v>40</v>
      </c>
      <c r="C8">
        <f>VLOOKUP(D8,BoughtST!$A$2:$B$29,2,0)</f>
        <v>54</v>
      </c>
      <c r="D8">
        <v>22</v>
      </c>
      <c r="E8" s="4">
        <v>44214</v>
      </c>
    </row>
    <row r="9" spans="1:5" x14ac:dyDescent="0.25">
      <c r="A9">
        <v>8</v>
      </c>
      <c r="B9">
        <v>42</v>
      </c>
      <c r="C9">
        <f>VLOOKUP(D9,BoughtST!$A$2:$B$29,2,0)</f>
        <v>23</v>
      </c>
      <c r="D9">
        <v>9</v>
      </c>
      <c r="E9" s="4">
        <v>44344</v>
      </c>
    </row>
    <row r="10" spans="1:5" x14ac:dyDescent="0.25">
      <c r="A10">
        <v>9</v>
      </c>
      <c r="B10">
        <v>42</v>
      </c>
      <c r="C10">
        <f>VLOOKUP(D10,BoughtST!$A$2:$B$29,2,0)</f>
        <v>66</v>
      </c>
      <c r="D10">
        <v>26</v>
      </c>
      <c r="E10" s="4">
        <v>44101</v>
      </c>
    </row>
    <row r="11" spans="1:5" x14ac:dyDescent="0.25">
      <c r="A11">
        <v>10</v>
      </c>
      <c r="B11">
        <v>44</v>
      </c>
      <c r="C11">
        <f>VLOOKUP(D11,BoughtST!$A$2:$B$29,2,0)</f>
        <v>41</v>
      </c>
      <c r="D11">
        <v>17</v>
      </c>
      <c r="E11" s="4">
        <v>43946</v>
      </c>
    </row>
    <row r="12" spans="1:5" x14ac:dyDescent="0.25">
      <c r="A12">
        <v>11</v>
      </c>
      <c r="B12">
        <v>43</v>
      </c>
      <c r="C12">
        <f>VLOOKUP(D12,BoughtST!$A$2:$B$29,2,0)</f>
        <v>67</v>
      </c>
      <c r="D12">
        <v>27</v>
      </c>
      <c r="E12" s="4">
        <v>44926</v>
      </c>
    </row>
    <row r="13" spans="1:5" x14ac:dyDescent="0.25">
      <c r="A13">
        <v>12</v>
      </c>
      <c r="B13">
        <v>39</v>
      </c>
      <c r="C13">
        <f>VLOOKUP(D13,BoughtST!$A$2:$B$29,2,0)</f>
        <v>16</v>
      </c>
      <c r="D13">
        <v>5</v>
      </c>
      <c r="E13" s="4">
        <v>43972</v>
      </c>
    </row>
    <row r="14" spans="1:5" x14ac:dyDescent="0.25">
      <c r="A14">
        <v>13</v>
      </c>
      <c r="B14">
        <v>38</v>
      </c>
      <c r="C14">
        <f>VLOOKUP(D14,BoughtST!$A$2:$B$29,2,0)</f>
        <v>12</v>
      </c>
      <c r="D14">
        <v>3</v>
      </c>
      <c r="E14" s="4">
        <v>44543.817060185182</v>
      </c>
    </row>
    <row r="15" spans="1:5" x14ac:dyDescent="0.25">
      <c r="A15">
        <v>14</v>
      </c>
      <c r="B15">
        <v>39</v>
      </c>
      <c r="C15">
        <f>VLOOKUP(D15,BoughtST!$A$2:$B$29,2,0)</f>
        <v>53</v>
      </c>
      <c r="D15">
        <v>21</v>
      </c>
      <c r="E15" s="4">
        <v>44241.786886574075</v>
      </c>
    </row>
    <row r="16" spans="1:5" x14ac:dyDescent="0.25">
      <c r="A16">
        <v>15</v>
      </c>
      <c r="B16">
        <v>37</v>
      </c>
      <c r="C16">
        <f>VLOOKUP(D16,BoughtST!$A$2:$B$29,2,0)</f>
        <v>50</v>
      </c>
      <c r="D16">
        <v>19</v>
      </c>
      <c r="E16" s="4">
        <v>45011</v>
      </c>
    </row>
    <row r="17" spans="1:5" x14ac:dyDescent="0.25">
      <c r="A17">
        <v>16</v>
      </c>
      <c r="B17">
        <v>45</v>
      </c>
      <c r="C17">
        <f>VLOOKUP(D17,BoughtST!$A$2:$B$29,2,0)</f>
        <v>47</v>
      </c>
      <c r="D17">
        <v>18</v>
      </c>
      <c r="E17" s="4">
        <v>44809</v>
      </c>
    </row>
    <row r="18" spans="1:5" x14ac:dyDescent="0.25">
      <c r="A18">
        <v>17</v>
      </c>
      <c r="B18">
        <v>43</v>
      </c>
      <c r="C18">
        <f>VLOOKUP(D18,BoughtST!$A$2:$B$29,2,0)</f>
        <v>29</v>
      </c>
      <c r="D18">
        <v>12</v>
      </c>
      <c r="E18" s="4">
        <v>44156</v>
      </c>
    </row>
    <row r="19" spans="1:5" x14ac:dyDescent="0.25">
      <c r="A19">
        <v>18</v>
      </c>
      <c r="B19">
        <v>39</v>
      </c>
      <c r="C19">
        <f>VLOOKUP(D19,BoughtST!$A$2:$B$29,2,0)</f>
        <v>14</v>
      </c>
      <c r="D19">
        <v>4</v>
      </c>
      <c r="E19" s="4">
        <v>43852</v>
      </c>
    </row>
    <row r="20" spans="1:5" x14ac:dyDescent="0.25">
      <c r="A20">
        <v>19</v>
      </c>
      <c r="B20">
        <v>44</v>
      </c>
      <c r="C20">
        <f>VLOOKUP(D20,BoughtST!$A$2:$B$29,2,0)</f>
        <v>41</v>
      </c>
      <c r="D20">
        <v>17</v>
      </c>
      <c r="E20" s="4">
        <v>43931</v>
      </c>
    </row>
    <row r="21" spans="1:5" x14ac:dyDescent="0.25">
      <c r="A21">
        <v>20</v>
      </c>
      <c r="B21">
        <v>44</v>
      </c>
      <c r="C21">
        <f>VLOOKUP(D21,BoughtST!$A$2:$B$29,2,0)</f>
        <v>39</v>
      </c>
      <c r="D21">
        <v>16</v>
      </c>
      <c r="E21" s="4">
        <v>44442</v>
      </c>
    </row>
    <row r="22" spans="1:5" x14ac:dyDescent="0.25">
      <c r="A22">
        <v>21</v>
      </c>
      <c r="B22">
        <v>40</v>
      </c>
      <c r="C22">
        <f>VLOOKUP(D22,BoughtST!$A$2:$B$29,2,0)</f>
        <v>54</v>
      </c>
      <c r="D22">
        <v>22</v>
      </c>
      <c r="E22" s="4">
        <v>44218</v>
      </c>
    </row>
    <row r="23" spans="1:5" x14ac:dyDescent="0.25">
      <c r="A23">
        <v>22</v>
      </c>
      <c r="B23">
        <v>37</v>
      </c>
      <c r="C23">
        <f>VLOOKUP(D23,BoughtST!$A$2:$B$29,2,0)</f>
        <v>7</v>
      </c>
      <c r="D23">
        <v>2</v>
      </c>
      <c r="E23" s="4">
        <v>44709</v>
      </c>
    </row>
    <row r="24" spans="1:5" x14ac:dyDescent="0.25">
      <c r="A24">
        <v>23</v>
      </c>
      <c r="B24">
        <v>39</v>
      </c>
      <c r="C24">
        <f>VLOOKUP(D24,BoughtST!$A$2:$B$29,2,0)</f>
        <v>14</v>
      </c>
      <c r="D24">
        <v>4</v>
      </c>
      <c r="E24" s="4">
        <v>43883</v>
      </c>
    </row>
    <row r="25" spans="1:5" x14ac:dyDescent="0.25">
      <c r="A25">
        <v>24</v>
      </c>
      <c r="B25">
        <v>36</v>
      </c>
      <c r="C25">
        <f>VLOOKUP(D25,BoughtST!$A$2:$B$29,2,0)</f>
        <v>4</v>
      </c>
      <c r="D25">
        <v>1</v>
      </c>
      <c r="E25" s="4">
        <v>44082</v>
      </c>
    </row>
    <row r="26" spans="1:5" x14ac:dyDescent="0.25">
      <c r="A26">
        <v>25</v>
      </c>
      <c r="B26">
        <v>41</v>
      </c>
      <c r="C26">
        <f>VLOOKUP(D26,BoughtST!$A$2:$B$29,2,0)</f>
        <v>22</v>
      </c>
      <c r="D26">
        <v>8</v>
      </c>
      <c r="E26" s="4">
        <v>44397</v>
      </c>
    </row>
    <row r="27" spans="1:5" x14ac:dyDescent="0.25">
      <c r="A27">
        <v>26</v>
      </c>
      <c r="B27">
        <v>45</v>
      </c>
      <c r="C27">
        <f>VLOOKUP(D27,BoughtST!$A$2:$B$29,2,0)</f>
        <v>47</v>
      </c>
      <c r="D27">
        <v>18</v>
      </c>
      <c r="E27" s="4">
        <v>44927.726979166669</v>
      </c>
    </row>
    <row r="28" spans="1:5" x14ac:dyDescent="0.25">
      <c r="A28">
        <v>27</v>
      </c>
      <c r="B28">
        <v>36</v>
      </c>
      <c r="C28">
        <f>VLOOKUP(D28,BoughtST!$A$2:$B$29,2,0)</f>
        <v>60</v>
      </c>
      <c r="D28">
        <v>23</v>
      </c>
      <c r="E28" s="4">
        <v>44304</v>
      </c>
    </row>
    <row r="29" spans="1:5" x14ac:dyDescent="0.25">
      <c r="A29">
        <v>28</v>
      </c>
      <c r="B29">
        <v>38</v>
      </c>
      <c r="C29">
        <f>VLOOKUP(D29,BoughtST!$A$2:$B$29,2,0)</f>
        <v>53</v>
      </c>
      <c r="D29">
        <v>21</v>
      </c>
      <c r="E29" s="4">
        <v>44170.235520833332</v>
      </c>
    </row>
    <row r="30" spans="1:5" x14ac:dyDescent="0.25">
      <c r="A30">
        <v>29</v>
      </c>
      <c r="B30">
        <v>36</v>
      </c>
      <c r="C30">
        <f>VLOOKUP(D30,BoughtST!$A$2:$B$29,2,0)</f>
        <v>60</v>
      </c>
      <c r="D30">
        <v>23</v>
      </c>
      <c r="E30" s="4">
        <v>44311</v>
      </c>
    </row>
    <row r="31" spans="1:5" x14ac:dyDescent="0.25">
      <c r="A31">
        <v>30</v>
      </c>
      <c r="B31">
        <v>41</v>
      </c>
      <c r="C31">
        <f>VLOOKUP(D31,BoughtST!$A$2:$B$29,2,0)</f>
        <v>62</v>
      </c>
      <c r="D31">
        <v>25</v>
      </c>
      <c r="E31" s="4">
        <v>44545</v>
      </c>
    </row>
    <row r="32" spans="1:5" x14ac:dyDescent="0.25">
      <c r="A32">
        <v>31</v>
      </c>
      <c r="B32">
        <v>36</v>
      </c>
      <c r="C32">
        <f>VLOOKUP(D32,BoughtST!$A$2:$B$29,2,0)</f>
        <v>4</v>
      </c>
      <c r="D32">
        <v>1</v>
      </c>
      <c r="E32" s="4">
        <v>44026</v>
      </c>
    </row>
    <row r="33" spans="1:5" x14ac:dyDescent="0.25">
      <c r="A33">
        <v>32</v>
      </c>
      <c r="B33">
        <v>36</v>
      </c>
      <c r="C33">
        <f>VLOOKUP(D33,BoughtST!$A$2:$B$29,2,0)</f>
        <v>60</v>
      </c>
      <c r="D33">
        <v>23</v>
      </c>
      <c r="E33" s="4">
        <v>44326</v>
      </c>
    </row>
    <row r="34" spans="1:5" x14ac:dyDescent="0.25">
      <c r="A34">
        <v>33</v>
      </c>
      <c r="B34">
        <v>44</v>
      </c>
      <c r="C34">
        <f>VLOOKUP(D34,BoughtST!$A$2:$B$29,2,0)</f>
        <v>33</v>
      </c>
      <c r="D34">
        <v>15</v>
      </c>
      <c r="E34" s="4">
        <v>44446</v>
      </c>
    </row>
    <row r="35" spans="1:5" x14ac:dyDescent="0.25">
      <c r="A35">
        <v>34</v>
      </c>
      <c r="B35">
        <v>40</v>
      </c>
      <c r="C35">
        <f>VLOOKUP(D35,BoughtST!$A$2:$B$29,2,0)</f>
        <v>17</v>
      </c>
      <c r="D35">
        <v>6</v>
      </c>
      <c r="E35" s="4">
        <v>43971</v>
      </c>
    </row>
    <row r="36" spans="1:5" x14ac:dyDescent="0.25">
      <c r="A36">
        <v>35</v>
      </c>
      <c r="B36">
        <v>45</v>
      </c>
      <c r="C36">
        <f>VLOOKUP(D36,BoughtST!$A$2:$B$29,2,0)</f>
        <v>47</v>
      </c>
      <c r="D36">
        <v>18</v>
      </c>
      <c r="E36" s="4">
        <v>44830</v>
      </c>
    </row>
    <row r="37" spans="1:5" x14ac:dyDescent="0.25">
      <c r="A37">
        <v>36</v>
      </c>
      <c r="B37">
        <v>40</v>
      </c>
      <c r="C37">
        <f>VLOOKUP(D37,BoughtST!$A$2:$B$29,2,0)</f>
        <v>54</v>
      </c>
      <c r="D37">
        <v>22</v>
      </c>
      <c r="E37" s="4">
        <v>44239</v>
      </c>
    </row>
    <row r="38" spans="1:5" x14ac:dyDescent="0.25">
      <c r="A38">
        <v>37</v>
      </c>
      <c r="B38">
        <v>41</v>
      </c>
      <c r="C38">
        <f>VLOOKUP(D38,BoughtST!$A$2:$B$29,2,0)</f>
        <v>61</v>
      </c>
      <c r="D38">
        <v>24</v>
      </c>
      <c r="E38" s="4">
        <v>44840</v>
      </c>
    </row>
    <row r="39" spans="1:5" x14ac:dyDescent="0.25">
      <c r="A39">
        <v>38</v>
      </c>
      <c r="B39">
        <v>37</v>
      </c>
      <c r="C39">
        <f>VLOOKUP(D39,BoughtST!$A$2:$B$29,2,0)</f>
        <v>52</v>
      </c>
      <c r="D39">
        <v>20</v>
      </c>
      <c r="E39" s="4">
        <v>44336</v>
      </c>
    </row>
    <row r="40" spans="1:5" x14ac:dyDescent="0.25">
      <c r="A40">
        <v>39</v>
      </c>
      <c r="B40">
        <v>38</v>
      </c>
      <c r="C40">
        <f>VLOOKUP(D40,BoughtST!$A$2:$B$29,2,0)</f>
        <v>53</v>
      </c>
      <c r="D40">
        <v>21</v>
      </c>
      <c r="E40" s="4">
        <v>44204.786886574075</v>
      </c>
    </row>
    <row r="41" spans="1:5" x14ac:dyDescent="0.25">
      <c r="A41">
        <v>40</v>
      </c>
      <c r="B41">
        <v>41</v>
      </c>
      <c r="C41">
        <f>VLOOKUP(D41,BoughtST!$A$2:$B$29,2,0)</f>
        <v>22</v>
      </c>
      <c r="D41">
        <v>8</v>
      </c>
      <c r="E41" s="4">
        <v>44364</v>
      </c>
    </row>
    <row r="42" spans="1:5" x14ac:dyDescent="0.25">
      <c r="A42">
        <v>41</v>
      </c>
      <c r="B42">
        <v>36</v>
      </c>
      <c r="C42">
        <f>VLOOKUP(D42,BoughtST!$A$2:$B$29,2,0)</f>
        <v>4</v>
      </c>
      <c r="D42">
        <v>1</v>
      </c>
      <c r="E42" s="4">
        <v>43942</v>
      </c>
    </row>
    <row r="43" spans="1:5" x14ac:dyDescent="0.25">
      <c r="A43">
        <v>42</v>
      </c>
      <c r="B43">
        <v>43</v>
      </c>
      <c r="C43">
        <f>VLOOKUP(D43,BoughtST!$A$2:$B$29,2,0)</f>
        <v>32</v>
      </c>
      <c r="D43">
        <v>14</v>
      </c>
      <c r="E43" s="4">
        <v>44454</v>
      </c>
    </row>
    <row r="44" spans="1:5" x14ac:dyDescent="0.25">
      <c r="A44">
        <v>43</v>
      </c>
      <c r="B44">
        <v>37</v>
      </c>
      <c r="C44">
        <f>VLOOKUP(D44,BoughtST!$A$2:$B$29,2,0)</f>
        <v>52</v>
      </c>
      <c r="D44">
        <v>20</v>
      </c>
      <c r="E44" s="4">
        <v>44345</v>
      </c>
    </row>
    <row r="45" spans="1:5" x14ac:dyDescent="0.25">
      <c r="A45">
        <v>44</v>
      </c>
      <c r="B45">
        <v>36</v>
      </c>
      <c r="C45">
        <f>VLOOKUP(D45,BoughtST!$A$2:$B$29,2,0)</f>
        <v>4</v>
      </c>
      <c r="D45">
        <v>1</v>
      </c>
      <c r="E45" s="4">
        <v>43958</v>
      </c>
    </row>
    <row r="46" spans="1:5" x14ac:dyDescent="0.25">
      <c r="A46">
        <v>45</v>
      </c>
      <c r="B46">
        <v>45</v>
      </c>
      <c r="C46">
        <f>VLOOKUP(D46,BoughtST!$A$2:$B$29,2,0)</f>
        <v>47</v>
      </c>
      <c r="D46">
        <v>18</v>
      </c>
      <c r="E46" s="4">
        <v>44965.987708333334</v>
      </c>
    </row>
    <row r="47" spans="1:5" x14ac:dyDescent="0.25">
      <c r="A47">
        <v>46</v>
      </c>
      <c r="B47">
        <v>38</v>
      </c>
      <c r="C47">
        <f>VLOOKUP(D47,BoughtST!$A$2:$B$29,2,0)</f>
        <v>12</v>
      </c>
      <c r="D47">
        <v>3</v>
      </c>
      <c r="E47" s="4">
        <v>44566.874918981484</v>
      </c>
    </row>
    <row r="48" spans="1:5" x14ac:dyDescent="0.25">
      <c r="A48">
        <v>47</v>
      </c>
      <c r="B48">
        <v>40</v>
      </c>
      <c r="C48">
        <f>VLOOKUP(D48,BoughtST!$A$2:$B$29,2,0)</f>
        <v>17</v>
      </c>
      <c r="D48">
        <v>6</v>
      </c>
      <c r="E48" s="4">
        <v>43991</v>
      </c>
    </row>
    <row r="49" spans="1:5" x14ac:dyDescent="0.25">
      <c r="A49">
        <v>48</v>
      </c>
      <c r="B49">
        <v>37</v>
      </c>
      <c r="C49">
        <f>VLOOKUP(D49,BoughtST!$A$2:$B$29,2,0)</f>
        <v>53</v>
      </c>
      <c r="D49">
        <v>21</v>
      </c>
      <c r="E49" s="4">
        <v>44169</v>
      </c>
    </row>
    <row r="50" spans="1:5" x14ac:dyDescent="0.25">
      <c r="A50">
        <v>49</v>
      </c>
      <c r="B50">
        <v>43</v>
      </c>
      <c r="C50">
        <f>VLOOKUP(D50,BoughtST!$A$2:$B$29,2,0)</f>
        <v>26</v>
      </c>
      <c r="D50">
        <v>11</v>
      </c>
      <c r="E50" s="4">
        <v>44372</v>
      </c>
    </row>
    <row r="51" spans="1:5" x14ac:dyDescent="0.25">
      <c r="A51">
        <v>50</v>
      </c>
      <c r="B51">
        <v>40</v>
      </c>
      <c r="C51">
        <f>VLOOKUP(D51,BoughtST!$A$2:$B$29,2,0)</f>
        <v>17</v>
      </c>
      <c r="D51">
        <v>6</v>
      </c>
      <c r="E51" s="4">
        <v>44108.80972222222</v>
      </c>
    </row>
    <row r="52" spans="1:5" x14ac:dyDescent="0.25">
      <c r="A52">
        <v>51</v>
      </c>
      <c r="B52">
        <v>36</v>
      </c>
      <c r="C52">
        <f>VLOOKUP(D52,BoughtST!$A$2:$B$29,2,0)</f>
        <v>70</v>
      </c>
      <c r="D52">
        <v>28</v>
      </c>
      <c r="E52" s="4">
        <v>44786</v>
      </c>
    </row>
  </sheetData>
  <sortState ref="A2:E52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Client</vt:lpstr>
      <vt:lpstr>User</vt:lpstr>
      <vt:lpstr>Role</vt:lpstr>
      <vt:lpstr>Service</vt:lpstr>
      <vt:lpstr>SeasonTicket</vt:lpstr>
      <vt:lpstr>BoughtService</vt:lpstr>
      <vt:lpstr>BoughtST</vt:lpstr>
      <vt:lpstr>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2023-02-22T18:55:19Z</dcterms:modified>
</cp:coreProperties>
</file>