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be\Documents\Milestones_2022\G4_TechWatch\Hardware\Basic\"/>
    </mc:Choice>
  </mc:AlternateContent>
  <xr:revisionPtr revIDLastSave="0" documentId="13_ncr:1_{06A9530F-E117-4B5D-9BDC-2FAB9747AC18}" xr6:coauthVersionLast="47" xr6:coauthVersionMax="47" xr10:uidLastSave="{00000000-0000-0000-0000-000000000000}"/>
  <bookViews>
    <workbookView xWindow="-96" yWindow="-96" windowWidth="23232" windowHeight="1243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O26" i="1"/>
  <c r="M27" i="1"/>
  <c r="O27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6" i="1"/>
  <c r="M25" i="1"/>
  <c r="M24" i="1"/>
  <c r="M23" i="1"/>
  <c r="M7" i="1"/>
  <c r="M10" i="1"/>
  <c r="M18" i="1"/>
  <c r="M22" i="1"/>
  <c r="M21" i="1"/>
  <c r="M20" i="1"/>
  <c r="M19" i="1"/>
  <c r="M17" i="1"/>
  <c r="M15" i="1"/>
  <c r="M14" i="1"/>
  <c r="M13" i="1"/>
  <c r="M12" i="1"/>
  <c r="M11" i="1"/>
  <c r="M9" i="1"/>
  <c r="A3" i="1"/>
  <c r="M3" i="1"/>
  <c r="M4" i="1"/>
  <c r="M5" i="1"/>
  <c r="M6" i="1"/>
  <c r="M8" i="1"/>
  <c r="M1" i="1" l="1"/>
  <c r="O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0" authorId="0" shapeId="0" xr:uid="{BE95A23C-5D44-4141-91FF-84C4E1A72F65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1" authorId="0" shapeId="0" xr:uid="{3DB14386-B4E0-4261-A7E4-616F68F02C41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2" authorId="0" shapeId="0" xr:uid="{6D5D37B5-2117-4B82-B72F-DC0EC8D7359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3" authorId="0" shapeId="0" xr:uid="{2745A1A9-C9F6-4026-BF37-CF11CB9A6090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4" authorId="0" shapeId="0" xr:uid="{A6989BAE-6D77-4148-8919-7BE3A98318FB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5" authorId="0" shapeId="0" xr:uid="{8FA952EA-1715-4C5C-A388-2B24092F2891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7" authorId="0" shapeId="0" xr:uid="{E28FA541-1B89-4BC2-AD97-235C18534E0E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8" authorId="0" shapeId="0" xr:uid="{ECD91380-8AB4-4A7A-BE29-AB54508DD76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9" authorId="0" shapeId="0" xr:uid="{94E710EA-D39D-4DF5-ACFD-B03A80CB32A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20" authorId="0" shapeId="0" xr:uid="{94D1E525-3E99-4E21-B074-2FB9AB9BB53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21" authorId="0" shapeId="0" xr:uid="{3F6C3C9D-DE28-4C4A-B953-A12B578D729B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22" authorId="0" shapeId="0" xr:uid="{26FB429E-E746-47DC-AE06-EC47B5D5906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<sst xmlns="http://schemas.openxmlformats.org/spreadsheetml/2006/main" count="227" uniqueCount="162">
  <si>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</si>
  <si>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</si>
  <si>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</si>
  <si>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</si>
  <si>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</si>
  <si>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</si>
  <si>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</si>
  <si>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</si>
  <si>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</si>
  <si>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</si>
  <si>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</si>
  <si>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</si>
  <si>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</si>
  <si>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</si>
  <si>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</si>
  <si>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</si>
  <si>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</si>
  <si>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</si>
  <si>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</si>
  <si>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</si>
  <si>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</si>
  <si>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</si>
  <si>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</si>
  <si>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</si>
  <si>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LED1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</si>
  <si>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</si>
  <si>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</si>
  <si>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</si>
  <si>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</si>
  <si>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</si>
  <si>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NRF52832</t>
  </si>
  <si>
    <t>U1</t>
  </si>
  <si>
    <t>BLE Capable Microcontroller</t>
  </si>
  <si>
    <t>41-SMD Module</t>
  </si>
  <si>
    <t>Raytac</t>
  </si>
  <si>
    <t>MDBT42Q-512KV2</t>
  </si>
  <si>
    <t>3271-MDBT42Q-512KV2-ND</t>
  </si>
  <si>
    <t>100k resistor</t>
  </si>
  <si>
    <t>RMCF0603FT100KCT-ND</t>
  </si>
  <si>
    <t>RMCF0603FT100K</t>
  </si>
  <si>
    <t>1k resistor</t>
  </si>
  <si>
    <t>R4,R5</t>
  </si>
  <si>
    <t>R3,R7,R8,R9</t>
  </si>
  <si>
    <t>390k resistor</t>
  </si>
  <si>
    <t>R12</t>
  </si>
  <si>
    <t>10uF capacitor</t>
  </si>
  <si>
    <t>0805</t>
  </si>
  <si>
    <t>300pF capacitor</t>
  </si>
  <si>
    <t>C5,C6</t>
  </si>
  <si>
    <t>4.7uF capacitor</t>
  </si>
  <si>
    <t>C7,C10</t>
  </si>
  <si>
    <t>100nF capacitor</t>
  </si>
  <si>
    <t>C11</t>
  </si>
  <si>
    <t>C2,C12</t>
  </si>
  <si>
    <t>C1,C8,C9,C18</t>
  </si>
  <si>
    <t>SW1,SW2</t>
  </si>
  <si>
    <t>SW3,SW4,SW5</t>
  </si>
  <si>
    <t>10uH Inductor</t>
  </si>
  <si>
    <t>L1</t>
  </si>
  <si>
    <t>32.768kHz Oscillator</t>
  </si>
  <si>
    <t>LED2</t>
  </si>
  <si>
    <t>BLUE SMD LED</t>
  </si>
  <si>
    <t>Red LED</t>
  </si>
  <si>
    <t>Red 622nm LED Indication - Discrete 2.2V 0603 (1608 Metric)</t>
  </si>
  <si>
    <t>Inolux</t>
  </si>
  <si>
    <t>IN-S63ATR</t>
  </si>
  <si>
    <t>1830-1065-1-ND</t>
  </si>
  <si>
    <t>Blue 470nm LED Indication - Discrete 3V 0603 (1608 Metric)</t>
  </si>
  <si>
    <t>IN-S63AT5B</t>
  </si>
  <si>
    <t>1830-1061-1-ND</t>
  </si>
  <si>
    <t>0.96" OLED</t>
  </si>
  <si>
    <t>OLED</t>
  </si>
  <si>
    <t>Datasheet 128x64 OLED Module SPI 0.96"Graphic Displays,White on Black</t>
  </si>
  <si>
    <t>Flexible Connector</t>
  </si>
  <si>
    <t>EastRising</t>
  </si>
  <si>
    <t>https://www.buydisplay.com/datasheet-128x64-oled-module-spi-0-96-inch-graphic-displays-white-on-black</t>
  </si>
  <si>
    <t>BuyDisplay.com</t>
  </si>
  <si>
    <t>R1,R2,R6,R10,R11</t>
  </si>
  <si>
    <t>12pF capacitor</t>
  </si>
  <si>
    <t>C3, C4</t>
  </si>
  <si>
    <t>10µH Shielded Multilayer Inductor 250mA 1.05Ohm 0603 (1608 Metric)</t>
  </si>
  <si>
    <t>TDK Corporation</t>
  </si>
  <si>
    <t>MLZ1608M100WTD25</t>
  </si>
  <si>
    <t>DEBUG1</t>
  </si>
  <si>
    <t>Cortex Debug Connector - 10 pin</t>
  </si>
  <si>
    <t>Connector Header Through Hole 10 position 0.050" (1.27mm)</t>
  </si>
  <si>
    <t>THT</t>
  </si>
  <si>
    <t>NA</t>
  </si>
  <si>
    <t>Amphenol ICC (FCI)</t>
  </si>
  <si>
    <t>20021111-00010T4LF</t>
  </si>
  <si>
    <t>609-3712-ND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</si>
  <si>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</si>
  <si>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</si>
  <si>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</si>
  <si>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</si>
  <si>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</si>
  <si>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</si>
  <si>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U2</t>
  </si>
  <si>
    <t>PCF8523</t>
  </si>
  <si>
    <t>XTAL1, XTAL2</t>
  </si>
  <si>
    <t>Real Time Clock (RTC) IC Clock/Calendar I²C, 2-Wire Serial 8-SOIC (0.154", 3.90mm Width)</t>
  </si>
  <si>
    <t>8-SO</t>
  </si>
  <si>
    <t>NXP USA Inc.</t>
  </si>
  <si>
    <t>PCF8523T/1,118</t>
  </si>
  <si>
    <t>568-5306-1-ND</t>
  </si>
  <si>
    <t>D1,D2,D3</t>
  </si>
  <si>
    <t>LDO1</t>
  </si>
  <si>
    <t>CHRG1</t>
  </si>
  <si>
    <t>J1</t>
  </si>
  <si>
    <t>J2</t>
  </si>
  <si>
    <t>MIC5504-3.3V</t>
  </si>
  <si>
    <t>Linear Voltage Regulator IC 1 Output 300mA SOT-23-5</t>
  </si>
  <si>
    <t>SOT23-5</t>
  </si>
  <si>
    <t>Microchip Technology</t>
  </si>
  <si>
    <t>MIC5504-3.3YM5-TR</t>
  </si>
  <si>
    <t>576-4764-1-ND</t>
  </si>
  <si>
    <t>MCP73831 T Li-Ion, Li-Pol Controller</t>
  </si>
  <si>
    <t>Charger IC Lithium-Ion/Polymer SOT-23-5</t>
  </si>
  <si>
    <t>SOT-23-5</t>
  </si>
  <si>
    <t>MCP73831T-2ACI/OT</t>
  </si>
  <si>
    <t>MCP73831T-2ACI/OTCT-ND</t>
  </si>
  <si>
    <t>Tiny Rectangular Switch</t>
  </si>
  <si>
    <t>Tactile Switch SPST-NO Top Actuated Surface Mount</t>
  </si>
  <si>
    <t>Gull Wing</t>
  </si>
  <si>
    <t>C&amp;K Components</t>
  </si>
  <si>
    <t>PTS830GM140 SMTR LFS</t>
  </si>
  <si>
    <t>CKN10587CT-ND</t>
  </si>
  <si>
    <t>SWITCH.MOM (TACTILE_SWITCH_SMD_6.2MM_TALL)</t>
  </si>
  <si>
    <t>Tactile Switch SPST-NO Top Actuated Surface Mount - TACT 4.5 X 4.5, 5.0 MM H, 1.0N,</t>
  </si>
  <si>
    <t>C&amp;K</t>
  </si>
  <si>
    <t>PTS 647 SN50 SMTR2 LFS</t>
  </si>
  <si>
    <t>PTS647SN50SMTR2LFSCT-ND</t>
  </si>
  <si>
    <t>32.768kHz ±10ppm Crystal 12.5pF 90 kOhms 2-SMD, No Lead</t>
  </si>
  <si>
    <t>2-SMD, No Lead</t>
  </si>
  <si>
    <t>ECS Inc.</t>
  </si>
  <si>
    <t>ECS-.327-12.5-12-C-TR</t>
  </si>
  <si>
    <t>XC2288CT-ND</t>
  </si>
  <si>
    <t>100 kOhms ±1% 0.1W, 1/10W Chip Resistor 0603 (1608 Metric) Automotive AEC-Q200 Thick Film</t>
  </si>
  <si>
    <t>1 kOhms ±1% 0.1W, 1/10W Chip Resistor 0603 (1608 Metric) Automotive AEC-Q200 Thick Film</t>
  </si>
  <si>
    <t>RMCF0603FT1K00</t>
  </si>
  <si>
    <t>RMCF0603FT1K00CT-ND</t>
  </si>
  <si>
    <t>390 kOhms ±1% 0.1W, 1/10W Chip Resistor 0603 (1608 Metric) Automotive AEC-Q200 Thick Film</t>
  </si>
  <si>
    <t>RMCF0603FG390K</t>
  </si>
  <si>
    <t>RMCF0603FG390KCT-ND</t>
  </si>
  <si>
    <t>10 µF ±10% 25V Ceramic Capacitor X5R 0805 (2012 Metric)</t>
  </si>
  <si>
    <t>KYOCERA AVX</t>
  </si>
  <si>
    <t>08053D106KAT4A</t>
  </si>
  <si>
    <t>478-08053D106KAT4ATR-ND</t>
  </si>
  <si>
    <t>0.1µF ±5% 16V Ceramic Capacitor X7R 0603 (1608 Metric)</t>
  </si>
  <si>
    <t>Yageo</t>
  </si>
  <si>
    <t>CC0603JRX7R7BB104</t>
  </si>
  <si>
    <t>311-1776-1-ND</t>
  </si>
  <si>
    <t>12pF ±5% 50V Ceramic Capacitor C0G, NP0 0603 (1608 Metric)</t>
  </si>
  <si>
    <t>Walsin Technology Corporation</t>
  </si>
  <si>
    <t>0603N120J500CT</t>
  </si>
  <si>
    <t>1292-1480-1-ND</t>
  </si>
  <si>
    <t>4.7 µF ±10% 16V Ceramic Capacitor X5R 0603 (1608 Metric)</t>
  </si>
  <si>
    <t>CL10A475KO8NNNC</t>
  </si>
  <si>
    <t>1276-1784-1-ND</t>
  </si>
  <si>
    <t>300 pF ±10% 50V Ceramic Capacitor X7R 0603 (1608 Metric)</t>
  </si>
  <si>
    <t>CC0603KRX7R9BB301</t>
  </si>
  <si>
    <t>13-CC0603KRX7R9BB301CT-ND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</si>
</sst>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444444"/>
      <name val="Segoe UI Historic"/>
      <family val="2"/>
    </font>
    <font>
      <sz val="8"/>
      <name val="Calibri"/>
      <family val="2"/>
      <scheme val="minor"/>
    </font>
    <font>
      <sz val="9"/>
      <color theme="1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quotePrefix="1" applyFont="1"/>
    <xf numFmtId="0" fontId="12" fillId="0" borderId="0" xfId="0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120" zoomScaleNormal="120" zoomScalePageLayoutView="125" workbookViewId="0">
      <selection activeCell="N14" sqref="N14"/>
    </sheetView>
  </sheetViews>
  <sheetFormatPr defaultColWidth="10.84765625" defaultRowHeight="10.5" x14ac:dyDescent="0.4"/>
  <cols>
    <col min="1" max="1" width="4.94921875" style="1" customWidth="1"/>
    <col min="2" max="2" width="15.84765625" style="1" bestFit="1" customWidth="1"/>
    <col min="3" max="3" width="14.84765625" style="1" customWidth="1"/>
    <col min="4" max="4" width="25.6484375" style="1" bestFit="1" customWidth="1"/>
    <col min="5" max="5" width="10.1484375" style="1" bestFit="1" customWidth="1"/>
    <col min="6" max="6" width="20.796875" style="1" customWidth="1"/>
    <col min="7" max="7" width="18.6484375" style="1" bestFit="1" customWidth="1"/>
    <col min="8" max="8" width="18.1484375" style="1" bestFit="1" customWidth="1"/>
    <col min="9" max="9" width="10.5" style="1" customWidth="1"/>
    <col min="10" max="10" width="15.94921875" style="1" customWidth="1"/>
    <col min="11" max="11" width="10.84765625" style="1"/>
    <col min="12" max="12" width="6.6484375" style="1" bestFit="1" customWidth="1"/>
    <col min="13" max="16384" width="10.84765625" style="1"/>
  </cols>
  <sheetData>
    <row r="1" spans="1:16" s="3" customFormat="1" ht="14.7" x14ac:dyDescent="0.65">
      <c r="A1" s="15" t="s">
        <v>29</v>
      </c>
      <c r="B1" s="16"/>
      <c r="C1" s="16"/>
      <c r="D1" s="17"/>
      <c r="E1" s="4"/>
      <c r="F1" s="4"/>
      <c r="G1" s="4"/>
      <c r="H1" s="4"/>
      <c r="I1" s="4"/>
      <c r="J1" s="4"/>
      <c r="K1" s="4"/>
      <c r="L1" s="5" t="s">
        <v>13</v>
      </c>
      <c r="M1" s="6">
        <f>SUM(M3:M77)</f>
        <v>24.709999999999997</v>
      </c>
      <c r="N1" s="5" t="s">
        <v>25</v>
      </c>
      <c r="O1" s="6">
        <f>SUM(O3:O77)</f>
        <v>19.468400000000003</v>
      </c>
    </row>
    <row r="2" spans="1:16" s="2" customFormat="1" ht="12.3" x14ac:dyDescent="0.55000000000000004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23</v>
      </c>
      <c r="O2" s="7" t="s">
        <v>13</v>
      </c>
    </row>
    <row r="3" spans="1:16" s="2" customFormat="1" ht="12.3" x14ac:dyDescent="0.55000000000000004">
      <c r="A3" s="8">
        <f>1</f>
        <v>1</v>
      </c>
      <c r="B3" s="9" t="s">
        <v>30</v>
      </c>
      <c r="C3" s="9" t="s">
        <v>31</v>
      </c>
      <c r="D3" s="9" t="s">
        <v>32</v>
      </c>
      <c r="E3" s="9" t="s">
        <v>12</v>
      </c>
      <c r="F3" s="9" t="s">
        <v>33</v>
      </c>
      <c r="G3" s="9" t="s">
        <v>34</v>
      </c>
      <c r="H3" s="9" t="s">
        <v>35</v>
      </c>
      <c r="I3" s="9" t="s">
        <v>9</v>
      </c>
      <c r="J3" s="9" t="s">
        <v>36</v>
      </c>
      <c r="K3" s="10">
        <v>9.9</v>
      </c>
      <c r="L3" s="11">
        <v>1</v>
      </c>
      <c r="M3" s="10">
        <f t="shared" ref="M3:M8" si="0">K3*L3</f>
        <v>9.9</v>
      </c>
      <c r="N3" s="10">
        <v>9.9</v>
      </c>
      <c r="O3" s="10">
        <f>L3*N3</f>
        <v>9.9</v>
      </c>
    </row>
    <row r="4" spans="1:16" s="2" customFormat="1" ht="12.3" x14ac:dyDescent="0.55000000000000004">
      <c r="A4" s="8">
        <v>2</v>
      </c>
      <c r="B4" s="9" t="s">
        <v>121</v>
      </c>
      <c r="C4" s="9" t="s">
        <v>55</v>
      </c>
      <c r="D4" s="9" t="s">
        <v>122</v>
      </c>
      <c r="E4" s="9" t="s">
        <v>12</v>
      </c>
      <c r="F4" s="9" t="s">
        <v>123</v>
      </c>
      <c r="G4" s="9" t="s">
        <v>124</v>
      </c>
      <c r="H4" s="9" t="s">
        <v>125</v>
      </c>
      <c r="I4" s="9" t="s">
        <v>9</v>
      </c>
      <c r="J4" s="9" t="s">
        <v>126</v>
      </c>
      <c r="K4" s="10">
        <v>0.71</v>
      </c>
      <c r="L4" s="11">
        <v>2</v>
      </c>
      <c r="M4" s="10">
        <f t="shared" si="0"/>
        <v>1.42</v>
      </c>
      <c r="N4" s="10">
        <v>0.56999999999999995</v>
      </c>
      <c r="O4" s="10">
        <f t="shared" ref="O4:O27" si="1">L4*N4</f>
        <v>1.1399999999999999</v>
      </c>
    </row>
    <row r="5" spans="1:16" s="2" customFormat="1" ht="12.3" x14ac:dyDescent="0.55000000000000004">
      <c r="A5" s="8">
        <v>3</v>
      </c>
      <c r="B5" s="11" t="s">
        <v>127</v>
      </c>
      <c r="C5" s="9" t="s">
        <v>56</v>
      </c>
      <c r="D5" s="9" t="s">
        <v>128</v>
      </c>
      <c r="E5" s="9" t="s">
        <v>12</v>
      </c>
      <c r="F5" s="11" t="s">
        <v>123</v>
      </c>
      <c r="G5" s="9" t="s">
        <v>129</v>
      </c>
      <c r="H5" s="9" t="s">
        <v>130</v>
      </c>
      <c r="I5" s="9" t="s">
        <v>9</v>
      </c>
      <c r="J5" s="9" t="s">
        <v>131</v>
      </c>
      <c r="K5" s="10">
        <v>0.21</v>
      </c>
      <c r="L5" s="11">
        <v>3</v>
      </c>
      <c r="M5" s="10">
        <f t="shared" si="0"/>
        <v>0.63</v>
      </c>
      <c r="N5" s="10">
        <v>0.17</v>
      </c>
      <c r="O5" s="10">
        <f t="shared" si="1"/>
        <v>0.51</v>
      </c>
    </row>
    <row r="6" spans="1:16" s="2" customFormat="1" ht="12.3" x14ac:dyDescent="0.55000000000000004">
      <c r="A6" s="8">
        <v>4</v>
      </c>
      <c r="B6" s="9" t="s">
        <v>57</v>
      </c>
      <c r="C6" s="9" t="s">
        <v>58</v>
      </c>
      <c r="D6" s="9" t="s">
        <v>80</v>
      </c>
      <c r="E6" s="9" t="s">
        <v>12</v>
      </c>
      <c r="F6" s="9" t="s">
        <v>16</v>
      </c>
      <c r="G6" s="9" t="s">
        <v>81</v>
      </c>
      <c r="H6" s="9" t="s">
        <v>82</v>
      </c>
      <c r="I6" s="9" t="s">
        <v>9</v>
      </c>
      <c r="J6" s="9" t="s">
        <v>82</v>
      </c>
      <c r="K6" s="10">
        <v>0.2</v>
      </c>
      <c r="L6" s="11">
        <v>1</v>
      </c>
      <c r="M6" s="10">
        <f t="shared" si="0"/>
        <v>0.2</v>
      </c>
      <c r="N6" s="10">
        <v>0.12</v>
      </c>
      <c r="O6" s="10">
        <f t="shared" si="1"/>
        <v>0.12</v>
      </c>
    </row>
    <row r="7" spans="1:16" s="2" customFormat="1" ht="12.3" x14ac:dyDescent="0.55000000000000004">
      <c r="A7" s="8">
        <v>5</v>
      </c>
      <c r="B7" s="9" t="s">
        <v>15</v>
      </c>
      <c r="C7" s="9" t="s">
        <v>77</v>
      </c>
      <c r="D7" s="9" t="s">
        <v>26</v>
      </c>
      <c r="E7" s="9" t="s">
        <v>12</v>
      </c>
      <c r="F7" s="9" t="s">
        <v>16</v>
      </c>
      <c r="G7" s="9" t="s">
        <v>18</v>
      </c>
      <c r="H7" s="9" t="s">
        <v>27</v>
      </c>
      <c r="I7" s="9" t="s">
        <v>9</v>
      </c>
      <c r="J7" s="9" t="s">
        <v>28</v>
      </c>
      <c r="K7" s="10">
        <v>0.1</v>
      </c>
      <c r="L7" s="11">
        <v>5</v>
      </c>
      <c r="M7" s="10">
        <f t="shared" si="0"/>
        <v>0.5</v>
      </c>
      <c r="N7" s="10">
        <v>6.7999999999999996E-3</v>
      </c>
      <c r="O7" s="10">
        <f t="shared" si="1"/>
        <v>3.3999999999999996E-2</v>
      </c>
    </row>
    <row r="8" spans="1:16" s="2" customFormat="1" ht="12.3" x14ac:dyDescent="0.55000000000000004">
      <c r="A8" s="8">
        <v>6</v>
      </c>
      <c r="B8" s="11" t="s">
        <v>19</v>
      </c>
      <c r="C8" s="9" t="s">
        <v>54</v>
      </c>
      <c r="D8" s="9" t="s">
        <v>20</v>
      </c>
      <c r="E8" s="9" t="s">
        <v>12</v>
      </c>
      <c r="F8" s="9" t="s">
        <v>16</v>
      </c>
      <c r="G8" s="9" t="s">
        <v>17</v>
      </c>
      <c r="H8" s="9" t="s">
        <v>21</v>
      </c>
      <c r="I8" s="9" t="s">
        <v>9</v>
      </c>
      <c r="J8" s="9" t="s">
        <v>22</v>
      </c>
      <c r="K8" s="10">
        <v>0.1</v>
      </c>
      <c r="L8" s="11">
        <v>4</v>
      </c>
      <c r="M8" s="10">
        <f t="shared" si="0"/>
        <v>0.4</v>
      </c>
      <c r="N8" s="10">
        <v>0.01</v>
      </c>
      <c r="O8" s="10">
        <f t="shared" si="1"/>
        <v>0.04</v>
      </c>
    </row>
    <row r="9" spans="1:16" ht="12.3" x14ac:dyDescent="0.55000000000000004">
      <c r="A9" s="8">
        <v>7</v>
      </c>
      <c r="B9" s="13" t="s">
        <v>37</v>
      </c>
      <c r="C9" s="2" t="s">
        <v>42</v>
      </c>
      <c r="D9" s="9" t="s">
        <v>137</v>
      </c>
      <c r="E9" s="2" t="s">
        <v>12</v>
      </c>
      <c r="F9" s="9" t="s">
        <v>16</v>
      </c>
      <c r="G9" s="9" t="s">
        <v>18</v>
      </c>
      <c r="H9" s="12" t="s">
        <v>39</v>
      </c>
      <c r="I9" s="9" t="s">
        <v>9</v>
      </c>
      <c r="J9" s="2" t="s">
        <v>38</v>
      </c>
      <c r="K9" s="10">
        <v>0.1</v>
      </c>
      <c r="L9" s="11">
        <v>4</v>
      </c>
      <c r="M9" s="10">
        <f t="shared" ref="M9:M10" si="2">K9*L9</f>
        <v>0.4</v>
      </c>
      <c r="N9" s="10">
        <v>6.1000000000000004E-3</v>
      </c>
      <c r="O9" s="10">
        <f t="shared" si="1"/>
        <v>2.4400000000000002E-2</v>
      </c>
      <c r="P9" s="2"/>
    </row>
    <row r="10" spans="1:16" ht="12.3" x14ac:dyDescent="0.55000000000000004">
      <c r="A10" s="8">
        <v>8</v>
      </c>
      <c r="B10" s="9" t="s">
        <v>40</v>
      </c>
      <c r="C10" s="9" t="s">
        <v>41</v>
      </c>
      <c r="D10" s="9" t="s">
        <v>138</v>
      </c>
      <c r="E10" s="9" t="s">
        <v>12</v>
      </c>
      <c r="F10" s="9" t="s">
        <v>16</v>
      </c>
      <c r="G10" s="9" t="s">
        <v>18</v>
      </c>
      <c r="H10" s="9" t="s">
        <v>139</v>
      </c>
      <c r="I10" s="9" t="s">
        <v>9</v>
      </c>
      <c r="J10" s="9" t="s">
        <v>140</v>
      </c>
      <c r="K10" s="10">
        <v>0.1</v>
      </c>
      <c r="L10" s="11">
        <v>2</v>
      </c>
      <c r="M10" s="10">
        <f t="shared" si="2"/>
        <v>0.2</v>
      </c>
      <c r="N10" s="10">
        <v>0.01</v>
      </c>
      <c r="O10" s="10">
        <f t="shared" si="1"/>
        <v>0.02</v>
      </c>
      <c r="P10" s="2"/>
    </row>
    <row r="11" spans="1:16" ht="12.3" x14ac:dyDescent="0.55000000000000004">
      <c r="A11" s="8">
        <v>9</v>
      </c>
      <c r="B11" s="9" t="s">
        <v>43</v>
      </c>
      <c r="C11" s="9" t="s">
        <v>44</v>
      </c>
      <c r="D11" s="9" t="s">
        <v>141</v>
      </c>
      <c r="E11" s="9" t="s">
        <v>12</v>
      </c>
      <c r="F11" s="9" t="s">
        <v>16</v>
      </c>
      <c r="G11" s="9" t="s">
        <v>18</v>
      </c>
      <c r="H11" s="9" t="s">
        <v>142</v>
      </c>
      <c r="I11" s="9" t="s">
        <v>9</v>
      </c>
      <c r="J11" s="9" t="s">
        <v>143</v>
      </c>
      <c r="K11" s="10">
        <v>0.16</v>
      </c>
      <c r="L11" s="11">
        <v>1</v>
      </c>
      <c r="M11" s="10">
        <f t="shared" ref="M11:M14" si="3">K11*L11</f>
        <v>0.16</v>
      </c>
      <c r="N11" s="10">
        <v>0.05</v>
      </c>
      <c r="O11" s="10">
        <f t="shared" si="1"/>
        <v>0.05</v>
      </c>
      <c r="P11" s="2"/>
    </row>
    <row r="12" spans="1:16" ht="12.3" x14ac:dyDescent="0.55000000000000004">
      <c r="A12" s="8">
        <v>11</v>
      </c>
      <c r="B12" s="11" t="s">
        <v>45</v>
      </c>
      <c r="C12" s="9" t="s">
        <v>53</v>
      </c>
      <c r="D12" s="9" t="s">
        <v>144</v>
      </c>
      <c r="E12" s="9" t="s">
        <v>12</v>
      </c>
      <c r="F12" s="9" t="s">
        <v>46</v>
      </c>
      <c r="G12" s="9" t="s">
        <v>145</v>
      </c>
      <c r="H12" s="9" t="s">
        <v>146</v>
      </c>
      <c r="I12" s="9" t="s">
        <v>9</v>
      </c>
      <c r="J12" s="9" t="s">
        <v>147</v>
      </c>
      <c r="K12" s="10">
        <v>0.44</v>
      </c>
      <c r="L12" s="2">
        <v>2</v>
      </c>
      <c r="M12" s="10">
        <f t="shared" si="3"/>
        <v>0.88</v>
      </c>
      <c r="N12" s="10">
        <v>0.2</v>
      </c>
      <c r="O12" s="10">
        <f t="shared" si="1"/>
        <v>0.4</v>
      </c>
      <c r="P12" s="2"/>
    </row>
    <row r="13" spans="1:16" ht="12.3" x14ac:dyDescent="0.55000000000000004">
      <c r="A13" s="8">
        <v>12</v>
      </c>
      <c r="B13" s="11" t="s">
        <v>47</v>
      </c>
      <c r="C13" s="9" t="s">
        <v>48</v>
      </c>
      <c r="D13" s="9" t="s">
        <v>159</v>
      </c>
      <c r="E13" s="9" t="s">
        <v>12</v>
      </c>
      <c r="F13" s="9" t="s">
        <v>16</v>
      </c>
      <c r="G13" s="9" t="s">
        <v>149</v>
      </c>
      <c r="H13" s="9" t="s">
        <v>160</v>
      </c>
      <c r="I13" s="9" t="s">
        <v>9</v>
      </c>
      <c r="J13" s="9" t="s">
        <v>161</v>
      </c>
      <c r="K13" s="10">
        <v>0.1</v>
      </c>
      <c r="L13" s="2">
        <v>2</v>
      </c>
      <c r="M13" s="10">
        <f t="shared" si="3"/>
        <v>0.2</v>
      </c>
      <c r="N13" s="10">
        <v>0.03</v>
      </c>
      <c r="O13" s="10">
        <f t="shared" si="1"/>
        <v>0.06</v>
      </c>
      <c r="P13" s="2"/>
    </row>
    <row r="14" spans="1:16" ht="12.3" x14ac:dyDescent="0.55000000000000004">
      <c r="A14" s="8">
        <v>13</v>
      </c>
      <c r="B14" s="11" t="s">
        <v>49</v>
      </c>
      <c r="C14" s="9" t="s">
        <v>50</v>
      </c>
      <c r="D14" s="9" t="s">
        <v>156</v>
      </c>
      <c r="E14" s="9" t="s">
        <v>12</v>
      </c>
      <c r="F14" s="9" t="s">
        <v>16</v>
      </c>
      <c r="G14" s="9" t="s">
        <v>17</v>
      </c>
      <c r="H14" s="9" t="s">
        <v>157</v>
      </c>
      <c r="I14" s="9" t="s">
        <v>9</v>
      </c>
      <c r="J14" s="9" t="s">
        <v>158</v>
      </c>
      <c r="K14" s="10">
        <v>0.12</v>
      </c>
      <c r="L14" s="2">
        <v>2</v>
      </c>
      <c r="M14" s="10">
        <f t="shared" si="3"/>
        <v>0.24</v>
      </c>
      <c r="N14" s="10">
        <v>0.04</v>
      </c>
      <c r="O14" s="10">
        <f t="shared" si="1"/>
        <v>0.08</v>
      </c>
      <c r="P14" s="2"/>
    </row>
    <row r="15" spans="1:16" ht="12.3" x14ac:dyDescent="0.55000000000000004">
      <c r="A15" s="8">
        <v>14</v>
      </c>
      <c r="B15" s="11" t="s">
        <v>51</v>
      </c>
      <c r="C15" s="9" t="s">
        <v>52</v>
      </c>
      <c r="D15" s="9" t="s">
        <v>148</v>
      </c>
      <c r="E15" s="9" t="s">
        <v>12</v>
      </c>
      <c r="F15" s="9" t="s">
        <v>16</v>
      </c>
      <c r="G15" s="9" t="s">
        <v>149</v>
      </c>
      <c r="H15" s="9" t="s">
        <v>150</v>
      </c>
      <c r="I15" s="9" t="s">
        <v>9</v>
      </c>
      <c r="J15" s="9" t="s">
        <v>151</v>
      </c>
      <c r="K15" s="10">
        <v>0.1</v>
      </c>
      <c r="L15" s="2">
        <v>1</v>
      </c>
      <c r="M15" s="10">
        <f t="shared" ref="M15:M18" si="4">K15*L15</f>
        <v>0.1</v>
      </c>
      <c r="N15" s="10">
        <v>0.03</v>
      </c>
      <c r="O15" s="10">
        <f t="shared" si="1"/>
        <v>0.03</v>
      </c>
      <c r="P15" s="2"/>
    </row>
    <row r="16" spans="1:16" ht="12.3" x14ac:dyDescent="0.55000000000000004">
      <c r="A16" s="8">
        <v>15</v>
      </c>
      <c r="B16" s="11" t="s">
        <v>78</v>
      </c>
      <c r="C16" s="9" t="s">
        <v>79</v>
      </c>
      <c r="D16" s="9" t="s">
        <v>152</v>
      </c>
      <c r="E16" s="9" t="s">
        <v>12</v>
      </c>
      <c r="F16" s="9" t="s">
        <v>16</v>
      </c>
      <c r="G16" s="9" t="s">
        <v>153</v>
      </c>
      <c r="H16" s="9" t="s">
        <v>154</v>
      </c>
      <c r="I16" s="9" t="s">
        <v>9</v>
      </c>
      <c r="J16" s="9" t="s">
        <v>155</v>
      </c>
      <c r="K16" s="10">
        <v>0.1</v>
      </c>
      <c r="L16" s="2">
        <v>2</v>
      </c>
      <c r="M16" s="10">
        <f t="shared" si="4"/>
        <v>0.2</v>
      </c>
      <c r="N16" s="10">
        <v>0.01</v>
      </c>
      <c r="O16" s="10">
        <f t="shared" si="1"/>
        <v>0.02</v>
      </c>
      <c r="P16" s="2"/>
    </row>
    <row r="17" spans="1:16" ht="12.3" x14ac:dyDescent="0.55000000000000004">
      <c r="A17" s="8">
        <v>16</v>
      </c>
      <c r="B17" s="11" t="s">
        <v>59</v>
      </c>
      <c r="C17" s="9" t="s">
        <v>99</v>
      </c>
      <c r="D17" s="9" t="s">
        <v>132</v>
      </c>
      <c r="E17" s="9" t="s">
        <v>12</v>
      </c>
      <c r="F17" s="9" t="s">
        <v>133</v>
      </c>
      <c r="G17" s="9" t="s">
        <v>134</v>
      </c>
      <c r="H17" s="9" t="s">
        <v>135</v>
      </c>
      <c r="I17" s="9" t="s">
        <v>9</v>
      </c>
      <c r="J17" s="9" t="s">
        <v>136</v>
      </c>
      <c r="K17" s="10">
        <v>0.83</v>
      </c>
      <c r="L17" s="2">
        <v>2</v>
      </c>
      <c r="M17" s="10">
        <f t="shared" si="4"/>
        <v>1.66</v>
      </c>
      <c r="N17" s="10">
        <v>0.61</v>
      </c>
      <c r="O17" s="10">
        <f t="shared" si="1"/>
        <v>1.22</v>
      </c>
      <c r="P17" s="2"/>
    </row>
    <row r="18" spans="1:16" ht="12.3" x14ac:dyDescent="0.55000000000000004">
      <c r="A18" s="8">
        <v>17</v>
      </c>
      <c r="B18" s="11" t="s">
        <v>62</v>
      </c>
      <c r="C18" s="9" t="s">
        <v>24</v>
      </c>
      <c r="D18" s="9" t="s">
        <v>63</v>
      </c>
      <c r="E18" s="9" t="s">
        <v>12</v>
      </c>
      <c r="F18" s="9" t="s">
        <v>16</v>
      </c>
      <c r="G18" s="9" t="s">
        <v>64</v>
      </c>
      <c r="H18" s="9" t="s">
        <v>65</v>
      </c>
      <c r="I18" s="9" t="s">
        <v>9</v>
      </c>
      <c r="J18" s="9" t="s">
        <v>66</v>
      </c>
      <c r="K18" s="10">
        <v>0.33</v>
      </c>
      <c r="L18" s="2">
        <v>1</v>
      </c>
      <c r="M18" s="10">
        <f t="shared" si="4"/>
        <v>0.33</v>
      </c>
      <c r="N18" s="10">
        <v>0.08</v>
      </c>
      <c r="O18" s="10">
        <f t="shared" si="1"/>
        <v>0.08</v>
      </c>
      <c r="P18" s="2"/>
    </row>
    <row r="19" spans="1:16" ht="12.3" x14ac:dyDescent="0.55000000000000004">
      <c r="A19" s="8">
        <v>18</v>
      </c>
      <c r="B19" s="11" t="s">
        <v>61</v>
      </c>
      <c r="C19" s="9" t="s">
        <v>60</v>
      </c>
      <c r="D19" s="9" t="s">
        <v>67</v>
      </c>
      <c r="E19" s="9" t="s">
        <v>12</v>
      </c>
      <c r="F19" s="9" t="s">
        <v>16</v>
      </c>
      <c r="G19" s="9" t="s">
        <v>64</v>
      </c>
      <c r="H19" s="9" t="s">
        <v>68</v>
      </c>
      <c r="I19" s="9" t="s">
        <v>9</v>
      </c>
      <c r="J19" s="9" t="s">
        <v>69</v>
      </c>
      <c r="K19" s="10">
        <v>0.33</v>
      </c>
      <c r="L19" s="2">
        <v>1</v>
      </c>
      <c r="M19" s="10">
        <f t="shared" ref="M19:M22" si="5">K19*L19</f>
        <v>0.33</v>
      </c>
      <c r="N19" s="10">
        <v>0.08</v>
      </c>
      <c r="O19" s="10">
        <f t="shared" si="1"/>
        <v>0.08</v>
      </c>
      <c r="P19" s="2"/>
    </row>
    <row r="20" spans="1:16" ht="13.5" x14ac:dyDescent="0.6">
      <c r="A20" s="8">
        <v>19</v>
      </c>
      <c r="B20" s="14" t="s">
        <v>70</v>
      </c>
      <c r="C20" s="9" t="s">
        <v>71</v>
      </c>
      <c r="D20" s="9" t="s">
        <v>72</v>
      </c>
      <c r="E20" s="9" t="s">
        <v>12</v>
      </c>
      <c r="F20" s="9" t="s">
        <v>73</v>
      </c>
      <c r="G20" s="9" t="s">
        <v>74</v>
      </c>
      <c r="H20" s="9" t="s">
        <v>75</v>
      </c>
      <c r="I20" s="9" t="s">
        <v>76</v>
      </c>
      <c r="J20" s="9" t="s">
        <v>75</v>
      </c>
      <c r="K20" s="10">
        <v>2.5099999999999998</v>
      </c>
      <c r="L20" s="2">
        <v>1</v>
      </c>
      <c r="M20" s="10">
        <f t="shared" si="5"/>
        <v>2.5099999999999998</v>
      </c>
      <c r="N20" s="10">
        <v>2.5099999999999998</v>
      </c>
      <c r="O20" s="10">
        <f t="shared" si="1"/>
        <v>2.5099999999999998</v>
      </c>
      <c r="P20" s="2"/>
    </row>
    <row r="21" spans="1:16" ht="12.3" x14ac:dyDescent="0.55000000000000004">
      <c r="A21" s="8">
        <v>20</v>
      </c>
      <c r="B21" s="11" t="s">
        <v>84</v>
      </c>
      <c r="C21" s="9" t="s">
        <v>83</v>
      </c>
      <c r="D21" s="9" t="s">
        <v>85</v>
      </c>
      <c r="E21" s="9" t="s">
        <v>86</v>
      </c>
      <c r="F21" s="9" t="s">
        <v>87</v>
      </c>
      <c r="G21" s="9" t="s">
        <v>88</v>
      </c>
      <c r="H21" s="9" t="s">
        <v>89</v>
      </c>
      <c r="I21" s="9" t="s">
        <v>9</v>
      </c>
      <c r="J21" s="9" t="s">
        <v>90</v>
      </c>
      <c r="K21" s="10">
        <v>0.79</v>
      </c>
      <c r="L21" s="2">
        <v>1</v>
      </c>
      <c r="M21" s="10">
        <f t="shared" si="5"/>
        <v>0.79</v>
      </c>
      <c r="N21" s="10">
        <v>0.69</v>
      </c>
      <c r="O21" s="10">
        <f t="shared" si="1"/>
        <v>0.69</v>
      </c>
      <c r="P21" s="2"/>
    </row>
    <row r="22" spans="1:16" ht="12.3" x14ac:dyDescent="0.55000000000000004">
      <c r="A22" s="8">
        <v>21</v>
      </c>
      <c r="B22" s="11" t="s">
        <v>91</v>
      </c>
      <c r="C22" s="9" t="s">
        <v>105</v>
      </c>
      <c r="D22" s="9" t="s">
        <v>92</v>
      </c>
      <c r="E22" s="9" t="s">
        <v>12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10">
        <v>0.37</v>
      </c>
      <c r="L22" s="2">
        <v>3</v>
      </c>
      <c r="M22" s="10">
        <f t="shared" si="5"/>
        <v>1.1099999999999999</v>
      </c>
      <c r="N22" s="10">
        <v>0.16</v>
      </c>
      <c r="O22" s="10">
        <f t="shared" si="1"/>
        <v>0.48</v>
      </c>
      <c r="P22" s="2"/>
    </row>
    <row r="23" spans="1:16" ht="12.3" x14ac:dyDescent="0.55000000000000004">
      <c r="A23" s="8">
        <v>22</v>
      </c>
      <c r="B23" s="2" t="s">
        <v>98</v>
      </c>
      <c r="C23" s="9" t="s">
        <v>97</v>
      </c>
      <c r="D23" s="2" t="s">
        <v>100</v>
      </c>
      <c r="E23" s="2" t="s">
        <v>12</v>
      </c>
      <c r="F23" s="2" t="s">
        <v>101</v>
      </c>
      <c r="G23" s="2" t="s">
        <v>102</v>
      </c>
      <c r="H23" s="2" t="s">
        <v>103</v>
      </c>
      <c r="I23" s="2" t="s">
        <v>9</v>
      </c>
      <c r="J23" s="2" t="s">
        <v>104</v>
      </c>
      <c r="K23" s="10">
        <v>1.63</v>
      </c>
      <c r="L23" s="2">
        <v>1</v>
      </c>
      <c r="M23" s="10">
        <f t="shared" ref="M23:M27" si="6">K23*L23</f>
        <v>1.63</v>
      </c>
      <c r="N23" s="10">
        <v>1.17</v>
      </c>
      <c r="O23" s="10">
        <f t="shared" si="1"/>
        <v>1.17</v>
      </c>
      <c r="P23" s="2"/>
    </row>
    <row r="24" spans="1:16" ht="12.3" x14ac:dyDescent="0.55000000000000004">
      <c r="A24" s="8">
        <v>23</v>
      </c>
      <c r="B24" s="2" t="s">
        <v>110</v>
      </c>
      <c r="C24" s="9" t="s">
        <v>106</v>
      </c>
      <c r="D24" s="2" t="s">
        <v>111</v>
      </c>
      <c r="E24" s="2" t="s">
        <v>12</v>
      </c>
      <c r="F24" s="2" t="s">
        <v>112</v>
      </c>
      <c r="G24" s="2" t="s">
        <v>113</v>
      </c>
      <c r="H24" s="2" t="s">
        <v>114</v>
      </c>
      <c r="I24" s="2" t="s">
        <v>9</v>
      </c>
      <c r="J24" s="2" t="s">
        <v>115</v>
      </c>
      <c r="K24" s="10">
        <v>0.16</v>
      </c>
      <c r="L24" s="2">
        <v>1</v>
      </c>
      <c r="M24" s="10">
        <f t="shared" si="6"/>
        <v>0.16</v>
      </c>
      <c r="N24" s="10">
        <v>0.12</v>
      </c>
      <c r="O24" s="10">
        <f t="shared" si="1"/>
        <v>0.12</v>
      </c>
      <c r="P24" s="2"/>
    </row>
    <row r="25" spans="1:16" ht="12.3" x14ac:dyDescent="0.55000000000000004">
      <c r="A25" s="8">
        <v>24</v>
      </c>
      <c r="B25" s="2" t="s">
        <v>116</v>
      </c>
      <c r="C25" s="9" t="s">
        <v>107</v>
      </c>
      <c r="D25" s="2" t="s">
        <v>117</v>
      </c>
      <c r="E25" s="2" t="s">
        <v>12</v>
      </c>
      <c r="F25" s="2" t="s">
        <v>118</v>
      </c>
      <c r="G25" s="2" t="s">
        <v>113</v>
      </c>
      <c r="H25" s="2" t="s">
        <v>119</v>
      </c>
      <c r="I25" s="2" t="s">
        <v>9</v>
      </c>
      <c r="J25" s="2" t="s">
        <v>120</v>
      </c>
      <c r="K25" s="10">
        <v>0.76</v>
      </c>
      <c r="L25" s="2">
        <v>1</v>
      </c>
      <c r="M25" s="10">
        <f t="shared" si="6"/>
        <v>0.76</v>
      </c>
      <c r="N25" s="10">
        <v>0.69</v>
      </c>
      <c r="O25" s="10">
        <f t="shared" si="1"/>
        <v>0.69</v>
      </c>
      <c r="P25" s="2"/>
    </row>
    <row r="26" spans="1:16" ht="12.3" x14ac:dyDescent="0.55000000000000004">
      <c r="A26" s="8">
        <v>25</v>
      </c>
      <c r="B26" s="2"/>
      <c r="C26" s="9" t="s">
        <v>108</v>
      </c>
      <c r="D26" s="2"/>
      <c r="E26" s="2"/>
      <c r="F26" s="2"/>
      <c r="G26" s="2"/>
      <c r="H26" s="2"/>
      <c r="I26" s="2"/>
      <c r="J26" s="2"/>
      <c r="K26" s="10"/>
      <c r="L26" s="2">
        <v>1</v>
      </c>
      <c r="M26" s="10">
        <f t="shared" si="6"/>
        <v>0</v>
      </c>
      <c r="N26" s="10"/>
      <c r="O26" s="10">
        <f t="shared" si="1"/>
        <v>0</v>
      </c>
      <c r="P26" s="2"/>
    </row>
    <row r="27" spans="1:16" ht="12.3" x14ac:dyDescent="0.55000000000000004">
      <c r="A27" s="8">
        <v>26</v>
      </c>
      <c r="B27" s="2"/>
      <c r="C27" s="9" t="s">
        <v>109</v>
      </c>
      <c r="D27" s="2"/>
      <c r="E27" s="2"/>
      <c r="F27" s="2"/>
      <c r="G27" s="2"/>
      <c r="H27" s="2"/>
      <c r="I27" s="2"/>
      <c r="J27" s="2"/>
      <c r="K27" s="10"/>
      <c r="L27" s="2">
        <v>1</v>
      </c>
      <c r="M27" s="10">
        <f t="shared" si="6"/>
        <v>0</v>
      </c>
      <c r="N27" s="10"/>
      <c r="O27" s="10">
        <f t="shared" si="1"/>
        <v>0</v>
      </c>
      <c r="P27" s="2"/>
    </row>
    <row r="28" spans="1:16" ht="12.3" x14ac:dyDescent="0.4">
      <c r="K28" s="10"/>
      <c r="M28" s="10"/>
      <c r="N28" s="10"/>
      <c r="O28" s="10"/>
    </row>
    <row r="29" spans="1:16" ht="12.3" x14ac:dyDescent="0.4">
      <c r="K29" s="10"/>
      <c r="M29" s="10"/>
      <c r="N29" s="10"/>
      <c r="O29" s="10"/>
    </row>
    <row r="30" spans="1:16" ht="12.3" x14ac:dyDescent="0.4">
      <c r="K30" s="10"/>
      <c r="M30" s="10"/>
      <c r="N30" s="10"/>
      <c r="O30" s="10"/>
    </row>
  </sheetData>
  <mergeCells count="1">
    <mergeCell ref="A1:D1"/>
  </mergeCells>
  <phoneticPr fontId="11" type="noConversion"/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Benjamin Mirvish</cp:lastModifiedBy>
  <dcterms:created xsi:type="dcterms:W3CDTF">2015-10-06T19:06:42Z</dcterms:created>
  <dcterms:modified xsi:type="dcterms:W3CDTF">2022-10-26T21:58:05Z</dcterms:modified>
</cp:coreProperties>
</file>