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2024-2025/kw3/data_analyse/cgi_beoordelingsformulier/"/>
    </mc:Choice>
  </mc:AlternateContent>
  <xr:revisionPtr revIDLastSave="4" documentId="13_ncr:1_{188B45E5-635B-461E-AC62-7A28F036EDA9}" xr6:coauthVersionLast="47" xr6:coauthVersionMax="47" xr10:uidLastSave="{A3843BB4-A6D5-48E4-A8E4-26F6548A4558}"/>
  <bookViews>
    <workbookView xWindow="-110" yWindow="-110" windowWidth="19420" windowHeight="11500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4" i="1"/>
  <c r="K34" i="1"/>
  <c r="K24" i="1"/>
  <c r="H40" i="1"/>
  <c r="H34" i="1"/>
  <c r="K33" i="1"/>
  <c r="I33" i="1"/>
  <c r="K32" i="1"/>
  <c r="I32" i="1"/>
  <c r="K31" i="1"/>
  <c r="I31" i="1"/>
  <c r="K30" i="1"/>
  <c r="I30" i="1"/>
  <c r="H24" i="1"/>
  <c r="K23" i="1"/>
  <c r="I23" i="1"/>
  <c r="H39" i="1"/>
  <c r="A40" i="1"/>
  <c r="A39" i="1"/>
  <c r="K21" i="1"/>
  <c r="K22" i="1"/>
  <c r="K20" i="1"/>
  <c r="I21" i="1"/>
  <c r="I20" i="1"/>
  <c r="I22" i="1"/>
  <c r="I40" i="1" l="1"/>
  <c r="K40" i="1" s="1"/>
  <c r="H41" i="1"/>
  <c r="J40" i="1" l="1"/>
  <c r="I39" i="1"/>
  <c r="K39" i="1" l="1"/>
  <c r="K41" i="1" s="1"/>
  <c r="J41" i="1" s="1"/>
  <c r="J60" i="1" s="1"/>
  <c r="J39" i="1"/>
</calcChain>
</file>

<file path=xl/sharedStrings.xml><?xml version="1.0" encoding="utf-8"?>
<sst xmlns="http://schemas.openxmlformats.org/spreadsheetml/2006/main" count="114" uniqueCount="58">
  <si>
    <t>Per leeruitkomst moet een voldoende gescoord worden. Een voldoende wordt behaald als 2/3 van de criteria voldoende zijn, </t>
  </si>
  <si>
    <t>Naam student </t>
  </si>
  <si>
    <t>Naam examinator </t>
  </si>
  <si>
    <t>Datum beoordeling </t>
  </si>
  <si>
    <t>Cursusjaar</t>
  </si>
  <si>
    <t>2024-2025</t>
  </si>
  <si>
    <t>Beoordelingscriterium </t>
  </si>
  <si>
    <t>Score 1-5,4 </t>
  </si>
  <si>
    <t>Score 5,5-7,4 </t>
  </si>
  <si>
    <t>Score 7,5-10 </t>
  </si>
  <si>
    <t>want…[in te vullen door beoordelaar o.b.v. werk van de student] </t>
  </si>
  <si>
    <r>
      <t xml:space="preserve">Is </t>
    </r>
    <r>
      <rPr>
        <b/>
        <sz val="12"/>
        <color rgb="FFFF0000"/>
        <rFont val="Calibri"/>
        <family val="2"/>
      </rPr>
      <t>onvoldoende</t>
    </r>
    <r>
      <rPr>
        <b/>
        <sz val="12"/>
        <color rgb="FFFFFFFF"/>
        <rFont val="Calibri"/>
        <family val="2"/>
      </rPr>
      <t xml:space="preserve"> aangetoond </t>
    </r>
  </si>
  <si>
    <r>
      <t>Is</t>
    </r>
    <r>
      <rPr>
        <b/>
        <sz val="12"/>
        <color rgb="FF00B050"/>
        <rFont val="Calibri"/>
        <family val="2"/>
      </rPr>
      <t xml:space="preserve"> </t>
    </r>
    <r>
      <rPr>
        <b/>
        <sz val="12"/>
        <color rgb="FFFFFF00"/>
        <rFont val="Calibri"/>
        <family val="2"/>
      </rPr>
      <t>voldoende</t>
    </r>
    <r>
      <rPr>
        <b/>
        <sz val="12"/>
        <color rgb="FFFFFFFF"/>
        <rFont val="Calibri"/>
        <family val="2"/>
      </rPr>
      <t xml:space="preserve"> aangetoond want… </t>
    </r>
  </si>
  <si>
    <r>
      <t>Is</t>
    </r>
    <r>
      <rPr>
        <b/>
        <sz val="12"/>
        <color rgb="FF00B050"/>
        <rFont val="Calibri"/>
        <family val="2"/>
      </rPr>
      <t xml:space="preserve"> goed/uitstekend</t>
    </r>
    <r>
      <rPr>
        <b/>
        <sz val="12"/>
        <color rgb="FFFFFFFF"/>
        <rFont val="Calibri"/>
        <family val="2"/>
      </rPr>
      <t xml:space="preserve"> aangetoond want… </t>
    </r>
  </si>
  <si>
    <t>Weging</t>
  </si>
  <si>
    <t>Score</t>
  </si>
  <si>
    <t>Totaal</t>
  </si>
  <si>
    <t>Weging Totaal</t>
  </si>
  <si>
    <t>V/O</t>
  </si>
  <si>
    <t>Studentnummer </t>
  </si>
  <si>
    <t>Leeruitkomst 1: De student analyseert en visualiseert verschillende typen data in Excel. (50%)</t>
  </si>
  <si>
    <t>Inlezen data </t>
  </si>
  <si>
    <t>Data opschonen</t>
  </si>
  <si>
    <t>Data analyse</t>
  </si>
  <si>
    <t>Data visualisatie</t>
  </si>
  <si>
    <t>De data is correct 
ingelezen met 
correcte data typen 
en kolomtitels.</t>
  </si>
  <si>
    <t>De data is correct 
opgeschoond. Er is 
op correcte wijze met 
missende waarden 
omgegaan.</t>
  </si>
  <si>
    <t>De data is op een 
aantrekkelijke en 
correcte wijze 
gevisualiseerd. De 
juiste plottypen zijn 
geselecteerd en de 
plots zijn correct 
opgemaakt met as_x0002_titels, grootheden en 
eenheden</t>
  </si>
  <si>
    <t>Leeruitkomst 2: De student analyseert en visualiseert verschillende typen data met R in RStudio. (50%)</t>
  </si>
  <si>
    <t>Cijfer</t>
  </si>
  <si>
    <t>Beoordeling</t>
  </si>
  <si>
    <t>Beoordeling CGI</t>
  </si>
  <si>
    <t>Feedback</t>
  </si>
  <si>
    <t>Lorem ipsum dolor sit amet</t>
  </si>
  <si>
    <t>consectetur adipiscing elit.</t>
  </si>
  <si>
    <t>Dummy text</t>
  </si>
  <si>
    <t>test test</t>
  </si>
  <si>
    <t>bla bla</t>
  </si>
  <si>
    <t>da da</t>
  </si>
  <si>
    <t>Correctie type (kies uit dropdown)</t>
  </si>
  <si>
    <t>pos</t>
  </si>
  <si>
    <t>Punt</t>
  </si>
  <si>
    <t>Opmerking (optioneel)</t>
  </si>
  <si>
    <t>Test test</t>
  </si>
  <si>
    <t>Bla bla</t>
  </si>
  <si>
    <t>Eindbeoordeling  + CGI</t>
  </si>
  <si>
    <t>Ondertekenen</t>
  </si>
  <si>
    <t>Beoordelaar</t>
  </si>
  <si>
    <t>Voornaam</t>
  </si>
  <si>
    <t>Achternaam</t>
  </si>
  <si>
    <t>Handtekening</t>
  </si>
  <si>
    <t>Jan Jansen</t>
  </si>
  <si>
    <t>TEST</t>
  </si>
  <si>
    <t>Aantal EC</t>
  </si>
  <si>
    <t>Beoordelingsformulier Data-analyse en Visualisatie</t>
  </si>
  <si>
    <t>De data is correct 
geanalyseerd. Het 
gebruik van functies, 
sorteren/filteren en 
conditional 
formatting zijn op de 
juiste manier 
toegepast</t>
  </si>
  <si>
    <t>Dummy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</si>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</sst>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FF00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</font>
    <font>
      <sz val="24"/>
      <name val="Calibri"/>
      <family val="2"/>
    </font>
    <font>
      <b/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4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8" fillId="6" borderId="0" xfId="0" applyFont="1" applyFill="1" applyAlignment="1">
      <alignment horizontal="center" vertical="center" wrapText="1"/>
    </xf>
    <xf numFmtId="0" fontId="0" fillId="3" borderId="0" xfId="0" applyFill="1"/>
    <xf numFmtId="0" fontId="1" fillId="2" borderId="0" xfId="0" applyFont="1" applyFill="1"/>
    <xf numFmtId="0" fontId="0" fillId="2" borderId="0" xfId="0" applyFill="1"/>
    <xf numFmtId="0" fontId="7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2" fontId="2" fillId="5" borderId="0" xfId="0" applyNumberFormat="1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164" fontId="2" fillId="5" borderId="0" xfId="0" applyNumberFormat="1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 wrapText="1"/>
    </xf>
    <xf numFmtId="2" fontId="2" fillId="7" borderId="0" xfId="0" applyNumberFormat="1" applyFont="1" applyFill="1" applyAlignment="1">
      <alignment horizontal="left" vertical="center" wrapText="1"/>
    </xf>
    <xf numFmtId="164" fontId="2" fillId="7" borderId="0" xfId="0" applyNumberFormat="1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0" fontId="2" fillId="3" borderId="0" xfId="0" applyNumberFormat="1" applyFont="1" applyFill="1" applyAlignment="1">
      <alignment horizontal="left" vertical="center" wrapText="1"/>
    </xf>
    <xf numFmtId="164" fontId="9" fillId="3" borderId="0" xfId="0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2" fontId="2" fillId="3" borderId="0" xfId="0" applyNumberFormat="1" applyFont="1" applyFill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tabSelected="1" topLeftCell="A49" zoomScale="80" zoomScaleNormal="80" workbookViewId="0">
      <selection activeCell="E70" sqref="E70"/>
    </sheetView>
  </sheetViews>
  <sheetFormatPr defaultRowHeight="14.5" x14ac:dyDescent="0.35"/>
  <cols>
    <col min="1" max="1" width="25.453125" customWidth="1"/>
    <col min="2" max="2" width="27.1796875" customWidth="1"/>
    <col min="3" max="3" width="25.81640625" customWidth="1"/>
    <col min="4" max="4" width="28" customWidth="1"/>
    <col min="5" max="5" width="30.453125" customWidth="1"/>
    <col min="6" max="6" width="34" customWidth="1"/>
    <col min="7" max="7" width="36.1796875" customWidth="1"/>
    <col min="8" max="8" width="9.453125" customWidth="1"/>
    <col min="9" max="9" width="13.54296875" bestFit="1" customWidth="1"/>
    <col min="10" max="10" width="29" customWidth="1"/>
  </cols>
  <sheetData>
    <row r="1" spans="1:1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36" x14ac:dyDescent="0.8">
      <c r="A3" s="32" t="s">
        <v>54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5">
      <c r="A4" s="4" t="s">
        <v>53</v>
      </c>
      <c r="B4" s="4">
        <v>5</v>
      </c>
      <c r="C4" s="4"/>
      <c r="D4" s="4"/>
      <c r="E4" s="4"/>
      <c r="F4" s="4"/>
      <c r="G4" s="4"/>
      <c r="H4" s="4"/>
      <c r="I4" s="4"/>
      <c r="J4" s="4"/>
      <c r="K4" s="4"/>
    </row>
    <row r="5" spans="1:11" x14ac:dyDescent="0.35">
      <c r="A5" s="4" t="s">
        <v>4</v>
      </c>
      <c r="B5" s="4" t="s">
        <v>5</v>
      </c>
      <c r="C5" s="4"/>
      <c r="D5" s="4"/>
      <c r="E5" s="4"/>
      <c r="F5" s="4"/>
      <c r="G5" s="4"/>
      <c r="H5" s="4"/>
      <c r="I5" s="4"/>
      <c r="J5" s="4"/>
      <c r="K5" s="4"/>
    </row>
    <row r="7" spans="1:11" x14ac:dyDescent="0.35">
      <c r="A7" s="5" t="s">
        <v>1</v>
      </c>
      <c r="B7" s="24" t="s">
        <v>51</v>
      </c>
      <c r="C7" s="6"/>
      <c r="D7" s="6"/>
      <c r="E7" s="6"/>
      <c r="F7" s="6"/>
      <c r="G7" s="6"/>
      <c r="H7" s="6"/>
      <c r="I7" s="6"/>
      <c r="J7" s="6"/>
      <c r="K7" s="6"/>
    </row>
    <row r="8" spans="1:11" x14ac:dyDescent="0.35">
      <c r="A8" s="5" t="s">
        <v>2</v>
      </c>
      <c r="B8" s="24" t="s">
        <v>52</v>
      </c>
      <c r="C8" s="6"/>
      <c r="D8" s="6"/>
      <c r="E8" s="6"/>
      <c r="F8" s="6"/>
      <c r="G8" s="6"/>
      <c r="H8" s="6"/>
      <c r="I8" s="6"/>
      <c r="J8" s="6"/>
      <c r="K8" s="6"/>
    </row>
    <row r="9" spans="1:11" x14ac:dyDescent="0.35">
      <c r="A9" s="5" t="s">
        <v>19</v>
      </c>
      <c r="B9" s="24">
        <v>123456</v>
      </c>
      <c r="C9" s="6"/>
      <c r="D9" s="6"/>
      <c r="E9" s="6"/>
      <c r="F9" s="6"/>
      <c r="G9" s="6"/>
      <c r="H9" s="6"/>
      <c r="I9" s="6"/>
      <c r="J9" s="6"/>
      <c r="K9" s="6"/>
    </row>
    <row r="10" spans="1:11" x14ac:dyDescent="0.35">
      <c r="A10" s="5" t="s">
        <v>3</v>
      </c>
      <c r="B10" s="25">
        <v>45772</v>
      </c>
      <c r="C10" s="6"/>
      <c r="D10" s="6"/>
      <c r="E10" s="6"/>
      <c r="F10" s="6"/>
      <c r="G10" s="6"/>
      <c r="H10" s="6"/>
      <c r="I10" s="6"/>
      <c r="J10" s="6"/>
      <c r="K10" s="6"/>
    </row>
    <row r="13" spans="1:11" ht="15.5" x14ac:dyDescent="0.35">
      <c r="A13" s="20" t="s">
        <v>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ht="15.5" x14ac:dyDescent="0.3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7" spans="1:11" ht="71.5" customHeight="1" x14ac:dyDescent="0.35">
      <c r="A17" s="30" t="s">
        <v>20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31" x14ac:dyDescent="0.35">
      <c r="A18" s="34" t="s">
        <v>6</v>
      </c>
      <c r="B18" s="1" t="s">
        <v>11</v>
      </c>
      <c r="C18" s="1" t="s">
        <v>12</v>
      </c>
      <c r="D18" s="1" t="s">
        <v>13</v>
      </c>
      <c r="E18" s="1" t="s">
        <v>11</v>
      </c>
      <c r="F18" s="1" t="s">
        <v>12</v>
      </c>
      <c r="G18" s="1" t="s">
        <v>13</v>
      </c>
      <c r="H18" s="1" t="s">
        <v>14</v>
      </c>
      <c r="I18" s="1" t="s">
        <v>15</v>
      </c>
      <c r="J18" s="1" t="s">
        <v>17</v>
      </c>
      <c r="K18" s="1" t="s">
        <v>18</v>
      </c>
    </row>
    <row r="19" spans="1:11" ht="15.5" x14ac:dyDescent="0.35">
      <c r="A19" s="34"/>
      <c r="B19" s="1" t="s">
        <v>7</v>
      </c>
      <c r="C19" s="1" t="s">
        <v>8</v>
      </c>
      <c r="D19" s="1" t="s">
        <v>9</v>
      </c>
      <c r="E19" s="1" t="s">
        <v>7</v>
      </c>
      <c r="F19" s="1" t="s">
        <v>8</v>
      </c>
      <c r="G19" s="1" t="s">
        <v>9</v>
      </c>
      <c r="H19" s="1"/>
      <c r="I19" s="1"/>
      <c r="J19" s="1"/>
      <c r="K19" s="1"/>
    </row>
    <row r="20" spans="1:11" ht="62" x14ac:dyDescent="0.35">
      <c r="A20" s="7" t="s">
        <v>21</v>
      </c>
      <c r="B20" s="8" t="s">
        <v>10</v>
      </c>
      <c r="C20" s="8" t="s">
        <v>25</v>
      </c>
      <c r="D20" s="8" t="s">
        <v>10</v>
      </c>
      <c r="E20" s="8"/>
      <c r="F20" s="8">
        <v>6</v>
      </c>
      <c r="G20" s="8"/>
      <c r="H20" s="9">
        <v>0.2</v>
      </c>
      <c r="I20" s="9">
        <f>SUM(E20:G20)*H20</f>
        <v>1.2000000000000002</v>
      </c>
      <c r="J20" s="8"/>
      <c r="K20" s="8" t="str">
        <f>IF(SUM(E20:G20)&gt;5.45,"V", "O")</f>
        <v>V</v>
      </c>
    </row>
    <row r="21" spans="1:11" ht="137.5" customHeight="1" x14ac:dyDescent="0.35">
      <c r="A21" s="12" t="s">
        <v>22</v>
      </c>
      <c r="B21" s="10" t="s">
        <v>10</v>
      </c>
      <c r="C21" s="10" t="s">
        <v>26</v>
      </c>
      <c r="D21" s="10" t="s">
        <v>10</v>
      </c>
      <c r="E21" s="10"/>
      <c r="F21" s="10">
        <v>6</v>
      </c>
      <c r="G21" s="10"/>
      <c r="H21" s="13">
        <v>0.1</v>
      </c>
      <c r="I21" s="13">
        <f>SUM(E21:G21)*H21</f>
        <v>0.60000000000000009</v>
      </c>
      <c r="J21" s="10"/>
      <c r="K21" s="10" t="str">
        <f t="shared" ref="K21:K22" si="0">IF(SUM(E21:G21)&gt;5.45,"V", "O")</f>
        <v>V</v>
      </c>
    </row>
    <row r="22" spans="1:11" ht="189" customHeight="1" x14ac:dyDescent="0.35">
      <c r="A22" s="7" t="s">
        <v>23</v>
      </c>
      <c r="B22" s="8" t="s">
        <v>10</v>
      </c>
      <c r="C22" s="8" t="s">
        <v>55</v>
      </c>
      <c r="D22" s="8" t="s">
        <v>10</v>
      </c>
      <c r="E22" s="8"/>
      <c r="F22" s="8">
        <v>6</v>
      </c>
      <c r="G22" s="8"/>
      <c r="H22" s="9">
        <v>0.3</v>
      </c>
      <c r="I22" s="9">
        <f>SUM(E22:G22)*H22</f>
        <v>1.7999999999999998</v>
      </c>
      <c r="J22" s="8"/>
      <c r="K22" s="8" t="str">
        <f t="shared" si="0"/>
        <v>V</v>
      </c>
    </row>
    <row r="23" spans="1:11" ht="189" customHeight="1" x14ac:dyDescent="0.35">
      <c r="A23" s="12" t="s">
        <v>24</v>
      </c>
      <c r="B23" s="10" t="s">
        <v>10</v>
      </c>
      <c r="C23" s="10" t="s">
        <v>27</v>
      </c>
      <c r="D23" s="10" t="s">
        <v>10</v>
      </c>
      <c r="E23" s="10"/>
      <c r="F23" s="10">
        <v>6</v>
      </c>
      <c r="G23" s="10"/>
      <c r="H23" s="13">
        <v>0.4</v>
      </c>
      <c r="I23" s="13">
        <f>SUM(E23:G23)*H23</f>
        <v>2.4000000000000004</v>
      </c>
      <c r="J23" s="10"/>
      <c r="K23" s="10" t="str">
        <f t="shared" ref="K23" si="1">IF(SUM(E23:G23)&gt;5.45,"V", "O")</f>
        <v>V</v>
      </c>
    </row>
    <row r="24" spans="1:11" ht="49.5" customHeight="1" x14ac:dyDescent="0.35">
      <c r="A24" s="15"/>
      <c r="B24" s="16"/>
      <c r="C24" s="16"/>
      <c r="D24" s="16"/>
      <c r="E24" s="16"/>
      <c r="F24" s="16"/>
      <c r="G24" s="17" t="s">
        <v>16</v>
      </c>
      <c r="H24" s="21">
        <f>SUM(H20:H23)</f>
        <v>1</v>
      </c>
      <c r="I24" s="16">
        <f>IF(K24/COUNT(I20:I23)&gt;0.66,SUM(I20:I23),"O")</f>
        <v>6</v>
      </c>
      <c r="J24" s="16">
        <v>0.5</v>
      </c>
      <c r="K24" s="16">
        <f>COUNTIF(K20:K23, "V")</f>
        <v>4</v>
      </c>
    </row>
    <row r="27" spans="1:11" ht="130" customHeight="1" x14ac:dyDescent="0.35">
      <c r="A27" s="30" t="s">
        <v>28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31" x14ac:dyDescent="0.35">
      <c r="A28" s="34" t="s">
        <v>6</v>
      </c>
      <c r="B28" s="1" t="s">
        <v>11</v>
      </c>
      <c r="C28" s="1" t="s">
        <v>12</v>
      </c>
      <c r="D28" s="1" t="s">
        <v>13</v>
      </c>
      <c r="E28" s="1" t="s">
        <v>11</v>
      </c>
      <c r="F28" s="1" t="s">
        <v>12</v>
      </c>
      <c r="G28" s="1" t="s">
        <v>13</v>
      </c>
      <c r="H28" s="1" t="s">
        <v>14</v>
      </c>
      <c r="I28" s="1" t="s">
        <v>15</v>
      </c>
      <c r="J28" s="1" t="s">
        <v>17</v>
      </c>
      <c r="K28" s="1" t="s">
        <v>18</v>
      </c>
    </row>
    <row r="29" spans="1:11" ht="15.5" x14ac:dyDescent="0.35">
      <c r="A29" s="34"/>
      <c r="B29" s="1" t="s">
        <v>7</v>
      </c>
      <c r="C29" s="1" t="s">
        <v>8</v>
      </c>
      <c r="D29" s="1" t="s">
        <v>9</v>
      </c>
      <c r="E29" s="1" t="s">
        <v>7</v>
      </c>
      <c r="F29" s="1" t="s">
        <v>8</v>
      </c>
      <c r="G29" s="1" t="s">
        <v>9</v>
      </c>
      <c r="H29" s="1"/>
      <c r="I29" s="1"/>
      <c r="J29" s="1"/>
      <c r="K29" s="1"/>
    </row>
    <row r="30" spans="1:11" ht="62" x14ac:dyDescent="0.35">
      <c r="A30" s="7" t="s">
        <v>21</v>
      </c>
      <c r="B30" s="8" t="s">
        <v>10</v>
      </c>
      <c r="C30" s="8" t="s">
        <v>25</v>
      </c>
      <c r="D30" s="8" t="s">
        <v>10</v>
      </c>
      <c r="E30" s="8"/>
      <c r="F30" s="8">
        <v>7</v>
      </c>
      <c r="G30" s="8"/>
      <c r="H30" s="9">
        <v>0.2</v>
      </c>
      <c r="I30" s="9">
        <f>SUM(E30:G30)*H30</f>
        <v>1.4000000000000001</v>
      </c>
      <c r="J30" s="8"/>
      <c r="K30" s="8" t="str">
        <f>IF(SUM(E30:G30)&gt;5.45,"V", "O")</f>
        <v>V</v>
      </c>
    </row>
    <row r="31" spans="1:11" ht="77.5" x14ac:dyDescent="0.35">
      <c r="A31" s="12" t="s">
        <v>22</v>
      </c>
      <c r="B31" s="10" t="s">
        <v>10</v>
      </c>
      <c r="C31" s="10" t="s">
        <v>26</v>
      </c>
      <c r="D31" s="10" t="s">
        <v>10</v>
      </c>
      <c r="E31" s="10"/>
      <c r="F31" s="10">
        <v>7</v>
      </c>
      <c r="G31" s="10"/>
      <c r="H31" s="13">
        <v>0.1</v>
      </c>
      <c r="I31" s="13">
        <f>SUM(E31:G31)*H31</f>
        <v>0.70000000000000007</v>
      </c>
      <c r="J31" s="10"/>
      <c r="K31" s="10" t="str">
        <f t="shared" ref="K31:K33" si="2">IF(SUM(E31:G31)&gt;5.45,"V", "O")</f>
        <v>V</v>
      </c>
    </row>
    <row r="32" spans="1:11" ht="124" x14ac:dyDescent="0.35">
      <c r="A32" s="7" t="s">
        <v>23</v>
      </c>
      <c r="B32" s="8" t="s">
        <v>10</v>
      </c>
      <c r="C32" s="8" t="s">
        <v>55</v>
      </c>
      <c r="D32" s="8" t="s">
        <v>10</v>
      </c>
      <c r="E32" s="8"/>
      <c r="F32" s="8">
        <v>7</v>
      </c>
      <c r="G32" s="8"/>
      <c r="H32" s="9">
        <v>0.3</v>
      </c>
      <c r="I32" s="9">
        <f>SUM(E32:G32)*H32</f>
        <v>2.1</v>
      </c>
      <c r="J32" s="8"/>
      <c r="K32" s="8" t="str">
        <f t="shared" si="2"/>
        <v>V</v>
      </c>
    </row>
    <row r="33" spans="1:11" ht="177.65" customHeight="1" x14ac:dyDescent="0.35">
      <c r="A33" s="12" t="s">
        <v>24</v>
      </c>
      <c r="B33" s="10" t="s">
        <v>10</v>
      </c>
      <c r="C33" s="10" t="s">
        <v>27</v>
      </c>
      <c r="D33" s="10" t="s">
        <v>10</v>
      </c>
      <c r="E33" s="10"/>
      <c r="F33" s="10">
        <v>7</v>
      </c>
      <c r="G33" s="10"/>
      <c r="H33" s="13">
        <v>0.4</v>
      </c>
      <c r="I33" s="13">
        <f>SUM(E33:G33)*H33</f>
        <v>2.8000000000000003</v>
      </c>
      <c r="J33" s="10"/>
      <c r="K33" s="10" t="str">
        <f t="shared" si="2"/>
        <v>V</v>
      </c>
    </row>
    <row r="34" spans="1:11" ht="45" customHeight="1" x14ac:dyDescent="0.35">
      <c r="A34" s="15"/>
      <c r="B34" s="16"/>
      <c r="C34" s="16"/>
      <c r="D34" s="16"/>
      <c r="E34" s="16"/>
      <c r="F34" s="16"/>
      <c r="G34" s="17" t="s">
        <v>16</v>
      </c>
      <c r="H34" s="21">
        <f>SUM(H30:H33)</f>
        <v>1</v>
      </c>
      <c r="I34" s="16">
        <f>IF(K34/COUNT(I30:I33)&gt;0.66,SUM(I30:I33),"O")</f>
        <v>7</v>
      </c>
      <c r="J34" s="16">
        <v>0.5</v>
      </c>
      <c r="K34" s="16">
        <f>COUNTIF(K30:K33, "V")</f>
        <v>4</v>
      </c>
    </row>
    <row r="37" spans="1:11" ht="56.15" customHeight="1" x14ac:dyDescent="0.35">
      <c r="A37" s="30" t="s">
        <v>30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 ht="56.15" customHeight="1" x14ac:dyDescent="0.35">
      <c r="A38" s="3"/>
      <c r="B38" s="3"/>
      <c r="C38" s="3"/>
      <c r="D38" s="3"/>
      <c r="E38" s="3"/>
      <c r="F38" s="3"/>
      <c r="G38" s="3"/>
      <c r="H38" s="1" t="s">
        <v>14</v>
      </c>
      <c r="I38" s="1" t="s">
        <v>29</v>
      </c>
      <c r="J38" s="3" t="s">
        <v>15</v>
      </c>
      <c r="K38" s="1" t="s">
        <v>18</v>
      </c>
    </row>
    <row r="39" spans="1:11" s="2" customFormat="1" ht="30" customHeight="1" x14ac:dyDescent="0.35">
      <c r="A39" s="26" t="str">
        <f>A17</f>
        <v>Leeruitkomst 1: De student analyseert en visualiseert verschillende typen data in Excel. (50%)</v>
      </c>
      <c r="B39" s="26"/>
      <c r="C39" s="26"/>
      <c r="D39" s="26"/>
      <c r="E39" s="26"/>
      <c r="F39" s="26"/>
      <c r="G39" s="26"/>
      <c r="H39" s="9">
        <f>J24</f>
        <v>0.5</v>
      </c>
      <c r="I39" s="11">
        <f>I24</f>
        <v>6</v>
      </c>
      <c r="J39" s="8">
        <f>H39*I39</f>
        <v>3</v>
      </c>
      <c r="K39" s="8" t="str">
        <f>IF(AND(I39&lt;&gt;"O", I39&gt;5.45), "V", "O")</f>
        <v>V</v>
      </c>
    </row>
    <row r="40" spans="1:11" s="2" customFormat="1" ht="40.5" customHeight="1" x14ac:dyDescent="0.35">
      <c r="A40" s="33" t="str">
        <f>A27</f>
        <v>Leeruitkomst 2: De student analyseert en visualiseert verschillende typen data met R in RStudio. (50%)</v>
      </c>
      <c r="B40" s="33"/>
      <c r="C40" s="33"/>
      <c r="D40" s="33"/>
      <c r="E40" s="33"/>
      <c r="F40" s="33"/>
      <c r="G40" s="33"/>
      <c r="H40" s="13">
        <f>J34</f>
        <v>0.5</v>
      </c>
      <c r="I40" s="14">
        <f>I34</f>
        <v>7</v>
      </c>
      <c r="J40" s="14">
        <f>H40*I40</f>
        <v>3.5</v>
      </c>
      <c r="K40" s="10" t="str">
        <f>IF(AND(I40&lt;&gt;"O", I40&gt;5.45), "V", "O")</f>
        <v>V</v>
      </c>
    </row>
    <row r="41" spans="1:11" ht="48" customHeight="1" x14ac:dyDescent="0.35">
      <c r="A41" s="4"/>
      <c r="B41" s="4"/>
      <c r="C41" s="4"/>
      <c r="D41" s="4"/>
      <c r="E41" s="4"/>
      <c r="F41" s="4"/>
      <c r="G41" s="17" t="s">
        <v>16</v>
      </c>
      <c r="H41" s="16">
        <f>SUM(H39:H40)</f>
        <v>1</v>
      </c>
      <c r="I41" s="18" t="s">
        <v>29</v>
      </c>
      <c r="J41" s="18">
        <f>IF(K41=COUNT(H39:H40),SUM(J39:J40),"O")</f>
        <v>6.5</v>
      </c>
      <c r="K41" s="16">
        <f>COUNTIF(K39:K40, "V")</f>
        <v>2</v>
      </c>
    </row>
    <row r="44" spans="1:11" ht="15.5" x14ac:dyDescent="0.35">
      <c r="A44" s="30" t="s">
        <v>31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ht="15.5" x14ac:dyDescent="0.35">
      <c r="A45" s="31" t="s">
        <v>32</v>
      </c>
      <c r="B45" s="31"/>
      <c r="C45" s="31"/>
      <c r="D45" s="31"/>
      <c r="E45" s="31"/>
      <c r="F45" s="31"/>
      <c r="G45" s="31"/>
      <c r="H45" s="1"/>
      <c r="I45" s="1"/>
      <c r="J45" s="3"/>
      <c r="K45" s="1"/>
    </row>
    <row r="46" spans="1:11" ht="15.5" x14ac:dyDescent="0.35">
      <c r="A46" s="28" t="s">
        <v>33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5.5" x14ac:dyDescent="0.35">
      <c r="A47" s="29" t="s">
        <v>34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ht="15.5" x14ac:dyDescent="0.35">
      <c r="A48" s="28" t="s">
        <v>35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</row>
    <row r="49" spans="1:11" ht="15.5" x14ac:dyDescent="0.35">
      <c r="A49" s="29" t="s">
        <v>36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ht="15.5" x14ac:dyDescent="0.35">
      <c r="A50" s="28" t="s">
        <v>37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ht="15.5" x14ac:dyDescent="0.35">
      <c r="A51" s="29" t="s">
        <v>38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ht="31" x14ac:dyDescent="0.35">
      <c r="A52" s="4"/>
      <c r="B52" s="4"/>
      <c r="C52" s="4"/>
      <c r="D52" s="4"/>
      <c r="E52" s="4"/>
      <c r="F52" s="17"/>
      <c r="G52" s="17" t="s">
        <v>39</v>
      </c>
      <c r="H52" s="17" t="s">
        <v>40</v>
      </c>
      <c r="I52" s="16" t="s">
        <v>41</v>
      </c>
      <c r="J52" s="18">
        <v>1</v>
      </c>
      <c r="K52" s="16"/>
    </row>
    <row r="55" spans="1:11" ht="15.5" x14ac:dyDescent="0.35">
      <c r="A55" s="30" t="s">
        <v>45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 spans="1:11" ht="15.5" x14ac:dyDescent="0.35">
      <c r="A56" s="31" t="s">
        <v>42</v>
      </c>
      <c r="B56" s="31"/>
      <c r="C56" s="31"/>
      <c r="D56" s="31"/>
      <c r="E56" s="31"/>
      <c r="F56" s="31"/>
      <c r="G56" s="31"/>
      <c r="H56" s="1"/>
      <c r="I56" s="1"/>
      <c r="J56" s="3"/>
      <c r="K56" s="1"/>
    </row>
    <row r="57" spans="1:11" ht="15.5" x14ac:dyDescent="0.35">
      <c r="A57" s="28" t="s">
        <v>35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</row>
    <row r="58" spans="1:11" ht="15.5" x14ac:dyDescent="0.35">
      <c r="A58" s="29" t="s">
        <v>43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11" ht="15.5" x14ac:dyDescent="0.35">
      <c r="A59" s="28" t="s">
        <v>44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</row>
    <row r="60" spans="1:11" ht="31" x14ac:dyDescent="0.35">
      <c r="A60" s="4"/>
      <c r="B60" s="4"/>
      <c r="C60" s="4"/>
      <c r="D60" s="4"/>
      <c r="E60" s="4"/>
      <c r="F60" s="17"/>
      <c r="G60" s="17"/>
      <c r="H60" s="17" t="s">
        <v>16</v>
      </c>
      <c r="I60" s="16" t="s">
        <v>29</v>
      </c>
      <c r="J60" s="18">
        <f>IF(H52="pos",J41+J52,IF(H52="neg",J41-J52,IF(H52="neu",J41)))</f>
        <v>7.5</v>
      </c>
      <c r="K60" s="16"/>
    </row>
    <row r="63" spans="1:11" ht="15.5" x14ac:dyDescent="0.35">
      <c r="A63" s="30" t="s">
        <v>46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 spans="1:11" ht="15.5" x14ac:dyDescent="0.35">
      <c r="A64" s="22" t="s">
        <v>47</v>
      </c>
      <c r="B64" s="30" t="s">
        <v>48</v>
      </c>
      <c r="C64" s="30"/>
      <c r="D64" s="30" t="s">
        <v>49</v>
      </c>
      <c r="E64" s="30"/>
      <c r="F64" s="30" t="s">
        <v>50</v>
      </c>
      <c r="G64" s="30"/>
      <c r="H64" s="30"/>
      <c r="I64" s="30"/>
      <c r="J64" s="30"/>
      <c r="K64" s="30"/>
    </row>
    <row r="65" spans="1:11" ht="50.15" customHeight="1" x14ac:dyDescent="0.35">
      <c r="A65" s="23" t="s">
        <v>47</v>
      </c>
      <c r="B65" s="26" t="s">
        <v>56</v>
      </c>
      <c r="C65" s="26"/>
      <c r="D65" s="26" t="s">
        <v>57</v>
      </c>
      <c r="E65" s="26"/>
      <c r="F65" s="27"/>
      <c r="G65" s="27"/>
      <c r="H65" s="27"/>
      <c r="I65" s="27"/>
      <c r="J65" s="27"/>
      <c r="K65" s="27"/>
    </row>
    <row r="66" spans="1:11" ht="31" x14ac:dyDescent="0.35">
      <c r="A66" s="4"/>
      <c r="B66" s="4"/>
      <c r="C66" s="4"/>
      <c r="D66" s="4"/>
      <c r="E66" s="4"/>
      <c r="F66" s="17"/>
      <c r="G66" s="17"/>
      <c r="H66" s="16"/>
      <c r="I66" s="16"/>
      <c r="J66" s="18"/>
      <c r="K66" s="16"/>
    </row>
  </sheetData>
  <mergeCells count="28">
    <mergeCell ref="A3:K3"/>
    <mergeCell ref="A37:K37"/>
    <mergeCell ref="A39:G39"/>
    <mergeCell ref="A40:G40"/>
    <mergeCell ref="A28:A29"/>
    <mergeCell ref="A17:K17"/>
    <mergeCell ref="A27:K27"/>
    <mergeCell ref="A18:A19"/>
    <mergeCell ref="A44:K44"/>
    <mergeCell ref="A45:G45"/>
    <mergeCell ref="A46:K46"/>
    <mergeCell ref="A47:K47"/>
    <mergeCell ref="A48:K48"/>
    <mergeCell ref="A49:K49"/>
    <mergeCell ref="A50:K50"/>
    <mergeCell ref="A51:K51"/>
    <mergeCell ref="A55:K55"/>
    <mergeCell ref="A56:G56"/>
    <mergeCell ref="B65:C65"/>
    <mergeCell ref="D65:E65"/>
    <mergeCell ref="F65:K65"/>
    <mergeCell ref="A57:K57"/>
    <mergeCell ref="A58:K58"/>
    <mergeCell ref="A59:K59"/>
    <mergeCell ref="A63:K63"/>
    <mergeCell ref="B64:C64"/>
    <mergeCell ref="D64:E64"/>
    <mergeCell ref="F64:K64"/>
  </mergeCells>
  <dataValidations count="1">
    <dataValidation type="list" allowBlank="1" showInputMessage="1" showErrorMessage="1" sqref="H52" xr:uid="{842F2160-7248-44E7-9953-5C30A1178F83}">
      <formula1>"pos, neg, neu"</formula1>
    </dataValidation>
  </dataValidations>
  <pageMargins left="0.70866141732283472" right="0.70866141732283472" top="0.74803149606299213" bottom="0.74803149606299213" header="0.31496062992125984" footer="0.31496062992125984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cp:lastPrinted>2025-04-25T09:59:20Z</cp:lastPrinted>
  <dcterms:created xsi:type="dcterms:W3CDTF">2015-06-05T18:17:20Z</dcterms:created>
  <dcterms:modified xsi:type="dcterms:W3CDTF">2025-08-28T07:28:23Z</dcterms:modified>
</cp:coreProperties>
</file>