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4-2025\kw3\data_analyse\cgi_beoordelingsformulier\"/>
    </mc:Choice>
  </mc:AlternateContent>
  <xr:revisionPtr revIDLastSave="0" documentId="13_ncr:1_{B645E247-C86C-4D01-86FB-221485589C45}" xr6:coauthVersionLast="47" xr6:coauthVersionMax="47" xr10:uidLastSave="{00000000-0000-0000-0000-000000000000}"/>
  <bookViews>
    <workbookView xWindow="0" yWindow="-16320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4" i="1"/>
  <c r="K34" i="1"/>
  <c r="K24" i="1"/>
  <c r="H40" i="1"/>
  <c r="H34" i="1"/>
  <c r="K33" i="1"/>
  <c r="I33" i="1"/>
  <c r="K32" i="1"/>
  <c r="I32" i="1"/>
  <c r="K31" i="1"/>
  <c r="I31" i="1"/>
  <c r="K30" i="1"/>
  <c r="I30" i="1"/>
  <c r="H24" i="1"/>
  <c r="K23" i="1"/>
  <c r="I23" i="1"/>
  <c r="H39" i="1"/>
  <c r="A40" i="1"/>
  <c r="A39" i="1"/>
  <c r="K21" i="1"/>
  <c r="K22" i="1"/>
  <c r="K20" i="1"/>
  <c r="I21" i="1"/>
  <c r="I20" i="1"/>
  <c r="I22" i="1"/>
  <c r="I40" i="1" l="1"/>
  <c r="K40" i="1" s="1"/>
  <c r="H41" i="1"/>
  <c r="J40" i="1" l="1"/>
  <c r="I39" i="1"/>
  <c r="K39" i="1" l="1"/>
  <c r="K41" i="1" s="1"/>
  <c r="J41" i="1" s="1"/>
  <c r="J60" i="1" s="1"/>
  <c r="J39" i="1"/>
</calcChain>
</file>

<file path=xl/sharedStrings.xml><?xml version="1.0" encoding="utf-8"?>
<sst xmlns="http://schemas.openxmlformats.org/spreadsheetml/2006/main" count="114" uniqueCount="60">
  <si>
    <t>Score 1-5,4 </t>
  </si>
  <si>
    <t>Score 5,5-7,4 </t>
  </si>
  <si>
    <t>Score 7,5-10 </t>
  </si>
  <si>
    <t>Weging</t>
  </si>
  <si>
    <t>Score</t>
  </si>
  <si>
    <t>V/O</t>
  </si>
  <si>
    <t>Cijfer</t>
  </si>
  <si>
    <t>Feedback</t>
  </si>
  <si>
    <t>Lorem ipsum dolor sit amet</t>
  </si>
  <si>
    <t>consectetur adipiscing elit.</t>
  </si>
  <si>
    <t>Dummy text</t>
  </si>
  <si>
    <t>test test</t>
  </si>
  <si>
    <t>bla bla</t>
  </si>
  <si>
    <t>da da</t>
  </si>
  <si>
    <t>pos</t>
  </si>
  <si>
    <t>Test test</t>
  </si>
  <si>
    <t>TEST</t>
  </si>
  <si>
    <t>Excel (50%)</t>
  </si>
  <si>
    <t>R and RStudio (50%)</t>
  </si>
  <si>
    <t>Assessment Form Data Analysis and Visualization</t>
  </si>
  <si>
    <t>Course year</t>
  </si>
  <si>
    <t>Name student </t>
  </si>
  <si>
    <t>Name examinor </t>
  </si>
  <si>
    <t>Student number </t>
  </si>
  <si>
    <t>Date</t>
  </si>
  <si>
    <t>A passing score must be achieved for each learning outcome. A passing score is attained if 2/3 of the criteria are met.</t>
  </si>
  <si>
    <t>Assessment Criterion</t>
  </si>
  <si>
    <r>
      <rPr>
        <b/>
        <sz val="12"/>
        <color rgb="FFFF0000"/>
        <rFont val="Calibri"/>
        <family val="2"/>
      </rPr>
      <t>Insufficiently</t>
    </r>
    <r>
      <rPr>
        <b/>
        <sz val="12"/>
        <color rgb="FFFFFFFF"/>
        <rFont val="Calibri"/>
        <family val="2"/>
      </rPr>
      <t xml:space="preserve"> demonstrated</t>
    </r>
  </si>
  <si>
    <t>Score 1-5.4 </t>
  </si>
  <si>
    <t>Score 5.5-7.4 </t>
  </si>
  <si>
    <t>Score 7.5-10 </t>
  </si>
  <si>
    <r>
      <t xml:space="preserve">Has been </t>
    </r>
    <r>
      <rPr>
        <b/>
        <sz val="12"/>
        <color rgb="FF00B050"/>
        <rFont val="Calibri"/>
        <family val="2"/>
      </rPr>
      <t>well/excellently</t>
    </r>
    <r>
      <rPr>
        <b/>
        <sz val="12"/>
        <color rgb="FFFFFFFF"/>
        <rFont val="Calibri"/>
        <family val="2"/>
      </rPr>
      <t xml:space="preserve"> demonstrated as... </t>
    </r>
  </si>
  <si>
    <r>
      <t xml:space="preserve">Has been </t>
    </r>
    <r>
      <rPr>
        <b/>
        <sz val="12"/>
        <color rgb="FFFFFF00"/>
        <rFont val="Calibri"/>
        <family val="2"/>
      </rPr>
      <t>sufficiently</t>
    </r>
    <r>
      <rPr>
        <b/>
        <sz val="12"/>
        <color rgb="FFFFFFFF"/>
        <rFont val="Calibri"/>
        <family val="2"/>
      </rPr>
      <t xml:space="preserve"> demonstrated as...</t>
    </r>
  </si>
  <si>
    <t>Total Weighting</t>
  </si>
  <si>
    <t>Weight</t>
  </si>
  <si>
    <t>Data Import</t>
  </si>
  <si>
    <t>Data Cleaning</t>
  </si>
  <si>
    <t>Data Analysis</t>
  </si>
  <si>
    <t>Data Visualization</t>
  </si>
  <si>
    <t>because…[to be completed by the assessor based on the student's work]</t>
  </si>
  <si>
    <t>Assesment CGI</t>
  </si>
  <si>
    <t>End Grading  + CGI</t>
  </si>
  <si>
    <t>Assessor</t>
  </si>
  <si>
    <t>Test</t>
  </si>
  <si>
    <t>Total</t>
  </si>
  <si>
    <t>Correction Type (select from dropdown)</t>
  </si>
  <si>
    <t>Mark</t>
  </si>
  <si>
    <t>Signature</t>
  </si>
  <si>
    <t>Sign</t>
  </si>
  <si>
    <t>First Name</t>
  </si>
  <si>
    <t>Surname</t>
  </si>
  <si>
    <t>Comment (optional)</t>
  </si>
  <si>
    <t>Grade Excel + R</t>
  </si>
  <si>
    <t>The data has been correctly imported/ingested with accurate data types and column titles.</t>
  </si>
  <si>
    <t>The data has been correctly cleaned. Missing values have been appropriately handled.</t>
  </si>
  <si>
    <t>The data has been correctly analyzed. The use of functions, sorting/filtering, and conditional formatting has been appropriately applied.</t>
  </si>
  <si>
    <t>The data has been visualized in an attractive and correct manner. The appropriate plot types have been selected, and the plots are correctly formatted with axis titles, quantities, and units.</t>
  </si>
  <si>
    <t>Number of EC</t>
  </si>
  <si>
    <t>2025-2026</t>
  </si>
  <si>
    <t>Test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</si>
</sst>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FF00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sz val="24"/>
      <name val="Calibri"/>
      <family val="2"/>
    </font>
    <font>
      <b/>
      <sz val="28"/>
      <color theme="1"/>
      <name val="Calibri"/>
      <family val="2"/>
      <scheme val="minor"/>
    </font>
    <font>
      <sz val="20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8" fillId="6" borderId="0" xfId="0" applyFont="1" applyFill="1" applyAlignment="1">
      <alignment horizontal="center" vertical="center" wrapText="1"/>
    </xf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7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2" fontId="2" fillId="5" borderId="0" xfId="0" applyNumberFormat="1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164" fontId="2" fillId="5" borderId="0" xfId="0" applyNumberFormat="1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2" fontId="2" fillId="7" borderId="0" xfId="0" applyNumberFormat="1" applyFont="1" applyFill="1" applyAlignment="1">
      <alignment horizontal="left" vertical="center" wrapText="1"/>
    </xf>
    <xf numFmtId="164" fontId="2" fillId="7" borderId="0" xfId="0" applyNumberFormat="1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 wrapText="1"/>
    </xf>
    <xf numFmtId="164" fontId="9" fillId="3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2" fontId="2" fillId="3" borderId="0" xfId="0" applyNumberFormat="1" applyFont="1" applyFill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164" fontId="11" fillId="3" borderId="0" xfId="0" applyNumberFormat="1" applyFont="1" applyFill="1" applyAlignment="1">
      <alignment horizontal="left" vertical="center" wrapText="1"/>
    </xf>
    <xf numFmtId="164" fontId="2" fillId="3" borderId="0" xfId="0" applyNumberFormat="1" applyFont="1" applyFill="1" applyAlignment="1">
      <alignment horizontal="left" vertical="center" wrapText="1"/>
    </xf>
    <xf numFmtId="164" fontId="12" fillId="3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59218</xdr:colOff>
      <xdr:row>64</xdr:row>
      <xdr:rowOff>53105</xdr:rowOff>
    </xdr:from>
    <xdr:to>
      <xdr:col>9</xdr:col>
      <xdr:colOff>179305</xdr:colOff>
      <xdr:row>64</xdr:row>
      <xdr:rowOff>583745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9A6B956-E388-D62B-42BA-0A1AADC1D8ED}"/>
                </a:ext>
              </a:extLst>
            </xdr14:cNvPr>
            <xdr14:cNvContentPartPr/>
          </xdr14:nvContentPartPr>
          <xdr14:nvPr macro=""/>
          <xdr14:xfrm>
            <a:off x="15172218" y="29683793"/>
            <a:ext cx="1071000" cy="5306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9A6B956-E388-D62B-42BA-0A1AADC1D8E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63218" y="29674799"/>
              <a:ext cx="1088640" cy="5482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4T14:34:56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758 0 12267,'1'38'5593,"-30"-35"-4013,25-2-1462,1 0 0,0 1-1,-1-1 1,1 1 0,0 0 0,0 0-1,0 0 1,0 0 0,1 1 0,-1-1-1,1 1 1,-1-1 0,1 1 0,0 0-1,0 0 1,0 0 0,0 1 0,0-1-1,1 0 1,0 0 0,0 1 0,-2 6-1,-1 7-193,0 1 1,2 0-1,-2 21 0,13 387-670,3-182 391,-9-57 323,7 188-1620,-6-345-1795,-3-40 2149</inkml:trace>
  <inkml:trace contextRef="#ctx0" brushRef="#br0" timeOffset="733.35">58 972 10138,'-16'13'1599,"12"-9"-902,-2 1 1,1-1-1,0 0 1,-1-1 0,-10 6-1,18-16 1155,3 0-1704,5-3 79,1 0-1,-1 1 0,2 1 0,-1 0 0,1 0 1,20-9-1,-3 1 20,325-233 1572,-194 128-1570,-42 35-143,121-117 1,-91 67 132,-117 111-1322,1 1 0,66-37 0,-98 60 994,0 1 0,0 0-1,1 0 1,-1-1 0,0 1 0,0 0 0,0 0 0,1 0 0,-1 0 0,0 0-1,0-1 1,1 1 0,-1 0 0,0 0 0,1 0 0,-1 0 0,0 0 0,0 0-1,1 0 1,-1 0 0,0 0 0,0 0 0,1 0 0,-1 0 0,0 0 0,1 0-1,-1 0 1,0 0 0,0 0 0,1 0 0,-1 0 0,1 1 0,-4 8-1852</inkml:trace>
  <inkml:trace contextRef="#ctx0" brushRef="#br0" timeOffset="1809.07">906 1270 7026,'-25'25'5973,"25"-29"-5065,0 3-887,0 1 0,0-1-1,0 1 1,0-1 0,0 1 0,0-1-1,0 1 1,0-1 0,0 1 0,0-1-1,1 1 1,-1-1 0,0 1 0,0-1-1,0 1 1,1-1 0,-1 1 0,0-1-1,0 1 1,1 0 0,-1-1 0,0 1-1,1-1 1,0 1 0,6-5 518,1 1-1,0 1 1,13-5 0,-13 5-472,-1 1 1,0-2-1,0 1 0,0-1 1,12-8-1,1-6 22,-1-1 0,-1-1 0,-1-1 0,22-35-1,0 1 72,-33 48-139,86-123 201,-75 105-125,-2-1 0,-1 0 0,12-36 0,-21 39 130,-5 23-202,0-1-1,0 0 0,0 1 1,-1-1-1,1 0 1,0 1-1,0-1 1,0 1-1,-1-1 1,1 0-1,0 1 0,-1-1 1,1 1-1,0-1 1,-1 1-1,1-1 1,-1 1-1,1-1 1,-2 0-1,0 0 8,0 1 1,1-1-1,-1 1 1,0 0-1,0-1 0,0 1 1,0 0-1,0 0 0,0 0 1,0 0-1,0 1 1,0-1-1,0 1 0,0-1 1,0 1-1,0-1 0,-2 2 1,-10 4-35,1 0 1,0 0-1,0 2 1,0-1-1,1 2 1,0-1-1,0 2 1,1 0-1,1 0 1,0 1-1,0 0 1,1 0-1,-14 23 1,0 7-52,2 1 1,-30 86-1,47-118 32,1-1-1,0 1 1,1 0 0,-2 19-1,3-26 19,1 0-1,0 0 0,0 0 0,1 0 0,-1 0 1,1 0-1,-1 0 0,1 0 0,0 0 0,0 0 1,0 0-1,1-1 0,-1 1 0,1 0 0,-1-1 0,1 1 1,0-1-1,0 0 0,0 0 0,4 3 0,1 1 7,0-1-1,1 0 1,0 0-1,0-1 1,1 0-1,-1-1 1,1 0-1,0 0 1,-1-1-1,1 0 1,0 0-1,1-1 1,-1 0-1,0-1 0,0 0 1,0-1-1,0 1 1,0-2-1,1 1 1,13-6-1,9-4-845,1-1 0,-2-2-1,0-1 1,32-21 0,-28 13-2435,-1-3 1193</inkml:trace>
  <inkml:trace contextRef="#ctx0" brushRef="#br0" timeOffset="2465.41">1758 713 8394,'24'-12'2272,"-20"10"-1976,1 0-1,0 0 1,-1-1 0,0 0-1,1 1 1,-1-1-1,0-1 1,0 1 0,-1-1-1,1 1 1,4-7 0,-9 5 155,-6 5-29,-11 7 265,3 0-404,0 1-1,0 1 1,1 1-1,-16 13 1,-51 50 69,75-66-315,-201 205-29,205-210-6,0 1-32,-1-1-1,1 1 1,0 0-1,-1 0 1,1 0 0,-1 4-1,2-6 24,1-1-1,0 0 1,0 1-1,0-1 1,0 1-1,0-1 1,0 0-1,0 1 1,0-1-1,0 0 1,0 1-1,0-1 1,0 1-1,0-1 1,0 0-1,0 1 1,0-1-1,1 0 1,-1 1-1,0-1 1,0 0 0,0 1-1,0-1 1,1 1-1,14 4-158,89 0 117,-72-5 143,1 2-1,42 6 1,-57-5 54,0 1 0,1 1 1,-2 1-1,1 0 0,-1 1 1,0 1-1,0 0 0,26 19 1,-41-26-133,0 1 0,-1 0 0,1 0 0,-1-1 0,1 1 0,-1 0 0,1 0 0,-1 1 0,0-1 1,0 0-1,0 0 0,-1 0 0,1 1 0,0-1 0,-1 0 0,1 1 0,-1-1 0,0 0 0,0 1 0,0-1 0,0 1 1,0-1-1,-1 0 0,1 1 0,-1-1 0,1 0 0,-1 1 0,0-1 0,0 0 0,-1 3 0,-5 8-151,0 0-1,-1-1 0,-18 23 1,11-15-255,-2 4-930,-1 0 1,0-1-1,-2-1 0,-44 39 0,37-45 64</inkml:trace>
  <inkml:trace contextRef="#ctx0" brushRef="#br0" timeOffset="2985.68">2137 342 11002,'0'-1'271,"1"1"-1,-1 0 0,1-1 1,-1 1-1,1-1 1,-1 1-1,1 0 0,-1-1 1,1 1-1,-1 0 0,1-1 1,-1 1-1,1 0 1,0 0-1,-1-1 0,1 1 1,0 0-1,-1 0 0,1 0 1,-1 0-1,1 0 1,0 0-1,-1 0 0,2 0 1,-2 20 1361,0-17-1898,-41 441-727,38-418 936,-6 47 140,3 1 0,4 110 1,3-175-31,0 1 0,0-1 1,1 0-1,1 0 0,-1 0 1,1 0-1,1-1 0,7 16 0,-8-20-40,-1-1-1,0 0 0,1 0 0,0 0 1,-1 0-1,1-1 0,0 1 0,0-1 1,1 0-1,-1 0 0,0 0 0,1 0 1,-1 0-1,1-1 0,0 1 0,0-1 1,-1 0-1,1 0 0,0-1 0,0 1 1,0-1-1,0 0 0,6 0 0,9-2-5,0-1 0,-1-1-1,0 0 1,1-1-1,-2-1 1,32-15-1,-17 4-305,-1 0 1,47-36-1,-59 38-238,26-25 0,10-26-196</inkml:trace>
  <inkml:trace contextRef="#ctx0" brushRef="#br0" timeOffset="3900.35">2041 817 11755,'0'1'259,"0"1"1,0-1 0,0 0-1,0 1 1,0-1 0,0 1 0,0-1-1,-1 0 1,1 1 0,-1-1 0,1 0-1,0 0 1,-1 1 0,-1 1-1,1-3-228,1 1-1,-1-1 1,0 0-1,0 0 1,1 0-1,-1 1 1,0-1-1,0 0 1,1 0-1,-1 0 1,0 0-1,1-1 0,-1 1 1,0 0-1,0 0 1,1 0-1,-1 0 1,0-1-1,1 1 1,-1 0-1,0-1 1,1 1-1,-1 0 0,1-1 1,-1 1-1,0-1 1,1 0 19,-1 1 1,1 0-1,0 0 1,0 0 0,0-1-1,0 1 1,-1 0-1,1 0 1,0-1-1,0 1 1,0 0-1,0 0 1,0-1-1,0 1 1,0 0-1,0 0 1,0-1-1,0 1 1,0 0 0,0 0-1,0-1 1,0 1-1,0 0 1,0-1-1,0 1 1,0 0-1,0 0 1,0-1-1,0 1 1,0 0-1,1 0 1,-1-1 0,0 1-1,0 0 1,0 0-1,0 0 1,1-1-1,-1 1 1,0 0-1,0 0 1,10-7 88,12-1 60,-15 4 247,-18 6 92,-18 6-301,-51 23-1,48-18-219,-37 11 0,67-24-27,-18 5 88,19-7 12,11-4-8,-5 4-17,0 0 1,1 0-1,-1 0 1,1 1-1,-1-1 0,1 2 1,-1-1-1,1 0 1,0 1-1,9 1 1,35-4 161,-31-1-206,-1-1 0,0-1 1,0 0-1,-1-1 1,30-17-1,83-62-1,-113 73-19,33-22 35,499-344-2867,-399 283 1896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tabSelected="1" topLeftCell="A14" zoomScale="80" zoomScaleNormal="80" workbookViewId="0">
      <selection activeCell="N23" sqref="N23"/>
    </sheetView>
  </sheetViews>
  <sheetFormatPr defaultRowHeight="14.5" x14ac:dyDescent="0.35"/>
  <cols>
    <col min="1" max="1" width="25.453125" customWidth="1"/>
    <col min="2" max="2" width="27.1796875" customWidth="1"/>
    <col min="3" max="3" width="25.81640625" customWidth="1"/>
    <col min="4" max="4" width="28" customWidth="1"/>
    <col min="5" max="5" width="30.453125" customWidth="1"/>
    <col min="6" max="6" width="34" customWidth="1"/>
    <col min="7" max="7" width="36.1796875" customWidth="1"/>
    <col min="8" max="8" width="9.453125" customWidth="1"/>
    <col min="9" max="9" width="13.54296875" bestFit="1" customWidth="1"/>
    <col min="10" max="10" width="29" customWidth="1"/>
  </cols>
  <sheetData>
    <row r="1" spans="1:1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36" x14ac:dyDescent="0.8">
      <c r="A3" s="32" t="s">
        <v>19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5">
      <c r="A4" s="4" t="s">
        <v>57</v>
      </c>
      <c r="B4" s="4">
        <v>5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35">
      <c r="A5" s="4" t="s">
        <v>20</v>
      </c>
      <c r="B5" s="4" t="s">
        <v>58</v>
      </c>
      <c r="C5" s="4"/>
      <c r="D5" s="4"/>
      <c r="E5" s="4"/>
      <c r="F5" s="4"/>
      <c r="G5" s="4"/>
      <c r="H5" s="4"/>
      <c r="I5" s="4"/>
      <c r="J5" s="4"/>
      <c r="K5" s="4"/>
    </row>
    <row r="7" spans="1:11" x14ac:dyDescent="0.35">
      <c r="A7" s="5" t="s">
        <v>21</v>
      </c>
      <c r="B7" s="24" t="s">
        <v>59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35">
      <c r="A8" s="5" t="s">
        <v>22</v>
      </c>
      <c r="B8" s="24" t="s">
        <v>16</v>
      </c>
      <c r="C8" s="6"/>
      <c r="D8" s="6"/>
      <c r="E8" s="6"/>
      <c r="F8" s="6"/>
      <c r="G8" s="6"/>
      <c r="H8" s="6"/>
      <c r="I8" s="6"/>
      <c r="J8" s="6"/>
      <c r="K8" s="6"/>
    </row>
    <row r="9" spans="1:11" x14ac:dyDescent="0.35">
      <c r="A9" s="5" t="s">
        <v>23</v>
      </c>
      <c r="B9" s="24">
        <v>123456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35">
      <c r="A10" s="5" t="s">
        <v>24</v>
      </c>
      <c r="B10" s="25">
        <v>45772</v>
      </c>
      <c r="C10" s="6"/>
      <c r="D10" s="6"/>
      <c r="E10" s="6"/>
      <c r="F10" s="6"/>
      <c r="G10" s="6"/>
      <c r="H10" s="6"/>
      <c r="I10" s="6"/>
      <c r="J10" s="6"/>
      <c r="K10" s="6"/>
    </row>
    <row r="13" spans="1:11" ht="15.5" x14ac:dyDescent="0.35">
      <c r="A13" s="20" t="s">
        <v>25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5.5" x14ac:dyDescent="0.3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7" spans="1:11" ht="71.5" customHeight="1" x14ac:dyDescent="0.35">
      <c r="A17" s="30" t="s">
        <v>17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31" x14ac:dyDescent="0.35">
      <c r="A18" s="34" t="s">
        <v>26</v>
      </c>
      <c r="B18" s="1" t="s">
        <v>27</v>
      </c>
      <c r="C18" s="1" t="s">
        <v>32</v>
      </c>
      <c r="D18" s="1" t="s">
        <v>31</v>
      </c>
      <c r="E18" s="1" t="s">
        <v>27</v>
      </c>
      <c r="F18" s="1" t="s">
        <v>32</v>
      </c>
      <c r="G18" s="1" t="s">
        <v>31</v>
      </c>
      <c r="H18" s="1" t="s">
        <v>34</v>
      </c>
      <c r="I18" s="1" t="s">
        <v>4</v>
      </c>
      <c r="J18" s="1" t="s">
        <v>33</v>
      </c>
      <c r="K18" s="1" t="s">
        <v>5</v>
      </c>
    </row>
    <row r="19" spans="1:11" ht="15.5" x14ac:dyDescent="0.35">
      <c r="A19" s="34"/>
      <c r="B19" s="1" t="s">
        <v>28</v>
      </c>
      <c r="C19" s="1" t="s">
        <v>29</v>
      </c>
      <c r="D19" s="1" t="s">
        <v>30</v>
      </c>
      <c r="E19" s="1" t="s">
        <v>0</v>
      </c>
      <c r="F19" s="1" t="s">
        <v>1</v>
      </c>
      <c r="G19" s="1" t="s">
        <v>2</v>
      </c>
      <c r="H19" s="1"/>
      <c r="I19" s="1"/>
      <c r="J19" s="1"/>
      <c r="K19" s="1"/>
    </row>
    <row r="20" spans="1:11" ht="115" customHeight="1" x14ac:dyDescent="0.35">
      <c r="A20" s="7" t="s">
        <v>35</v>
      </c>
      <c r="B20" s="8" t="s">
        <v>39</v>
      </c>
      <c r="C20" s="8" t="s">
        <v>53</v>
      </c>
      <c r="D20" s="8" t="s">
        <v>39</v>
      </c>
      <c r="E20" s="8"/>
      <c r="F20" s="8">
        <v>6</v>
      </c>
      <c r="G20" s="8"/>
      <c r="H20" s="9">
        <v>0.2</v>
      </c>
      <c r="I20" s="9">
        <f>SUM(E20:G20)*H20</f>
        <v>1.2000000000000002</v>
      </c>
      <c r="J20" s="8"/>
      <c r="K20" s="8" t="str">
        <f>IF(SUM(E20:G20)&gt;5.45,"V", "O")</f>
        <v>V</v>
      </c>
    </row>
    <row r="21" spans="1:11" ht="137.5" customHeight="1" x14ac:dyDescent="0.35">
      <c r="A21" s="12" t="s">
        <v>36</v>
      </c>
      <c r="B21" s="10" t="s">
        <v>39</v>
      </c>
      <c r="C21" s="10" t="s">
        <v>54</v>
      </c>
      <c r="D21" s="10" t="s">
        <v>39</v>
      </c>
      <c r="E21" s="10"/>
      <c r="F21" s="10">
        <v>6</v>
      </c>
      <c r="G21" s="10"/>
      <c r="H21" s="13">
        <v>0.1</v>
      </c>
      <c r="I21" s="13">
        <f>SUM(E21:G21)*H21</f>
        <v>0.60000000000000009</v>
      </c>
      <c r="J21" s="10"/>
      <c r="K21" s="10" t="str">
        <f t="shared" ref="K21:K22" si="0">IF(SUM(E21:G21)&gt;5.45,"V", "O")</f>
        <v>V</v>
      </c>
    </row>
    <row r="22" spans="1:11" ht="189" customHeight="1" x14ac:dyDescent="0.35">
      <c r="A22" s="7" t="s">
        <v>37</v>
      </c>
      <c r="B22" s="8" t="s">
        <v>39</v>
      </c>
      <c r="C22" s="8" t="s">
        <v>55</v>
      </c>
      <c r="D22" s="8" t="s">
        <v>39</v>
      </c>
      <c r="E22" s="8"/>
      <c r="F22" s="8">
        <v>6</v>
      </c>
      <c r="G22" s="8"/>
      <c r="H22" s="9">
        <v>0.3</v>
      </c>
      <c r="I22" s="9">
        <f>SUM(E22:G22)*H22</f>
        <v>1.7999999999999998</v>
      </c>
      <c r="J22" s="8"/>
      <c r="K22" s="8" t="str">
        <f t="shared" si="0"/>
        <v>V</v>
      </c>
    </row>
    <row r="23" spans="1:11" ht="189" customHeight="1" x14ac:dyDescent="0.35">
      <c r="A23" s="12" t="s">
        <v>38</v>
      </c>
      <c r="B23" s="10" t="s">
        <v>39</v>
      </c>
      <c r="C23" s="10" t="s">
        <v>56</v>
      </c>
      <c r="D23" s="10" t="s">
        <v>39</v>
      </c>
      <c r="E23" s="10"/>
      <c r="F23" s="10">
        <v>6</v>
      </c>
      <c r="G23" s="10"/>
      <c r="H23" s="13">
        <v>0.4</v>
      </c>
      <c r="I23" s="13">
        <f>SUM(E23:G23)*H23</f>
        <v>2.4000000000000004</v>
      </c>
      <c r="J23" s="10"/>
      <c r="K23" s="10" t="str">
        <f t="shared" ref="K23" si="1">IF(SUM(E23:G23)&gt;5.45,"V", "O")</f>
        <v>V</v>
      </c>
    </row>
    <row r="24" spans="1:11" ht="49.5" customHeight="1" x14ac:dyDescent="0.35">
      <c r="A24" s="15"/>
      <c r="B24" s="16"/>
      <c r="C24" s="16"/>
      <c r="D24" s="16"/>
      <c r="E24" s="16"/>
      <c r="F24" s="16"/>
      <c r="G24" s="17" t="s">
        <v>44</v>
      </c>
      <c r="H24" s="21">
        <f>SUM(H20:H23)</f>
        <v>1</v>
      </c>
      <c r="I24" s="16">
        <f>IF(K24/COUNT(I20:I23)&gt;0.66,SUM(I20:I23),"O")</f>
        <v>6</v>
      </c>
      <c r="J24" s="16">
        <v>0.5</v>
      </c>
      <c r="K24" s="16">
        <f>COUNTIF(K20:K23, "V")</f>
        <v>4</v>
      </c>
    </row>
    <row r="27" spans="1:11" ht="130" customHeight="1" x14ac:dyDescent="0.35">
      <c r="A27" s="30" t="s">
        <v>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31" x14ac:dyDescent="0.35">
      <c r="A28" s="34" t="s">
        <v>26</v>
      </c>
      <c r="B28" s="1" t="s">
        <v>27</v>
      </c>
      <c r="C28" s="1" t="s">
        <v>32</v>
      </c>
      <c r="D28" s="1" t="s">
        <v>31</v>
      </c>
      <c r="E28" s="1" t="s">
        <v>27</v>
      </c>
      <c r="F28" s="1" t="s">
        <v>32</v>
      </c>
      <c r="G28" s="1" t="s">
        <v>31</v>
      </c>
      <c r="H28" s="1" t="s">
        <v>34</v>
      </c>
      <c r="I28" s="1" t="s">
        <v>4</v>
      </c>
      <c r="J28" s="1" t="s">
        <v>33</v>
      </c>
      <c r="K28" s="1" t="s">
        <v>5</v>
      </c>
    </row>
    <row r="29" spans="1:11" ht="15.5" x14ac:dyDescent="0.35">
      <c r="A29" s="34"/>
      <c r="B29" s="1" t="s">
        <v>28</v>
      </c>
      <c r="C29" s="1" t="s">
        <v>29</v>
      </c>
      <c r="D29" s="1" t="s">
        <v>30</v>
      </c>
      <c r="E29" s="1" t="s">
        <v>0</v>
      </c>
      <c r="F29" s="1" t="s">
        <v>1</v>
      </c>
      <c r="G29" s="1" t="s">
        <v>2</v>
      </c>
      <c r="H29" s="1"/>
      <c r="I29" s="1"/>
      <c r="J29" s="1"/>
      <c r="K29" s="1"/>
    </row>
    <row r="30" spans="1:11" ht="147.5" customHeight="1" x14ac:dyDescent="0.35">
      <c r="A30" s="7" t="s">
        <v>35</v>
      </c>
      <c r="B30" s="8" t="s">
        <v>39</v>
      </c>
      <c r="C30" s="8" t="s">
        <v>53</v>
      </c>
      <c r="D30" s="8" t="s">
        <v>39</v>
      </c>
      <c r="E30" s="8"/>
      <c r="F30" s="8">
        <v>7</v>
      </c>
      <c r="G30" s="8"/>
      <c r="H30" s="9">
        <v>0.2</v>
      </c>
      <c r="I30" s="9">
        <f>SUM(E30:G30)*H30</f>
        <v>1.4000000000000001</v>
      </c>
      <c r="J30" s="8"/>
      <c r="K30" s="8" t="str">
        <f>IF(SUM(E30:G30)&gt;5.45,"V", "O")</f>
        <v>V</v>
      </c>
    </row>
    <row r="31" spans="1:11" ht="106.5" customHeight="1" x14ac:dyDescent="0.35">
      <c r="A31" s="12" t="s">
        <v>36</v>
      </c>
      <c r="B31" s="10" t="s">
        <v>39</v>
      </c>
      <c r="C31" s="10" t="s">
        <v>54</v>
      </c>
      <c r="D31" s="10" t="s">
        <v>39</v>
      </c>
      <c r="E31" s="10"/>
      <c r="F31" s="10">
        <v>7</v>
      </c>
      <c r="G31" s="10"/>
      <c r="H31" s="13">
        <v>0.1</v>
      </c>
      <c r="I31" s="13">
        <f>SUM(E31:G31)*H31</f>
        <v>0.70000000000000007</v>
      </c>
      <c r="J31" s="10"/>
      <c r="K31" s="10" t="str">
        <f t="shared" ref="K31:K33" si="2">IF(SUM(E31:G31)&gt;5.45,"V", "O")</f>
        <v>V</v>
      </c>
    </row>
    <row r="32" spans="1:11" ht="163.5" customHeight="1" x14ac:dyDescent="0.35">
      <c r="A32" s="7" t="s">
        <v>37</v>
      </c>
      <c r="B32" s="8" t="s">
        <v>39</v>
      </c>
      <c r="C32" s="8" t="s">
        <v>55</v>
      </c>
      <c r="D32" s="8" t="s">
        <v>39</v>
      </c>
      <c r="E32" s="8"/>
      <c r="F32" s="8">
        <v>7</v>
      </c>
      <c r="G32" s="8"/>
      <c r="H32" s="9">
        <v>0.3</v>
      </c>
      <c r="I32" s="9">
        <f>SUM(E32:G32)*H32</f>
        <v>2.1</v>
      </c>
      <c r="J32" s="8"/>
      <c r="K32" s="8" t="str">
        <f t="shared" si="2"/>
        <v>V</v>
      </c>
    </row>
    <row r="33" spans="1:11" ht="177.65" customHeight="1" x14ac:dyDescent="0.35">
      <c r="A33" s="12" t="s">
        <v>38</v>
      </c>
      <c r="B33" s="10" t="s">
        <v>39</v>
      </c>
      <c r="C33" s="10" t="s">
        <v>56</v>
      </c>
      <c r="D33" s="10" t="s">
        <v>39</v>
      </c>
      <c r="E33" s="10"/>
      <c r="F33" s="10">
        <v>7</v>
      </c>
      <c r="G33" s="10"/>
      <c r="H33" s="13">
        <v>0.4</v>
      </c>
      <c r="I33" s="13">
        <f>SUM(E33:G33)*H33</f>
        <v>2.8000000000000003</v>
      </c>
      <c r="J33" s="10"/>
      <c r="K33" s="10" t="str">
        <f t="shared" si="2"/>
        <v>V</v>
      </c>
    </row>
    <row r="34" spans="1:11" ht="45" customHeight="1" x14ac:dyDescent="0.35">
      <c r="A34" s="15"/>
      <c r="B34" s="16"/>
      <c r="C34" s="16"/>
      <c r="D34" s="16"/>
      <c r="E34" s="16"/>
      <c r="F34" s="16"/>
      <c r="G34" s="17" t="s">
        <v>44</v>
      </c>
      <c r="H34" s="21">
        <f>SUM(H30:H33)</f>
        <v>1</v>
      </c>
      <c r="I34" s="16">
        <f>IF(K34/COUNT(I30:I33)&gt;0.66,SUM(I30:I33),"O")</f>
        <v>7</v>
      </c>
      <c r="J34" s="16">
        <v>0.5</v>
      </c>
      <c r="K34" s="16">
        <f>COUNTIF(K30:K33, "V")</f>
        <v>4</v>
      </c>
    </row>
    <row r="37" spans="1:11" ht="56.15" customHeight="1" x14ac:dyDescent="0.35">
      <c r="A37" s="30" t="s">
        <v>52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ht="56.15" customHeight="1" x14ac:dyDescent="0.35">
      <c r="A38" s="3"/>
      <c r="B38" s="3"/>
      <c r="C38" s="3"/>
      <c r="D38" s="3"/>
      <c r="E38" s="3"/>
      <c r="F38" s="3"/>
      <c r="G38" s="3"/>
      <c r="H38" s="1" t="s">
        <v>3</v>
      </c>
      <c r="I38" s="1" t="s">
        <v>6</v>
      </c>
      <c r="J38" s="3" t="s">
        <v>4</v>
      </c>
      <c r="K38" s="1" t="s">
        <v>5</v>
      </c>
    </row>
    <row r="39" spans="1:11" s="2" customFormat="1" ht="30" customHeight="1" x14ac:dyDescent="0.35">
      <c r="A39" s="26" t="str">
        <f>A17</f>
        <v>Excel (50%)</v>
      </c>
      <c r="B39" s="26"/>
      <c r="C39" s="26"/>
      <c r="D39" s="26"/>
      <c r="E39" s="26"/>
      <c r="F39" s="26"/>
      <c r="G39" s="26"/>
      <c r="H39" s="9">
        <f>J24</f>
        <v>0.5</v>
      </c>
      <c r="I39" s="11">
        <f>I24</f>
        <v>6</v>
      </c>
      <c r="J39" s="8">
        <f>H39*I39</f>
        <v>3</v>
      </c>
      <c r="K39" s="8" t="str">
        <f>IF(AND(I39&lt;&gt;"O", I39&gt;5.45), "V", "O")</f>
        <v>V</v>
      </c>
    </row>
    <row r="40" spans="1:11" s="2" customFormat="1" ht="40.5" customHeight="1" x14ac:dyDescent="0.35">
      <c r="A40" s="33" t="str">
        <f>A27</f>
        <v>R and RStudio (50%)</v>
      </c>
      <c r="B40" s="33"/>
      <c r="C40" s="33"/>
      <c r="D40" s="33"/>
      <c r="E40" s="33"/>
      <c r="F40" s="33"/>
      <c r="G40" s="33"/>
      <c r="H40" s="13">
        <f>J34</f>
        <v>0.5</v>
      </c>
      <c r="I40" s="14">
        <f>I34</f>
        <v>7</v>
      </c>
      <c r="J40" s="14">
        <f>H40*I40</f>
        <v>3.5</v>
      </c>
      <c r="K40" s="10" t="str">
        <f>IF(AND(I40&lt;&gt;"O", I40&gt;5.45), "V", "O")</f>
        <v>V</v>
      </c>
    </row>
    <row r="41" spans="1:11" ht="48" customHeight="1" x14ac:dyDescent="0.35">
      <c r="A41" s="4"/>
      <c r="B41" s="4"/>
      <c r="C41" s="4"/>
      <c r="D41" s="4"/>
      <c r="E41" s="4"/>
      <c r="F41" s="4"/>
      <c r="G41" s="17" t="s">
        <v>44</v>
      </c>
      <c r="H41" s="16">
        <f>SUM(H39:H40)</f>
        <v>1</v>
      </c>
      <c r="I41" s="36" t="s">
        <v>46</v>
      </c>
      <c r="J41" s="35">
        <f>IF(K41=COUNT(H39:H40),SUM(J39:J40),"O")</f>
        <v>6.5</v>
      </c>
      <c r="K41" s="16">
        <f>COUNTIF(K39:K40, "V")</f>
        <v>2</v>
      </c>
    </row>
    <row r="44" spans="1:11" ht="15.5" x14ac:dyDescent="0.35">
      <c r="A44" s="30" t="s">
        <v>40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ht="15.5" x14ac:dyDescent="0.35">
      <c r="A45" s="31" t="s">
        <v>7</v>
      </c>
      <c r="B45" s="31"/>
      <c r="C45" s="31"/>
      <c r="D45" s="31"/>
      <c r="E45" s="31"/>
      <c r="F45" s="31"/>
      <c r="G45" s="31"/>
      <c r="H45" s="1"/>
      <c r="I45" s="1"/>
      <c r="J45" s="3"/>
      <c r="K45" s="1"/>
    </row>
    <row r="46" spans="1:11" ht="15.5" x14ac:dyDescent="0.35">
      <c r="A46" s="28" t="s">
        <v>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5.5" x14ac:dyDescent="0.35">
      <c r="A47" s="29" t="s">
        <v>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5" x14ac:dyDescent="0.35">
      <c r="A48" s="28" t="s">
        <v>10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5.5" x14ac:dyDescent="0.35">
      <c r="A49" s="29" t="s">
        <v>11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5" x14ac:dyDescent="0.35">
      <c r="A50" s="28" t="s">
        <v>12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5.5" x14ac:dyDescent="0.35">
      <c r="A51" s="29" t="s">
        <v>13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31" x14ac:dyDescent="0.35">
      <c r="A52" s="4"/>
      <c r="B52" s="4"/>
      <c r="C52" s="4"/>
      <c r="D52" s="4"/>
      <c r="E52" s="4"/>
      <c r="F52" s="17"/>
      <c r="G52" s="17" t="s">
        <v>45</v>
      </c>
      <c r="H52" s="17" t="s">
        <v>14</v>
      </c>
      <c r="I52" s="16" t="s">
        <v>46</v>
      </c>
      <c r="J52" s="37">
        <v>1</v>
      </c>
      <c r="K52" s="16"/>
    </row>
    <row r="55" spans="1:11" ht="15.5" x14ac:dyDescent="0.35">
      <c r="A55" s="30" t="s">
        <v>41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ht="15.5" x14ac:dyDescent="0.35">
      <c r="A56" s="31" t="s">
        <v>51</v>
      </c>
      <c r="B56" s="31"/>
      <c r="C56" s="31"/>
      <c r="D56" s="31"/>
      <c r="E56" s="31"/>
      <c r="F56" s="31"/>
      <c r="G56" s="31"/>
      <c r="H56" s="1"/>
      <c r="I56" s="1"/>
      <c r="J56" s="3"/>
      <c r="K56" s="1"/>
    </row>
    <row r="57" spans="1:11" ht="15.5" x14ac:dyDescent="0.35">
      <c r="A57" s="28" t="s">
        <v>10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ht="15.5" x14ac:dyDescent="0.35">
      <c r="A58" s="29" t="s">
        <v>15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5" x14ac:dyDescent="0.35">
      <c r="A59" s="28" t="s">
        <v>11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ht="31" x14ac:dyDescent="0.35">
      <c r="A60" s="4"/>
      <c r="B60" s="4"/>
      <c r="C60" s="4"/>
      <c r="D60" s="4"/>
      <c r="E60" s="4"/>
      <c r="F60" s="17"/>
      <c r="G60" s="17"/>
      <c r="H60" s="17" t="s">
        <v>44</v>
      </c>
      <c r="I60" s="16" t="s">
        <v>46</v>
      </c>
      <c r="J60" s="18">
        <f>IF(H52="pos",J41+J52,IF(H52="neg",J41-J52,IF(H52="neu",J41)))</f>
        <v>7.5</v>
      </c>
      <c r="K60" s="16"/>
    </row>
    <row r="63" spans="1:11" ht="15.5" x14ac:dyDescent="0.35">
      <c r="A63" s="30" t="s">
        <v>48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ht="15.5" x14ac:dyDescent="0.35">
      <c r="A64" s="22" t="s">
        <v>42</v>
      </c>
      <c r="B64" s="30" t="s">
        <v>49</v>
      </c>
      <c r="C64" s="30"/>
      <c r="D64" s="30" t="s">
        <v>50</v>
      </c>
      <c r="E64" s="30"/>
      <c r="F64" s="30" t="s">
        <v>47</v>
      </c>
      <c r="G64" s="30"/>
      <c r="H64" s="30"/>
      <c r="I64" s="30"/>
      <c r="J64" s="30"/>
      <c r="K64" s="30"/>
    </row>
    <row r="65" spans="1:11" ht="50.15" customHeight="1" x14ac:dyDescent="0.35">
      <c r="A65" s="23" t="s">
        <v>42</v>
      </c>
      <c r="B65" s="26" t="s">
        <v>43</v>
      </c>
      <c r="C65" s="26"/>
      <c r="D65" s="26" t="s">
        <v>43</v>
      </c>
      <c r="E65" s="26"/>
      <c r="F65" s="27"/>
      <c r="G65" s="27"/>
      <c r="H65" s="27"/>
      <c r="I65" s="27"/>
      <c r="J65" s="27"/>
      <c r="K65" s="27"/>
    </row>
    <row r="66" spans="1:11" ht="31" x14ac:dyDescent="0.35">
      <c r="A66" s="4"/>
      <c r="B66" s="4"/>
      <c r="C66" s="4"/>
      <c r="D66" s="4"/>
      <c r="E66" s="4"/>
      <c r="F66" s="17"/>
      <c r="G66" s="17"/>
      <c r="H66" s="16"/>
      <c r="I66" s="16"/>
      <c r="J66" s="18"/>
      <c r="K66" s="16"/>
    </row>
  </sheetData>
  <mergeCells count="28">
    <mergeCell ref="A3:K3"/>
    <mergeCell ref="A37:K37"/>
    <mergeCell ref="A39:G39"/>
    <mergeCell ref="A40:G40"/>
    <mergeCell ref="A28:A29"/>
    <mergeCell ref="A17:K17"/>
    <mergeCell ref="A27:K27"/>
    <mergeCell ref="A18:A19"/>
    <mergeCell ref="A44:K44"/>
    <mergeCell ref="A45:G45"/>
    <mergeCell ref="A46:K46"/>
    <mergeCell ref="A47:K47"/>
    <mergeCell ref="A48:K48"/>
    <mergeCell ref="A49:K49"/>
    <mergeCell ref="A50:K50"/>
    <mergeCell ref="A51:K51"/>
    <mergeCell ref="A55:K55"/>
    <mergeCell ref="A56:G56"/>
    <mergeCell ref="B65:C65"/>
    <mergeCell ref="D65:E65"/>
    <mergeCell ref="F65:K65"/>
    <mergeCell ref="A57:K57"/>
    <mergeCell ref="A58:K58"/>
    <mergeCell ref="A59:K59"/>
    <mergeCell ref="A63:K63"/>
    <mergeCell ref="B64:C64"/>
    <mergeCell ref="D64:E64"/>
    <mergeCell ref="F64:K64"/>
  </mergeCells>
  <dataValidations count="1">
    <dataValidation type="list" allowBlank="1" showInputMessage="1" showErrorMessage="1" sqref="H52" xr:uid="{842F2160-7248-44E7-9953-5C30A1178F83}">
      <formula1>"pos, neg, neu"</formula1>
    </dataValidation>
  </dataValidations>
  <pageMargins left="0.70866141732283472" right="0.70866141732283472" top="0.74803149606299213" bottom="0.74803149606299213" header="0.31496062992125984" footer="0.31496062992125984"/>
  <pageSetup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cp:lastPrinted>2025-04-25T09:59:20Z</cp:lastPrinted>
  <dcterms:created xsi:type="dcterms:W3CDTF">2015-06-05T18:17:20Z</dcterms:created>
  <dcterms:modified xsi:type="dcterms:W3CDTF">2025-06-04T14:39:44Z</dcterms:modified>
</cp:coreProperties>
</file>