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ist\OneDrive\Desktop\data binding\"/>
    </mc:Choice>
  </mc:AlternateContent>
  <bookViews>
    <workbookView xWindow="0" yWindow="0" windowWidth="28800" windowHeight="12108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jZvj4inGF9tvCgoJ2cIkI8YBzEmQ=="/>
    </ext>
  </extLst>
</workbook>
</file>

<file path=xl/calcChain.xml><?xml version="1.0" encoding="utf-8"?>
<calcChain xmlns="http://schemas.openxmlformats.org/spreadsheetml/2006/main">
  <c r="AI13" i="1" l="1"/>
  <c r="AI14" i="1"/>
  <c r="AI15" i="1"/>
  <c r="AI12" i="1"/>
  <c r="AH13" i="1"/>
  <c r="AH14" i="1"/>
  <c r="AH15" i="1"/>
  <c r="AH12" i="1"/>
  <c r="AI25" i="1"/>
  <c r="AI26" i="1"/>
  <c r="AI27" i="1"/>
  <c r="AI24" i="1"/>
  <c r="AH26" i="1"/>
  <c r="AH27" i="1"/>
  <c r="AH25" i="1"/>
  <c r="AH24" i="1"/>
  <c r="AG25" i="1"/>
  <c r="AG26" i="1"/>
  <c r="AG27" i="1"/>
  <c r="AG24" i="1"/>
  <c r="AG13" i="1"/>
  <c r="AG14" i="1"/>
  <c r="AG15" i="1"/>
  <c r="AG12" i="1"/>
</calcChain>
</file>

<file path=xl/sharedStrings.xml><?xml version="1.0" encoding="utf-8"?>
<sst xmlns="http://schemas.openxmlformats.org/spreadsheetml/2006/main" count="186" uniqueCount="36">
  <si>
    <t>Date</t>
  </si>
  <si>
    <t>Lab</t>
  </si>
  <si>
    <t>Fofana Lab</t>
  </si>
  <si>
    <t>Name</t>
  </si>
  <si>
    <t>Ben Fofana</t>
  </si>
  <si>
    <t>293T</t>
  </si>
  <si>
    <t>293T-hACE2</t>
  </si>
  <si>
    <t>c-myc (3uL)</t>
  </si>
  <si>
    <t>hlg-APC (1uL)</t>
  </si>
  <si>
    <t>RBD-Wuhan-Fc (0.5ug)</t>
  </si>
  <si>
    <t>RBD-Wuhan-Fc (0.25ug)</t>
  </si>
  <si>
    <t>RBD-Wuhan-Fc (0.1ug)</t>
  </si>
  <si>
    <t>RBD-Omicron-Fc (0.5ug)</t>
  </si>
  <si>
    <t>RBD-Omicron-Fc (0.25ug)</t>
  </si>
  <si>
    <t>RBD-Omicron-Fc (0.1ug)</t>
  </si>
  <si>
    <t>RBD-Omicron_A484K-Fc (0.5ug)</t>
  </si>
  <si>
    <t>RBD-Omicron_A484K-Fc (0.25ug)</t>
  </si>
  <si>
    <t>RBD-Omicro_A484Kn-Fc (0.25ug)</t>
  </si>
  <si>
    <t>RBD-Omicron_A484K-Fc (0.1ug)</t>
  </si>
  <si>
    <t>RBD-Omicron_L452R--Fc (0.5ug)</t>
  </si>
  <si>
    <t>RBD-Omicron_L452R--Fc (0.25ug)</t>
  </si>
  <si>
    <t>RBD-Omicron_L452R--Fc (0.1ug)</t>
  </si>
  <si>
    <t>RBD-Omicron_L452R-_L452R--Fc (0.1ug)</t>
  </si>
  <si>
    <t>RBD-Wuhan-Fc (0.5ug) T/2</t>
  </si>
  <si>
    <t>RBD-Omicron-Fc (0.5ug) T/2</t>
  </si>
  <si>
    <t>RBD-Omicron_A484K-Fc (0.5ug) T/2</t>
  </si>
  <si>
    <t>RBD-Omicron_L452R--Fc (0.5ug) T/2</t>
  </si>
  <si>
    <t>WT</t>
  </si>
  <si>
    <t>Omicron</t>
  </si>
  <si>
    <t>mean</t>
  </si>
  <si>
    <t>median</t>
  </si>
  <si>
    <t>all mean</t>
  </si>
  <si>
    <t>all median</t>
  </si>
  <si>
    <t>time</t>
  </si>
  <si>
    <t>average mean</t>
  </si>
  <si>
    <t>average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</si>
</sst>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FF0000"/>
      <name val="Calibri"/>
    </font>
    <font>
      <b/>
      <sz val="11"/>
      <color rgb="FF000000"/>
      <name val="Calibri"/>
    </font>
    <font>
      <sz val="11"/>
      <color theme="1"/>
      <name val="Calibri"/>
      <scheme val="minor"/>
    </font>
    <font>
      <b/>
      <sz val="11"/>
      <color rgb="FF305496"/>
      <name val="Calibri"/>
    </font>
    <font>
      <sz val="11"/>
      <color rgb="FF305496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  <family val="2"/>
    </font>
    <font>
      <b/>
      <sz val="11"/>
      <color rgb="FF30549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ED7D31"/>
      </patternFill>
    </fill>
    <fill>
      <patternFill patternType="solid">
        <fgColor rgb="FFF4B084"/>
        <bgColor rgb="FFF4B08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/>
    <xf numFmtId="0" fontId="6" fillId="3" borderId="0" xfId="0" applyFont="1" applyFill="1" applyAlignment="1">
      <alignment horizontal="right"/>
    </xf>
    <xf numFmtId="0" fontId="6" fillId="3" borderId="0" xfId="0" applyFont="1" applyFill="1" applyAlignment="1"/>
    <xf numFmtId="0" fontId="7" fillId="3" borderId="0" xfId="0" applyFont="1" applyFill="1" applyAlignment="1"/>
    <xf numFmtId="0" fontId="7" fillId="3" borderId="0" xfId="0" applyFont="1" applyFill="1" applyAlignment="1"/>
    <xf numFmtId="0" fontId="7" fillId="2" borderId="0" xfId="0" applyFont="1" applyFill="1" applyAlignment="1"/>
    <xf numFmtId="0" fontId="7" fillId="3" borderId="0" xfId="0" applyFont="1" applyFill="1" applyAlignment="1"/>
    <xf numFmtId="0" fontId="7" fillId="2" borderId="0" xfId="0" applyFont="1" applyFill="1" applyAlignment="1"/>
    <xf numFmtId="0" fontId="6" fillId="4" borderId="0" xfId="0" applyFont="1" applyFill="1" applyAlignment="1">
      <alignment horizontal="right"/>
    </xf>
    <xf numFmtId="0" fontId="7" fillId="4" borderId="0" xfId="0" applyFont="1" applyFill="1" applyAlignment="1"/>
    <xf numFmtId="0" fontId="7" fillId="4" borderId="0" xfId="0" applyFont="1" applyFill="1" applyAlignment="1"/>
    <xf numFmtId="0" fontId="2" fillId="4" borderId="0" xfId="0" applyFont="1" applyFill="1" applyAlignment="1"/>
    <xf numFmtId="0" fontId="2" fillId="2" borderId="0" xfId="0" applyFont="1" applyFill="1" applyAlignment="1"/>
    <xf numFmtId="0" fontId="2" fillId="4" borderId="0" xfId="0" applyFont="1" applyFill="1" applyAlignment="1"/>
    <xf numFmtId="0" fontId="3" fillId="4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/>
    <xf numFmtId="0" fontId="3" fillId="0" borderId="0" xfId="0" applyFont="1" applyAlignment="1">
      <alignment horizontal="right"/>
    </xf>
    <xf numFmtId="0" fontId="3" fillId="5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/>
    <xf numFmtId="0" fontId="2" fillId="6" borderId="0" xfId="0" applyFont="1" applyFill="1" applyAlignment="1"/>
    <xf numFmtId="0" fontId="3" fillId="6" borderId="0" xfId="0" applyFont="1" applyFill="1" applyAlignment="1">
      <alignment horizontal="right"/>
    </xf>
    <xf numFmtId="0" fontId="3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10" fillId="2" borderId="0" xfId="0" applyFont="1" applyFill="1" applyAlignment="1"/>
    <xf numFmtId="0" fontId="11" fillId="2" borderId="0" xfId="0" applyFont="1" applyFill="1" applyAlignment="1"/>
    <xf numFmtId="0" fontId="1" fillId="0" borderId="0" xfId="0" applyFont="1" applyAlignment="1"/>
    <xf numFmtId="0" fontId="0" fillId="0" borderId="0" xfId="0"/>
    <xf numFmtId="1" fontId="0" fillId="0" borderId="0" xfId="0" applyNumberFormat="1" applyFont="1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Sheet1!$L$15:$L$18</c:f>
              <c:strCache>
                <c:ptCount val="4"/>
                <c:pt idx="0">
                  <c:v>WT</c:v>
                </c:pt>
                <c:pt idx="1">
                  <c:v>Omicron</c:v>
                </c:pt>
                <c:pt idx="2">
                  <c:v>484</c:v>
                </c:pt>
                <c:pt idx="3">
                  <c:v>452</c:v>
                </c:pt>
              </c:strCache>
            </c:strRef>
          </c:cat>
          <c:val>
            <c:numRef>
              <c:f>Sheet1!$M$15:$M$18</c:f>
              <c:numCache>
                <c:formatCode>General</c:formatCode>
                <c:ptCount val="4"/>
                <c:pt idx="0">
                  <c:v>58600</c:v>
                </c:pt>
                <c:pt idx="1">
                  <c:v>69800</c:v>
                </c:pt>
                <c:pt idx="2">
                  <c:v>71700</c:v>
                </c:pt>
                <c:pt idx="3">
                  <c:v>70100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B-47D0-9B3A-EC67D2FF03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7647024"/>
        <c:axId val="2007388704"/>
      </c:barChart>
      <c:catAx>
        <c:axId val="19876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388704"/>
        <c:crosses val="autoZero"/>
        <c:auto val="1"/>
        <c:lblAlgn val="ctr"/>
        <c:lblOffset val="100"/>
        <c:noMultiLvlLbl val="0"/>
      </c:catAx>
      <c:valAx>
        <c:axId val="20073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4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Sheet1!$L$25:$L$28</c:f>
              <c:strCache>
                <c:ptCount val="4"/>
                <c:pt idx="0">
                  <c:v>WT</c:v>
                </c:pt>
                <c:pt idx="1">
                  <c:v>Omicron</c:v>
                </c:pt>
                <c:pt idx="2">
                  <c:v>484</c:v>
                </c:pt>
                <c:pt idx="3">
                  <c:v>452</c:v>
                </c:pt>
              </c:strCache>
            </c:strRef>
          </c:cat>
          <c:val>
            <c:numRef>
              <c:f>Sheet1!$M$25:$M$28</c:f>
              <c:numCache>
                <c:formatCode>General</c:formatCode>
                <c:ptCount val="4"/>
                <c:pt idx="0">
                  <c:v>48400</c:v>
                </c:pt>
                <c:pt idx="1">
                  <c:v>66000</c:v>
                </c:pt>
                <c:pt idx="2">
                  <c:v>64200</c:v>
                </c:pt>
                <c:pt idx="3">
                  <c:v>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4-4980-B4EE-2D1417D9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512976"/>
        <c:axId val="2007387872"/>
      </c:barChart>
      <c:catAx>
        <c:axId val="20105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387872"/>
        <c:crosses val="autoZero"/>
        <c:auto val="1"/>
        <c:lblAlgn val="ctr"/>
        <c:lblOffset val="100"/>
        <c:noMultiLvlLbl val="0"/>
      </c:catAx>
      <c:valAx>
        <c:axId val="20073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Sheet1!$AG$11</c:f>
              <c:strCache>
                <c:ptCount val="1"/>
                <c:pt idx="0">
                  <c:v>average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Sheet1!$AI$12:$AI$15</c:f>
                <c:numCache>
                  <c:formatCode>General</c:formatCode>
                  <c:ptCount val="4"/>
                  <c:pt idx="0">
                    <c:v>3984.764359406965</c:v>
                  </c:pt>
                  <c:pt idx="1">
                    <c:v>3311.1851352650156</c:v>
                  </c:pt>
                  <c:pt idx="2">
                    <c:v>5191.8360272001555</c:v>
                  </c:pt>
                  <c:pt idx="3">
                    <c:v>2532.634020803901</c:v>
                  </c:pt>
                </c:numCache>
              </c:numRef>
            </c:plus>
            <c:minus>
              <c:numRef>
                <c:f>Sheet1!$AI$12:$AI$15</c:f>
                <c:numCache>
                  <c:formatCode>General</c:formatCode>
                  <c:ptCount val="4"/>
                  <c:pt idx="0">
                    <c:v>3984.764359406965</c:v>
                  </c:pt>
                  <c:pt idx="1">
                    <c:v>3311.1851352650156</c:v>
                  </c:pt>
                  <c:pt idx="2">
                    <c:v>5191.8360272001555</c:v>
                  </c:pt>
                  <c:pt idx="3">
                    <c:v>2532.634020803901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Sheet1!$AF$12:$AF$15</c:f>
              <c:strCache>
                <c:ptCount val="4"/>
                <c:pt idx="0">
                  <c:v>WT</c:v>
                </c:pt>
                <c:pt idx="1">
                  <c:v>Omicron</c:v>
                </c:pt>
                <c:pt idx="2">
                  <c:v>484</c:v>
                </c:pt>
                <c:pt idx="3">
                  <c:v>452</c:v>
                </c:pt>
              </c:strCache>
            </c:strRef>
          </c:cat>
          <c:val>
            <c:numRef>
              <c:f>Sheet1!$AG$12:$AG$15</c:f>
              <c:numCache>
                <c:formatCode>General</c:formatCode>
                <c:ptCount val="4"/>
                <c:pt idx="0">
                  <c:v>66014</c:v>
                </c:pt>
                <c:pt idx="1">
                  <c:v>76086</c:v>
                </c:pt>
                <c:pt idx="2" formatCode="0">
                  <c:v>80585.333333333328</c:v>
                </c:pt>
                <c:pt idx="3" formatCode="0">
                  <c:v>75670.333333333328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7-4882-9AF8-29B73850FD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0761696"/>
        <c:axId val="1983057968"/>
      </c:barChart>
      <c:catAx>
        <c:axId val="21007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57968"/>
        <c:crosses val="autoZero"/>
        <c:auto val="1"/>
        <c:lblAlgn val="ctr"/>
        <c:lblOffset val="100"/>
        <c:noMultiLvlLbl val="0"/>
      </c:catAx>
      <c:valAx>
        <c:axId val="19830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6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Sheet1!$AG$23</c:f>
              <c:strCache>
                <c:ptCount val="1"/>
                <c:pt idx="0">
                  <c:v>average 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Sheet1!$AI$24:$AI$27</c:f>
                <c:numCache>
                  <c:formatCode>General</c:formatCode>
                  <c:ptCount val="4"/>
                  <c:pt idx="0">
                    <c:v>6383.5754153400094</c:v>
                  </c:pt>
                  <c:pt idx="1">
                    <c:v>3808.4720142510241</c:v>
                  </c:pt>
                  <c:pt idx="2">
                    <c:v>8415.5960177121888</c:v>
                  </c:pt>
                  <c:pt idx="3">
                    <c:v>4789.4137515288212</c:v>
                  </c:pt>
                </c:numCache>
              </c:numRef>
            </c:plus>
            <c:minus>
              <c:numRef>
                <c:f>Sheet1!$AI$24:$AI$27</c:f>
                <c:numCache>
                  <c:formatCode>General</c:formatCode>
                  <c:ptCount val="4"/>
                  <c:pt idx="0">
                    <c:v>6383.5754153400094</c:v>
                  </c:pt>
                  <c:pt idx="1">
                    <c:v>3808.4720142510241</c:v>
                  </c:pt>
                  <c:pt idx="2">
                    <c:v>8415.5960177121888</c:v>
                  </c:pt>
                  <c:pt idx="3">
                    <c:v>4789.4137515288212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Sheet1!$AF$24:$AF$27</c:f>
              <c:strCache>
                <c:ptCount val="4"/>
                <c:pt idx="0">
                  <c:v>WT</c:v>
                </c:pt>
                <c:pt idx="1">
                  <c:v>Omicron</c:v>
                </c:pt>
                <c:pt idx="2">
                  <c:v>484</c:v>
                </c:pt>
                <c:pt idx="3">
                  <c:v>452</c:v>
                </c:pt>
              </c:strCache>
            </c:strRef>
          </c:cat>
          <c:val>
            <c:numRef>
              <c:f>Sheet1!$AG$24:$AG$27</c:f>
              <c:numCache>
                <c:formatCode>0</c:formatCode>
                <c:ptCount val="4"/>
                <c:pt idx="0">
                  <c:v>45670.333333333336</c:v>
                </c:pt>
                <c:pt idx="1">
                  <c:v>57465.666666666664</c:v>
                </c:pt>
                <c:pt idx="2">
                  <c:v>62491.333333333336</c:v>
                </c:pt>
                <c:pt idx="3">
                  <c:v>53484.333333333336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9-4C3C-923A-F5671A2022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4141616"/>
        <c:axId val="2107956384"/>
      </c:barChart>
      <c:catAx>
        <c:axId val="21041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56384"/>
        <c:crosses val="autoZero"/>
        <c:auto val="1"/>
        <c:lblAlgn val="ctr"/>
        <c:lblOffset val="100"/>
        <c:noMultiLvlLbl val="0"/>
      </c:catAx>
      <c:valAx>
        <c:axId val="21079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4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496660</xdr:colOff>
      <xdr:row>7</xdr:row>
      <xdr:rowOff>57150</xdr:rowOff>
    </xdr:from>
    <xdr:to>
      <xdr:col>25</xdr:col>
      <xdr:colOff>387803</xdr:colOff>
      <xdr:row>21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2947A-8CF2-49BD-92AF-309147B34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564696</xdr:colOff>
      <xdr:row>22</xdr:row>
      <xdr:rowOff>111579</xdr:rowOff>
    </xdr:from>
    <xdr:to>
      <xdr:col>25</xdr:col>
      <xdr:colOff>455839</xdr:colOff>
      <xdr:row>35</xdr:row>
      <xdr:rowOff>201386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DABF8-4C58-482E-8B4D-2F4C7FBD5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115660</xdr:colOff>
      <xdr:row>32</xdr:row>
      <xdr:rowOff>29936</xdr:rowOff>
    </xdr:from>
    <xdr:to>
      <xdr:col>30</xdr:col>
      <xdr:colOff>823232</xdr:colOff>
      <xdr:row>45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1B6D7-5B38-4F8A-8EC6-823D38367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180975</xdr:colOff>
      <xdr:row>32</xdr:row>
      <xdr:rowOff>14287</xdr:rowOff>
    </xdr:from>
    <xdr:to>
      <xdr:col>35</xdr:col>
      <xdr:colOff>904875</xdr:colOff>
      <xdr:row>45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90AF54-6003-4F41-BAC8-85A85F5B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tabSelected="1" topLeftCell="AB26" zoomScaleNormal="100" workbookViewId="0">
      <selection activeCell="AC49" sqref="AC49"/>
    </sheetView>
  </sheetViews>
  <sheetFormatPr defaultColWidth="14.44140625" defaultRowHeight="15" customHeight="1" x14ac:dyDescent="0.3"/>
  <cols>
    <col min="1" max="1" width="8.88671875" customWidth="1"/>
    <col min="2" max="2" width="22.88671875" customWidth="1"/>
    <col min="3" max="3" width="8.88671875" customWidth="1"/>
    <col min="4" max="4" width="42.44140625" customWidth="1"/>
    <col min="5" max="5" width="33" customWidth="1"/>
    <col min="6" max="6" width="17.44140625" customWidth="1"/>
    <col min="7" max="7" width="24.109375" customWidth="1"/>
    <col min="8" max="26" width="8.88671875" customWidth="1"/>
  </cols>
  <sheetData>
    <row r="1" spans="1:36" ht="14.4" x14ac:dyDescent="0.3">
      <c r="A1" s="1" t="s">
        <v>0</v>
      </c>
      <c r="B1" s="2">
        <v>44783</v>
      </c>
      <c r="C1" s="3"/>
      <c r="D1" s="3"/>
      <c r="E1" s="3"/>
    </row>
    <row r="2" spans="1:36" ht="14.4" x14ac:dyDescent="0.3">
      <c r="A2" s="1" t="s">
        <v>1</v>
      </c>
      <c r="B2" s="1" t="s">
        <v>2</v>
      </c>
      <c r="C2" s="3"/>
      <c r="D2" s="3"/>
      <c r="E2" s="3"/>
    </row>
    <row r="3" spans="1:36" ht="14.4" x14ac:dyDescent="0.3">
      <c r="A3" s="1" t="s">
        <v>3</v>
      </c>
      <c r="B3" s="1" t="s">
        <v>4</v>
      </c>
      <c r="C3" s="3"/>
      <c r="D3" s="3"/>
      <c r="E3" s="3"/>
    </row>
    <row r="4" spans="1:36" ht="14.4" x14ac:dyDescent="0.3">
      <c r="A4" s="3"/>
      <c r="B4" s="3"/>
      <c r="C4" s="3"/>
      <c r="D4" s="3"/>
      <c r="E4" s="3"/>
    </row>
    <row r="5" spans="1:36" ht="14.4" x14ac:dyDescent="0.3">
      <c r="A5" s="3"/>
      <c r="B5" s="3"/>
      <c r="C5" s="4"/>
      <c r="D5" s="5"/>
      <c r="E5" s="3"/>
      <c r="F5" s="6"/>
      <c r="G5" s="6"/>
      <c r="H5" s="6"/>
    </row>
    <row r="6" spans="1:36" ht="14.4" x14ac:dyDescent="0.3">
      <c r="A6" s="7">
        <v>1</v>
      </c>
      <c r="B6" s="8" t="s">
        <v>5</v>
      </c>
      <c r="C6" s="9"/>
      <c r="D6" s="9"/>
      <c r="E6" s="10"/>
      <c r="F6" s="11" t="s">
        <v>29</v>
      </c>
      <c r="G6" s="11" t="s">
        <v>30</v>
      </c>
      <c r="H6" s="11"/>
    </row>
    <row r="7" spans="1:36" ht="14.4" x14ac:dyDescent="0.3">
      <c r="A7" s="7">
        <v>2</v>
      </c>
      <c r="B7" s="8" t="s">
        <v>6</v>
      </c>
      <c r="C7" s="9"/>
      <c r="D7" s="9"/>
      <c r="E7" s="9"/>
      <c r="F7" s="11"/>
      <c r="G7" s="11"/>
      <c r="H7" s="11"/>
    </row>
    <row r="8" spans="1:36" ht="14.4" x14ac:dyDescent="0.3">
      <c r="A8" s="7">
        <v>3</v>
      </c>
      <c r="B8" s="8" t="s">
        <v>5</v>
      </c>
      <c r="C8" s="9"/>
      <c r="D8" s="12" t="s">
        <v>7</v>
      </c>
      <c r="E8" s="10"/>
      <c r="F8" s="13"/>
      <c r="G8" s="11"/>
      <c r="H8" s="11"/>
    </row>
    <row r="9" spans="1:36" ht="14.4" x14ac:dyDescent="0.3">
      <c r="A9" s="7">
        <v>4</v>
      </c>
      <c r="B9" s="8" t="s">
        <v>6</v>
      </c>
      <c r="C9" s="9"/>
      <c r="D9" s="12" t="s">
        <v>7</v>
      </c>
      <c r="E9" s="9"/>
      <c r="F9" s="13"/>
      <c r="G9" s="11"/>
      <c r="H9" s="11"/>
      <c r="AB9" s="36" t="s">
        <v>29</v>
      </c>
    </row>
    <row r="10" spans="1:36" ht="14.4" x14ac:dyDescent="0.3">
      <c r="A10" s="7">
        <v>5</v>
      </c>
      <c r="B10" s="8" t="s">
        <v>5</v>
      </c>
      <c r="C10" s="9"/>
      <c r="D10" s="9"/>
      <c r="E10" s="12" t="s">
        <v>8</v>
      </c>
      <c r="F10" s="11"/>
      <c r="G10" s="13"/>
      <c r="H10" s="11"/>
      <c r="AJ10" s="36"/>
    </row>
    <row r="11" spans="1:36" ht="14.4" x14ac:dyDescent="0.3">
      <c r="A11" s="7">
        <v>6</v>
      </c>
      <c r="B11" s="8" t="s">
        <v>6</v>
      </c>
      <c r="C11" s="9"/>
      <c r="D11" s="9"/>
      <c r="E11" s="12" t="s">
        <v>8</v>
      </c>
      <c r="F11" s="11"/>
      <c r="G11" s="13"/>
      <c r="H11" s="11"/>
      <c r="AB11">
        <v>1</v>
      </c>
      <c r="AC11">
        <v>2</v>
      </c>
      <c r="AD11">
        <v>3</v>
      </c>
      <c r="AG11" s="36" t="s">
        <v>34</v>
      </c>
    </row>
    <row r="12" spans="1:36" ht="14.4" x14ac:dyDescent="0.3">
      <c r="A12" s="14">
        <v>7</v>
      </c>
      <c r="B12" s="15" t="s">
        <v>5</v>
      </c>
      <c r="C12" s="16"/>
      <c r="D12" s="15" t="s">
        <v>9</v>
      </c>
      <c r="E12" s="17"/>
      <c r="F12" s="13"/>
      <c r="G12" s="18"/>
      <c r="H12" s="18"/>
      <c r="AA12" t="s">
        <v>27</v>
      </c>
      <c r="AB12" s="37">
        <v>74442</v>
      </c>
      <c r="AC12" s="37">
        <v>65000</v>
      </c>
      <c r="AD12">
        <v>58600</v>
      </c>
      <c r="AF12" t="s">
        <v>27</v>
      </c>
      <c r="AG12">
        <f>AVERAGE(AB12:AD12)</f>
        <v>66014</v>
      </c>
      <c r="AH12" s="38">
        <f>STDEV(AB12:AD12)</f>
        <v>7969.52871881393</v>
      </c>
      <c r="AI12" s="38">
        <f>AH12/2</f>
        <v>3984.764359406965</v>
      </c>
    </row>
    <row r="13" spans="1:36" ht="14.4" x14ac:dyDescent="0.3">
      <c r="A13" s="14">
        <v>8</v>
      </c>
      <c r="B13" s="15" t="s">
        <v>6</v>
      </c>
      <c r="C13" s="16"/>
      <c r="D13" s="15" t="s">
        <v>9</v>
      </c>
      <c r="E13" s="19"/>
      <c r="F13" s="13"/>
      <c r="G13" s="18"/>
      <c r="H13" s="18"/>
      <c r="K13">
        <v>0.5</v>
      </c>
      <c r="AA13" t="s">
        <v>28</v>
      </c>
      <c r="AB13" s="37">
        <v>75458</v>
      </c>
      <c r="AC13" s="37">
        <v>83000</v>
      </c>
      <c r="AD13">
        <v>69800</v>
      </c>
      <c r="AF13" t="s">
        <v>28</v>
      </c>
      <c r="AG13">
        <f t="shared" ref="AG13:AG15" si="0">AVERAGE(AB13:AD13)</f>
        <v>76086</v>
      </c>
      <c r="AH13" s="38">
        <f t="shared" ref="AH13:AH15" si="1">STDEV(AB13:AD13)</f>
        <v>6622.3702705300311</v>
      </c>
      <c r="AI13" s="38">
        <f t="shared" ref="AI13:AI15" si="2">AH13/2</f>
        <v>3311.1851352650156</v>
      </c>
    </row>
    <row r="14" spans="1:36" ht="14.4" x14ac:dyDescent="0.3">
      <c r="A14" s="20">
        <v>9</v>
      </c>
      <c r="B14" s="21" t="s">
        <v>5</v>
      </c>
      <c r="C14" s="22"/>
      <c r="D14" s="21" t="s">
        <v>9</v>
      </c>
      <c r="E14" s="21" t="s">
        <v>8</v>
      </c>
      <c r="F14" s="23">
        <v>3861</v>
      </c>
      <c r="G14" s="23">
        <v>3585</v>
      </c>
      <c r="H14" s="24"/>
      <c r="M14" t="s">
        <v>29</v>
      </c>
      <c r="N14" s="36" t="s">
        <v>30</v>
      </c>
      <c r="O14" s="36" t="s">
        <v>31</v>
      </c>
      <c r="P14" s="36" t="s">
        <v>32</v>
      </c>
      <c r="AA14">
        <v>484</v>
      </c>
      <c r="AB14" s="37">
        <v>78056</v>
      </c>
      <c r="AC14" s="37">
        <v>92000</v>
      </c>
      <c r="AD14">
        <v>71700</v>
      </c>
      <c r="AF14">
        <v>484</v>
      </c>
      <c r="AG14" s="38">
        <f t="shared" si="0"/>
        <v>80585.333333333328</v>
      </c>
      <c r="AH14" s="38">
        <f t="shared" si="1"/>
        <v>10383.672054400311</v>
      </c>
      <c r="AI14" s="38">
        <f t="shared" si="2"/>
        <v>5191.8360272001555</v>
      </c>
    </row>
    <row r="15" spans="1:36" ht="14.4" x14ac:dyDescent="0.3">
      <c r="A15" s="20">
        <v>10</v>
      </c>
      <c r="B15" s="21" t="s">
        <v>6</v>
      </c>
      <c r="C15" s="22"/>
      <c r="D15" s="21" t="s">
        <v>9</v>
      </c>
      <c r="E15" s="21" t="s">
        <v>8</v>
      </c>
      <c r="F15" s="23">
        <v>58600</v>
      </c>
      <c r="G15" s="23">
        <v>32600</v>
      </c>
      <c r="H15" s="24"/>
      <c r="L15" t="s">
        <v>27</v>
      </c>
      <c r="M15">
        <v>58600</v>
      </c>
      <c r="N15">
        <v>32600</v>
      </c>
      <c r="O15">
        <v>29400</v>
      </c>
      <c r="P15">
        <v>5331</v>
      </c>
      <c r="AA15">
        <v>452</v>
      </c>
      <c r="AB15" s="37">
        <v>76911</v>
      </c>
      <c r="AC15" s="37">
        <v>80000</v>
      </c>
      <c r="AD15">
        <v>70100</v>
      </c>
      <c r="AF15">
        <v>452</v>
      </c>
      <c r="AG15" s="38">
        <f t="shared" si="0"/>
        <v>75670.333333333328</v>
      </c>
      <c r="AH15" s="38">
        <f t="shared" si="1"/>
        <v>5065.2680416078019</v>
      </c>
      <c r="AI15" s="38">
        <f t="shared" si="2"/>
        <v>2532.634020803901</v>
      </c>
    </row>
    <row r="16" spans="1:36" ht="14.4" x14ac:dyDescent="0.3">
      <c r="A16" s="25">
        <v>11</v>
      </c>
      <c r="B16" s="15" t="s">
        <v>5</v>
      </c>
      <c r="C16" s="16"/>
      <c r="D16" s="15" t="s">
        <v>10</v>
      </c>
      <c r="E16" s="17"/>
      <c r="F16" s="13"/>
      <c r="G16" s="18"/>
      <c r="H16" s="18"/>
      <c r="L16" t="s">
        <v>28</v>
      </c>
      <c r="M16">
        <v>69800</v>
      </c>
      <c r="N16">
        <v>49100</v>
      </c>
      <c r="O16">
        <v>38900</v>
      </c>
      <c r="P16">
        <v>10400</v>
      </c>
    </row>
    <row r="17" spans="1:35" ht="14.4" x14ac:dyDescent="0.3">
      <c r="A17" s="25">
        <v>12</v>
      </c>
      <c r="B17" s="15" t="s">
        <v>6</v>
      </c>
      <c r="C17" s="16"/>
      <c r="D17" s="15" t="s">
        <v>10</v>
      </c>
      <c r="E17" s="19"/>
      <c r="F17" s="35"/>
      <c r="G17" s="18"/>
      <c r="H17" s="18"/>
      <c r="L17">
        <v>484</v>
      </c>
      <c r="M17">
        <v>71700</v>
      </c>
      <c r="N17">
        <v>45100</v>
      </c>
      <c r="O17">
        <v>32200</v>
      </c>
      <c r="P17">
        <v>5536</v>
      </c>
      <c r="AG17">
        <v>100</v>
      </c>
    </row>
    <row r="18" spans="1:35" ht="14.4" x14ac:dyDescent="0.3">
      <c r="A18" s="20">
        <v>13</v>
      </c>
      <c r="B18" s="21" t="s">
        <v>5</v>
      </c>
      <c r="C18" s="22"/>
      <c r="D18" s="21" t="s">
        <v>10</v>
      </c>
      <c r="E18" s="21" t="s">
        <v>8</v>
      </c>
      <c r="F18" s="23">
        <v>131</v>
      </c>
      <c r="G18" s="23">
        <v>114</v>
      </c>
      <c r="H18" s="24"/>
      <c r="L18">
        <v>452</v>
      </c>
      <c r="M18">
        <v>70100</v>
      </c>
      <c r="N18">
        <v>42500</v>
      </c>
      <c r="O18">
        <v>26700</v>
      </c>
      <c r="P18">
        <v>4001</v>
      </c>
      <c r="AG18">
        <v>115</v>
      </c>
    </row>
    <row r="19" spans="1:35" ht="14.4" x14ac:dyDescent="0.3">
      <c r="A19" s="20">
        <v>14</v>
      </c>
      <c r="B19" s="21" t="s">
        <v>6</v>
      </c>
      <c r="C19" s="22"/>
      <c r="D19" s="21" t="s">
        <v>10</v>
      </c>
      <c r="E19" s="21" t="s">
        <v>8</v>
      </c>
      <c r="F19" s="23">
        <v>48400</v>
      </c>
      <c r="G19" s="23">
        <v>33400</v>
      </c>
      <c r="H19" s="24"/>
      <c r="AG19">
        <v>122</v>
      </c>
    </row>
    <row r="20" spans="1:35" ht="14.4" x14ac:dyDescent="0.3">
      <c r="A20" s="25">
        <v>15</v>
      </c>
      <c r="B20" s="15" t="s">
        <v>5</v>
      </c>
      <c r="C20" s="16"/>
      <c r="D20" s="15" t="s">
        <v>11</v>
      </c>
      <c r="E20" s="17"/>
      <c r="F20" s="13"/>
      <c r="G20" s="18"/>
      <c r="H20" s="18"/>
      <c r="AG20">
        <v>114</v>
      </c>
    </row>
    <row r="21" spans="1:35" ht="15.75" customHeight="1" x14ac:dyDescent="0.3">
      <c r="A21" s="25">
        <v>16</v>
      </c>
      <c r="B21" s="15" t="s">
        <v>6</v>
      </c>
      <c r="C21" s="16"/>
      <c r="D21" s="15" t="s">
        <v>11</v>
      </c>
      <c r="E21" s="19"/>
      <c r="F21" s="13"/>
      <c r="G21" s="18"/>
      <c r="H21" s="18"/>
      <c r="AB21" s="36" t="s">
        <v>30</v>
      </c>
    </row>
    <row r="22" spans="1:35" ht="15.75" customHeight="1" x14ac:dyDescent="0.3">
      <c r="A22" s="20">
        <v>17</v>
      </c>
      <c r="B22" s="21" t="s">
        <v>5</v>
      </c>
      <c r="C22" s="22"/>
      <c r="D22" s="21" t="s">
        <v>11</v>
      </c>
      <c r="E22" s="21" t="s">
        <v>8</v>
      </c>
      <c r="F22" s="23">
        <v>9322</v>
      </c>
      <c r="G22" s="23">
        <v>9322</v>
      </c>
      <c r="H22" s="24"/>
    </row>
    <row r="23" spans="1:35" ht="15.75" customHeight="1" x14ac:dyDescent="0.3">
      <c r="A23" s="20">
        <v>18</v>
      </c>
      <c r="B23" s="21" t="s">
        <v>6</v>
      </c>
      <c r="C23" s="22"/>
      <c r="D23" s="21" t="s">
        <v>11</v>
      </c>
      <c r="E23" s="21" t="s">
        <v>8</v>
      </c>
      <c r="F23" s="23">
        <v>26800</v>
      </c>
      <c r="G23" s="24">
        <v>18500</v>
      </c>
      <c r="K23">
        <v>0.25</v>
      </c>
      <c r="AB23">
        <v>1</v>
      </c>
      <c r="AC23">
        <v>2</v>
      </c>
      <c r="AD23">
        <v>3</v>
      </c>
      <c r="AG23" s="36" t="s">
        <v>35</v>
      </c>
    </row>
    <row r="24" spans="1:35" ht="15.75" customHeight="1" x14ac:dyDescent="0.3">
      <c r="A24" s="25">
        <v>19</v>
      </c>
      <c r="B24" s="15" t="s">
        <v>5</v>
      </c>
      <c r="C24" s="16"/>
      <c r="D24" s="15" t="s">
        <v>12</v>
      </c>
      <c r="E24" s="17"/>
      <c r="F24" s="13"/>
      <c r="G24" s="18"/>
      <c r="H24" s="18"/>
      <c r="M24" t="s">
        <v>29</v>
      </c>
      <c r="N24" t="s">
        <v>30</v>
      </c>
      <c r="O24" s="36" t="s">
        <v>31</v>
      </c>
      <c r="P24" s="36" t="s">
        <v>32</v>
      </c>
      <c r="AA24" t="s">
        <v>27</v>
      </c>
      <c r="AB24" s="39">
        <v>58111</v>
      </c>
      <c r="AC24" s="37">
        <v>46300</v>
      </c>
      <c r="AD24">
        <v>32600</v>
      </c>
      <c r="AF24" t="s">
        <v>27</v>
      </c>
      <c r="AG24" s="38">
        <f>AVERAGE(AB24:AD24)</f>
        <v>45670.333333333336</v>
      </c>
      <c r="AH24" s="38">
        <f>STDEV(AB24:AD24)</f>
        <v>12767.150830680019</v>
      </c>
      <c r="AI24" s="38">
        <f>AH24/2</f>
        <v>6383.5754153400094</v>
      </c>
    </row>
    <row r="25" spans="1:35" ht="15.75" customHeight="1" x14ac:dyDescent="0.3">
      <c r="A25" s="25">
        <v>20</v>
      </c>
      <c r="B25" s="15" t="s">
        <v>6</v>
      </c>
      <c r="C25" s="16"/>
      <c r="D25" s="15" t="s">
        <v>12</v>
      </c>
      <c r="E25" s="19"/>
      <c r="F25" s="13"/>
      <c r="G25" s="18"/>
      <c r="H25" s="18"/>
      <c r="L25" t="s">
        <v>27</v>
      </c>
      <c r="M25">
        <v>48400</v>
      </c>
      <c r="N25">
        <v>33400</v>
      </c>
      <c r="O25">
        <v>31700</v>
      </c>
      <c r="P25">
        <v>16000</v>
      </c>
      <c r="AA25" t="s">
        <v>28</v>
      </c>
      <c r="AB25" s="39">
        <v>59297</v>
      </c>
      <c r="AC25" s="37">
        <v>64000</v>
      </c>
      <c r="AD25">
        <v>49100</v>
      </c>
      <c r="AF25" t="s">
        <v>28</v>
      </c>
      <c r="AG25" s="38">
        <f t="shared" ref="AG25:AG27" si="3">AVERAGE(AB25:AD25)</f>
        <v>57465.666666666664</v>
      </c>
      <c r="AH25" s="38">
        <f>STDEV(AB25:AD25)</f>
        <v>7616.9440285020482</v>
      </c>
      <c r="AI25" s="38">
        <f t="shared" ref="AI25:AI27" si="4">AH25/2</f>
        <v>3808.4720142510241</v>
      </c>
    </row>
    <row r="26" spans="1:35" ht="15.75" customHeight="1" x14ac:dyDescent="0.3">
      <c r="A26" s="20">
        <v>21</v>
      </c>
      <c r="B26" s="21" t="s">
        <v>5</v>
      </c>
      <c r="C26" s="22"/>
      <c r="D26" s="21" t="s">
        <v>12</v>
      </c>
      <c r="E26" s="21" t="s">
        <v>8</v>
      </c>
      <c r="F26" s="23">
        <v>4368</v>
      </c>
      <c r="G26" s="23">
        <v>3308</v>
      </c>
      <c r="H26" s="24"/>
      <c r="L26" t="s">
        <v>28</v>
      </c>
      <c r="M26">
        <v>66000</v>
      </c>
      <c r="N26">
        <v>47900</v>
      </c>
      <c r="O26">
        <v>41500</v>
      </c>
      <c r="P26">
        <v>19200</v>
      </c>
      <c r="AA26">
        <v>484</v>
      </c>
      <c r="AB26" s="39">
        <v>63674</v>
      </c>
      <c r="AC26" s="37">
        <v>78700</v>
      </c>
      <c r="AD26">
        <v>45100</v>
      </c>
      <c r="AF26">
        <v>484</v>
      </c>
      <c r="AG26" s="38">
        <f t="shared" si="3"/>
        <v>62491.333333333336</v>
      </c>
      <c r="AH26" s="38">
        <f t="shared" ref="AH26:AH27" si="5">STDEV(AB26:AD26)</f>
        <v>16831.192035424378</v>
      </c>
      <c r="AI26" s="38">
        <f t="shared" si="4"/>
        <v>8415.5960177121888</v>
      </c>
    </row>
    <row r="27" spans="1:35" ht="15.75" customHeight="1" x14ac:dyDescent="0.3">
      <c r="A27" s="20">
        <v>22</v>
      </c>
      <c r="B27" s="21" t="s">
        <v>6</v>
      </c>
      <c r="C27" s="22"/>
      <c r="D27" s="21" t="s">
        <v>12</v>
      </c>
      <c r="E27" s="21" t="s">
        <v>8</v>
      </c>
      <c r="F27" s="23">
        <v>69800</v>
      </c>
      <c r="G27" s="23">
        <v>49100</v>
      </c>
      <c r="H27" s="24"/>
      <c r="L27">
        <v>484</v>
      </c>
      <c r="M27">
        <v>64200</v>
      </c>
      <c r="N27">
        <v>40300</v>
      </c>
      <c r="O27">
        <v>32800</v>
      </c>
      <c r="P27">
        <v>7902</v>
      </c>
      <c r="AA27">
        <v>452</v>
      </c>
      <c r="AB27" s="39">
        <v>57853</v>
      </c>
      <c r="AC27" s="37">
        <v>60100</v>
      </c>
      <c r="AD27">
        <v>42500</v>
      </c>
      <c r="AF27">
        <v>452</v>
      </c>
      <c r="AG27" s="38">
        <f t="shared" si="3"/>
        <v>53484.333333333336</v>
      </c>
      <c r="AH27" s="38">
        <f t="shared" si="5"/>
        <v>9578.8275030576424</v>
      </c>
      <c r="AI27" s="38">
        <f t="shared" si="4"/>
        <v>4789.4137515288212</v>
      </c>
    </row>
    <row r="28" spans="1:35" ht="15.75" customHeight="1" x14ac:dyDescent="0.3">
      <c r="A28" s="25">
        <v>23</v>
      </c>
      <c r="B28" s="15" t="s">
        <v>5</v>
      </c>
      <c r="C28" s="16"/>
      <c r="D28" s="15" t="s">
        <v>13</v>
      </c>
      <c r="E28" s="17"/>
      <c r="F28" s="13"/>
      <c r="G28" s="18"/>
      <c r="H28" s="18"/>
      <c r="L28">
        <v>452</v>
      </c>
      <c r="M28">
        <v>62000</v>
      </c>
      <c r="N28">
        <v>38900</v>
      </c>
      <c r="O28">
        <v>23500</v>
      </c>
      <c r="P28">
        <v>3867</v>
      </c>
    </row>
    <row r="29" spans="1:35" ht="15.75" customHeight="1" x14ac:dyDescent="0.3">
      <c r="A29" s="25">
        <v>24</v>
      </c>
      <c r="B29" s="15" t="s">
        <v>6</v>
      </c>
      <c r="C29" s="16"/>
      <c r="D29" s="15" t="s">
        <v>13</v>
      </c>
      <c r="E29" s="19"/>
      <c r="F29" s="13"/>
      <c r="G29" s="18"/>
      <c r="H29" s="18"/>
      <c r="AG29">
        <v>100</v>
      </c>
    </row>
    <row r="30" spans="1:35" ht="15.75" customHeight="1" x14ac:dyDescent="0.3">
      <c r="A30" s="20">
        <v>25</v>
      </c>
      <c r="B30" s="21" t="s">
        <v>5</v>
      </c>
      <c r="C30" s="22"/>
      <c r="D30" s="21" t="s">
        <v>13</v>
      </c>
      <c r="E30" s="21" t="s">
        <v>8</v>
      </c>
      <c r="F30" s="23">
        <v>18400</v>
      </c>
      <c r="G30" s="23">
        <v>10600</v>
      </c>
      <c r="H30" s="24"/>
      <c r="AG30">
        <v>125</v>
      </c>
    </row>
    <row r="31" spans="1:35" ht="15.75" customHeight="1" x14ac:dyDescent="0.3">
      <c r="A31" s="20">
        <v>26</v>
      </c>
      <c r="B31" s="21" t="s">
        <v>6</v>
      </c>
      <c r="C31" s="22"/>
      <c r="D31" s="21" t="s">
        <v>13</v>
      </c>
      <c r="E31" s="21" t="s">
        <v>8</v>
      </c>
      <c r="F31" s="23">
        <v>66000</v>
      </c>
      <c r="G31" s="23">
        <v>47900</v>
      </c>
      <c r="H31" s="24"/>
      <c r="AG31">
        <v>136</v>
      </c>
    </row>
    <row r="32" spans="1:35" ht="15.75" customHeight="1" x14ac:dyDescent="0.3">
      <c r="A32" s="25">
        <v>27</v>
      </c>
      <c r="B32" s="15" t="s">
        <v>5</v>
      </c>
      <c r="C32" s="16"/>
      <c r="D32" s="15" t="s">
        <v>14</v>
      </c>
      <c r="E32" s="17"/>
      <c r="F32" s="13"/>
      <c r="G32" s="18"/>
      <c r="H32" s="18"/>
      <c r="AG32">
        <v>117</v>
      </c>
    </row>
    <row r="33" spans="1:16" ht="15.75" customHeight="1" x14ac:dyDescent="0.3">
      <c r="A33" s="25">
        <v>28</v>
      </c>
      <c r="B33" s="15" t="s">
        <v>6</v>
      </c>
      <c r="C33" s="16"/>
      <c r="D33" s="15" t="s">
        <v>14</v>
      </c>
      <c r="E33" s="19"/>
      <c r="F33" s="13"/>
      <c r="G33" s="18"/>
      <c r="H33" s="18"/>
      <c r="K33">
        <v>0.1</v>
      </c>
    </row>
    <row r="34" spans="1:16" ht="15.75" customHeight="1" x14ac:dyDescent="0.3">
      <c r="A34" s="20">
        <v>29</v>
      </c>
      <c r="B34" s="21" t="s">
        <v>5</v>
      </c>
      <c r="C34" s="22"/>
      <c r="D34" s="21" t="s">
        <v>14</v>
      </c>
      <c r="E34" s="21" t="s">
        <v>8</v>
      </c>
      <c r="F34" s="23">
        <v>0</v>
      </c>
      <c r="G34" s="23">
        <v>0</v>
      </c>
      <c r="H34" s="24"/>
      <c r="M34" t="s">
        <v>29</v>
      </c>
      <c r="N34" t="s">
        <v>30</v>
      </c>
      <c r="O34" s="36" t="s">
        <v>31</v>
      </c>
      <c r="P34" s="36" t="s">
        <v>32</v>
      </c>
    </row>
    <row r="35" spans="1:16" ht="15.75" customHeight="1" x14ac:dyDescent="0.3">
      <c r="A35" s="20">
        <v>30</v>
      </c>
      <c r="B35" s="21" t="s">
        <v>6</v>
      </c>
      <c r="C35" s="22"/>
      <c r="D35" s="21" t="s">
        <v>14</v>
      </c>
      <c r="E35" s="21" t="s">
        <v>8</v>
      </c>
      <c r="F35" s="23">
        <v>31300</v>
      </c>
      <c r="G35" s="23">
        <v>19600</v>
      </c>
      <c r="H35" s="24"/>
      <c r="L35" t="s">
        <v>27</v>
      </c>
      <c r="M35">
        <v>26800</v>
      </c>
      <c r="N35">
        <v>18500</v>
      </c>
      <c r="O35">
        <v>20500</v>
      </c>
      <c r="P35">
        <v>12600</v>
      </c>
    </row>
    <row r="36" spans="1:16" ht="15.75" customHeight="1" x14ac:dyDescent="0.3">
      <c r="A36" s="25">
        <v>31</v>
      </c>
      <c r="B36" s="15" t="s">
        <v>5</v>
      </c>
      <c r="C36" s="16"/>
      <c r="D36" s="15" t="s">
        <v>15</v>
      </c>
      <c r="E36" s="17"/>
      <c r="F36" s="13"/>
      <c r="G36" s="18"/>
      <c r="H36" s="18"/>
      <c r="L36" t="s">
        <v>28</v>
      </c>
      <c r="M36">
        <v>31300</v>
      </c>
      <c r="N36">
        <v>19600</v>
      </c>
      <c r="O36">
        <v>24800</v>
      </c>
      <c r="P36">
        <v>14400</v>
      </c>
    </row>
    <row r="37" spans="1:16" ht="15.75" customHeight="1" x14ac:dyDescent="0.3">
      <c r="A37" s="25">
        <v>32</v>
      </c>
      <c r="B37" s="15" t="s">
        <v>6</v>
      </c>
      <c r="C37" s="16"/>
      <c r="D37" s="15" t="s">
        <v>15</v>
      </c>
      <c r="E37" s="19"/>
      <c r="F37" s="13"/>
      <c r="G37" s="18"/>
      <c r="H37" s="18"/>
      <c r="L37">
        <v>484</v>
      </c>
      <c r="M37">
        <v>32300</v>
      </c>
      <c r="N37">
        <v>24100</v>
      </c>
      <c r="O37">
        <v>25000</v>
      </c>
      <c r="P37">
        <v>17300</v>
      </c>
    </row>
    <row r="38" spans="1:16" ht="15.75" customHeight="1" x14ac:dyDescent="0.3">
      <c r="A38" s="20">
        <v>33</v>
      </c>
      <c r="B38" s="21" t="s">
        <v>5</v>
      </c>
      <c r="C38" s="22"/>
      <c r="D38" s="21" t="s">
        <v>15</v>
      </c>
      <c r="E38" s="21" t="s">
        <v>8</v>
      </c>
      <c r="F38" s="23">
        <v>6308</v>
      </c>
      <c r="G38" s="23">
        <v>3829</v>
      </c>
      <c r="H38" s="24"/>
      <c r="L38">
        <v>452</v>
      </c>
      <c r="M38">
        <v>43800</v>
      </c>
      <c r="N38">
        <v>32700</v>
      </c>
      <c r="O38">
        <v>27000</v>
      </c>
      <c r="P38">
        <v>12700</v>
      </c>
    </row>
    <row r="39" spans="1:16" ht="15.75" customHeight="1" x14ac:dyDescent="0.3">
      <c r="A39" s="20">
        <v>34</v>
      </c>
      <c r="B39" s="21" t="s">
        <v>6</v>
      </c>
      <c r="C39" s="22"/>
      <c r="D39" s="21" t="s">
        <v>15</v>
      </c>
      <c r="E39" s="21" t="s">
        <v>8</v>
      </c>
      <c r="F39" s="23">
        <v>71700</v>
      </c>
      <c r="G39" s="23">
        <v>45100</v>
      </c>
      <c r="H39" s="24"/>
    </row>
    <row r="40" spans="1:16" ht="15.75" customHeight="1" x14ac:dyDescent="0.3">
      <c r="A40" s="25">
        <v>35</v>
      </c>
      <c r="B40" s="15" t="s">
        <v>5</v>
      </c>
      <c r="C40" s="16"/>
      <c r="D40" s="15" t="s">
        <v>16</v>
      </c>
      <c r="E40" s="17"/>
      <c r="F40" s="13"/>
      <c r="G40" s="18"/>
      <c r="H40" s="18"/>
    </row>
    <row r="41" spans="1:16" ht="15.75" customHeight="1" x14ac:dyDescent="0.3">
      <c r="A41" s="25">
        <v>36</v>
      </c>
      <c r="B41" s="15" t="s">
        <v>6</v>
      </c>
      <c r="C41" s="16"/>
      <c r="D41" s="15" t="s">
        <v>17</v>
      </c>
      <c r="E41" s="19"/>
      <c r="F41" s="13"/>
      <c r="G41" s="18"/>
      <c r="H41" s="18"/>
    </row>
    <row r="42" spans="1:16" ht="15.75" customHeight="1" x14ac:dyDescent="0.3">
      <c r="A42" s="20">
        <v>37</v>
      </c>
      <c r="B42" s="21" t="s">
        <v>5</v>
      </c>
      <c r="C42" s="22"/>
      <c r="D42" s="21" t="s">
        <v>16</v>
      </c>
      <c r="E42" s="21" t="s">
        <v>8</v>
      </c>
      <c r="F42" s="23"/>
      <c r="G42" s="23"/>
      <c r="H42" s="24"/>
    </row>
    <row r="43" spans="1:16" ht="15.75" customHeight="1" x14ac:dyDescent="0.3">
      <c r="A43" s="20">
        <v>38</v>
      </c>
      <c r="B43" s="21" t="s">
        <v>6</v>
      </c>
      <c r="C43" s="22"/>
      <c r="D43" s="21" t="s">
        <v>16</v>
      </c>
      <c r="E43" s="21" t="s">
        <v>8</v>
      </c>
      <c r="F43" s="23">
        <v>64200</v>
      </c>
      <c r="G43" s="23">
        <v>40300</v>
      </c>
      <c r="H43" s="24"/>
    </row>
    <row r="44" spans="1:16" ht="15.75" customHeight="1" x14ac:dyDescent="0.3">
      <c r="A44" s="25">
        <v>39</v>
      </c>
      <c r="B44" s="15" t="s">
        <v>5</v>
      </c>
      <c r="C44" s="16"/>
      <c r="D44" s="15" t="s">
        <v>18</v>
      </c>
      <c r="E44" s="17"/>
      <c r="F44" s="13"/>
      <c r="G44" s="18"/>
      <c r="H44" s="18"/>
      <c r="L44" s="36" t="s">
        <v>33</v>
      </c>
    </row>
    <row r="45" spans="1:16" ht="15.75" customHeight="1" x14ac:dyDescent="0.3">
      <c r="A45" s="25">
        <v>40</v>
      </c>
      <c r="B45" s="15" t="s">
        <v>6</v>
      </c>
      <c r="C45" s="16"/>
      <c r="D45" s="15" t="s">
        <v>18</v>
      </c>
      <c r="E45" s="19"/>
      <c r="F45" s="13"/>
      <c r="G45" s="18"/>
      <c r="H45" s="18"/>
      <c r="M45" t="s">
        <v>29</v>
      </c>
      <c r="N45" t="s">
        <v>30</v>
      </c>
      <c r="O45" s="36" t="s">
        <v>31</v>
      </c>
      <c r="P45" s="36" t="s">
        <v>32</v>
      </c>
    </row>
    <row r="46" spans="1:16" ht="15.75" customHeight="1" x14ac:dyDescent="0.3">
      <c r="A46" s="20">
        <v>41</v>
      </c>
      <c r="B46" s="21" t="s">
        <v>5</v>
      </c>
      <c r="C46" s="22"/>
      <c r="D46" s="21" t="s">
        <v>18</v>
      </c>
      <c r="E46" s="21" t="s">
        <v>8</v>
      </c>
      <c r="F46" s="23"/>
      <c r="G46" s="23"/>
      <c r="H46" s="24"/>
      <c r="L46" t="s">
        <v>27</v>
      </c>
      <c r="M46">
        <v>42700</v>
      </c>
      <c r="N46">
        <v>20800</v>
      </c>
      <c r="O46">
        <v>16100</v>
      </c>
      <c r="P46">
        <v>2654</v>
      </c>
    </row>
    <row r="47" spans="1:16" ht="15.75" customHeight="1" x14ac:dyDescent="0.3">
      <c r="A47" s="20">
        <v>42</v>
      </c>
      <c r="B47" s="21" t="s">
        <v>6</v>
      </c>
      <c r="C47" s="22"/>
      <c r="D47" s="21" t="s">
        <v>18</v>
      </c>
      <c r="E47" s="21" t="s">
        <v>8</v>
      </c>
      <c r="F47" s="23">
        <v>32300</v>
      </c>
      <c r="G47" s="23">
        <v>24100</v>
      </c>
      <c r="H47" s="24"/>
      <c r="L47" t="s">
        <v>28</v>
      </c>
      <c r="M47">
        <v>49800</v>
      </c>
      <c r="N47">
        <v>30200</v>
      </c>
      <c r="O47">
        <v>21800</v>
      </c>
      <c r="P47">
        <v>3329</v>
      </c>
    </row>
    <row r="48" spans="1:16" ht="15.75" customHeight="1" x14ac:dyDescent="0.3">
      <c r="A48" s="25">
        <v>43</v>
      </c>
      <c r="B48" s="15" t="s">
        <v>5</v>
      </c>
      <c r="C48" s="16"/>
      <c r="D48" s="15" t="s">
        <v>19</v>
      </c>
      <c r="E48" s="17"/>
      <c r="F48" s="13"/>
      <c r="G48" s="18"/>
      <c r="H48" s="18"/>
      <c r="L48">
        <v>484</v>
      </c>
      <c r="M48">
        <v>47000</v>
      </c>
      <c r="N48">
        <v>17800</v>
      </c>
      <c r="O48">
        <v>17300</v>
      </c>
      <c r="P48">
        <v>2849</v>
      </c>
    </row>
    <row r="49" spans="1:16" ht="15.75" customHeight="1" x14ac:dyDescent="0.3">
      <c r="A49" s="25">
        <v>44</v>
      </c>
      <c r="B49" s="15" t="s">
        <v>6</v>
      </c>
      <c r="C49" s="16"/>
      <c r="D49" s="15" t="s">
        <v>19</v>
      </c>
      <c r="E49" s="19"/>
      <c r="F49" s="13"/>
      <c r="G49" s="18"/>
      <c r="H49" s="18"/>
      <c r="L49">
        <v>452</v>
      </c>
      <c r="M49">
        <v>46000</v>
      </c>
      <c r="N49">
        <v>18500</v>
      </c>
      <c r="O49">
        <v>17900</v>
      </c>
      <c r="P49">
        <v>3201</v>
      </c>
    </row>
    <row r="50" spans="1:16" ht="15.75" customHeight="1" x14ac:dyDescent="0.3">
      <c r="A50" s="20">
        <v>45</v>
      </c>
      <c r="B50" s="21" t="s">
        <v>5</v>
      </c>
      <c r="C50" s="22"/>
      <c r="D50" s="21" t="s">
        <v>19</v>
      </c>
      <c r="E50" s="21" t="s">
        <v>8</v>
      </c>
      <c r="F50" s="23"/>
      <c r="G50" s="23"/>
      <c r="H50" s="24"/>
    </row>
    <row r="51" spans="1:16" ht="15.75" customHeight="1" x14ac:dyDescent="0.3">
      <c r="A51" s="20">
        <v>46</v>
      </c>
      <c r="B51" s="21" t="s">
        <v>6</v>
      </c>
      <c r="C51" s="22"/>
      <c r="D51" s="21" t="s">
        <v>19</v>
      </c>
      <c r="E51" s="21" t="s">
        <v>8</v>
      </c>
      <c r="F51" s="23">
        <v>70100</v>
      </c>
      <c r="G51" s="23">
        <v>42500</v>
      </c>
      <c r="H51" s="24"/>
    </row>
    <row r="52" spans="1:16" ht="15.75" customHeight="1" x14ac:dyDescent="0.3">
      <c r="A52" s="25">
        <v>47</v>
      </c>
      <c r="B52" s="15" t="s">
        <v>5</v>
      </c>
      <c r="C52" s="16"/>
      <c r="D52" s="15" t="s">
        <v>20</v>
      </c>
      <c r="E52" s="17"/>
      <c r="F52" s="13"/>
      <c r="G52" s="18"/>
      <c r="H52" s="18"/>
    </row>
    <row r="53" spans="1:16" ht="15.75" customHeight="1" x14ac:dyDescent="0.3">
      <c r="A53" s="25">
        <v>48</v>
      </c>
      <c r="B53" s="15" t="s">
        <v>6</v>
      </c>
      <c r="C53" s="16"/>
      <c r="D53" s="15" t="s">
        <v>20</v>
      </c>
      <c r="E53" s="19"/>
      <c r="F53" s="13"/>
      <c r="G53" s="18"/>
      <c r="H53" s="18"/>
    </row>
    <row r="54" spans="1:16" ht="15.75" customHeight="1" x14ac:dyDescent="0.3">
      <c r="A54" s="20">
        <v>49</v>
      </c>
      <c r="B54" s="21" t="s">
        <v>5</v>
      </c>
      <c r="C54" s="22"/>
      <c r="D54" s="21" t="s">
        <v>20</v>
      </c>
      <c r="E54" s="21" t="s">
        <v>8</v>
      </c>
      <c r="F54" s="23"/>
      <c r="G54" s="23"/>
      <c r="H54" s="24"/>
    </row>
    <row r="55" spans="1:16" ht="15.75" customHeight="1" x14ac:dyDescent="0.3">
      <c r="A55" s="20">
        <v>50</v>
      </c>
      <c r="B55" s="21" t="s">
        <v>6</v>
      </c>
      <c r="C55" s="22"/>
      <c r="D55" s="21" t="s">
        <v>20</v>
      </c>
      <c r="E55" s="21" t="s">
        <v>8</v>
      </c>
      <c r="F55" s="23">
        <v>62000</v>
      </c>
      <c r="G55" s="23">
        <v>38900</v>
      </c>
      <c r="H55" s="24"/>
    </row>
    <row r="56" spans="1:16" ht="15.75" customHeight="1" x14ac:dyDescent="0.3">
      <c r="A56" s="25">
        <v>51</v>
      </c>
      <c r="B56" s="15" t="s">
        <v>5</v>
      </c>
      <c r="C56" s="16"/>
      <c r="D56" s="15" t="s">
        <v>21</v>
      </c>
      <c r="E56" s="17"/>
      <c r="F56" s="13"/>
      <c r="G56" s="18"/>
      <c r="H56" s="18"/>
    </row>
    <row r="57" spans="1:16" ht="15.75" customHeight="1" x14ac:dyDescent="0.3">
      <c r="A57" s="25">
        <v>52</v>
      </c>
      <c r="B57" s="15" t="s">
        <v>6</v>
      </c>
      <c r="C57" s="16"/>
      <c r="D57" s="15" t="s">
        <v>21</v>
      </c>
      <c r="E57" s="19"/>
      <c r="F57" s="13"/>
      <c r="G57" s="18"/>
      <c r="H57" s="18"/>
    </row>
    <row r="58" spans="1:16" ht="15.75" customHeight="1" x14ac:dyDescent="0.3">
      <c r="A58" s="20">
        <v>53</v>
      </c>
      <c r="B58" s="21" t="s">
        <v>5</v>
      </c>
      <c r="C58" s="22"/>
      <c r="D58" s="21" t="s">
        <v>22</v>
      </c>
      <c r="E58" s="21" t="s">
        <v>8</v>
      </c>
      <c r="F58" s="23"/>
      <c r="G58" s="23"/>
      <c r="H58" s="24"/>
    </row>
    <row r="59" spans="1:16" ht="15.75" customHeight="1" x14ac:dyDescent="0.3">
      <c r="A59" s="20">
        <v>54</v>
      </c>
      <c r="B59" s="21" t="s">
        <v>6</v>
      </c>
      <c r="C59" s="22"/>
      <c r="D59" s="21" t="s">
        <v>21</v>
      </c>
      <c r="E59" s="21" t="s">
        <v>8</v>
      </c>
      <c r="F59" s="23">
        <v>43800</v>
      </c>
      <c r="G59" s="23">
        <v>32700</v>
      </c>
      <c r="H59" s="24"/>
    </row>
    <row r="60" spans="1:16" ht="15.75" customHeight="1" x14ac:dyDescent="0.3">
      <c r="A60" s="26">
        <v>55</v>
      </c>
      <c r="B60" s="27" t="s">
        <v>6</v>
      </c>
      <c r="C60" s="28"/>
      <c r="D60" s="29" t="s">
        <v>23</v>
      </c>
      <c r="E60" s="27" t="s">
        <v>8</v>
      </c>
      <c r="F60" s="34">
        <v>42700</v>
      </c>
      <c r="G60" s="23">
        <v>20800</v>
      </c>
      <c r="H60" s="24"/>
    </row>
    <row r="61" spans="1:16" ht="15.75" customHeight="1" x14ac:dyDescent="0.3">
      <c r="A61" s="26">
        <v>56</v>
      </c>
      <c r="B61" s="27" t="s">
        <v>6</v>
      </c>
      <c r="C61" s="28"/>
      <c r="D61" s="29" t="s">
        <v>24</v>
      </c>
      <c r="E61" s="27" t="s">
        <v>8</v>
      </c>
      <c r="F61" s="34">
        <v>49800</v>
      </c>
      <c r="G61" s="23">
        <v>30200</v>
      </c>
      <c r="H61" s="24"/>
    </row>
    <row r="62" spans="1:16" ht="15.75" customHeight="1" x14ac:dyDescent="0.3">
      <c r="A62" s="30">
        <v>57</v>
      </c>
      <c r="B62" s="27" t="s">
        <v>6</v>
      </c>
      <c r="C62" s="28"/>
      <c r="D62" s="29" t="s">
        <v>25</v>
      </c>
      <c r="E62" s="27" t="s">
        <v>8</v>
      </c>
      <c r="F62" s="34">
        <v>47000</v>
      </c>
      <c r="G62" s="23">
        <v>17800</v>
      </c>
      <c r="H62" s="24"/>
    </row>
    <row r="63" spans="1:16" ht="15.75" customHeight="1" x14ac:dyDescent="0.3">
      <c r="A63" s="30">
        <v>58</v>
      </c>
      <c r="B63" s="27" t="s">
        <v>6</v>
      </c>
      <c r="C63" s="28"/>
      <c r="D63" s="29" t="s">
        <v>26</v>
      </c>
      <c r="E63" s="27" t="s">
        <v>8</v>
      </c>
      <c r="F63" s="34">
        <v>46000</v>
      </c>
      <c r="G63" s="23">
        <v>18500</v>
      </c>
      <c r="H63" s="24"/>
    </row>
    <row r="64" spans="1:16" ht="15.75" customHeight="1" x14ac:dyDescent="0.3">
      <c r="C64" s="31"/>
      <c r="D64" s="32"/>
      <c r="E64" s="32"/>
      <c r="F64" s="33"/>
      <c r="G64" s="32"/>
      <c r="H64" s="32"/>
    </row>
    <row r="65" spans="3:8" ht="15.75" customHeight="1" x14ac:dyDescent="0.3">
      <c r="C65" s="31"/>
      <c r="D65" s="32"/>
      <c r="E65" s="32"/>
      <c r="F65" s="33"/>
      <c r="G65" s="32"/>
      <c r="H65" s="32"/>
    </row>
    <row r="66" spans="3:8" ht="15.75" customHeight="1" x14ac:dyDescent="0.3"/>
    <row r="67" spans="3:8" ht="15.75" customHeight="1" x14ac:dyDescent="0.3"/>
    <row r="68" spans="3:8" ht="15.75" customHeight="1" x14ac:dyDescent="0.3"/>
    <row r="69" spans="3:8" ht="15.75" customHeight="1" x14ac:dyDescent="0.3"/>
    <row r="70" spans="3:8" ht="15.75" customHeight="1" x14ac:dyDescent="0.3"/>
    <row r="71" spans="3:8" ht="15.75" customHeight="1" x14ac:dyDescent="0.3"/>
    <row r="72" spans="3:8" ht="15.75" customHeight="1" x14ac:dyDescent="0.3"/>
    <row r="73" spans="3:8" ht="15.75" customHeight="1" x14ac:dyDescent="0.3"/>
    <row r="74" spans="3:8" ht="15.75" customHeight="1" x14ac:dyDescent="0.3"/>
    <row r="75" spans="3:8" ht="15.75" customHeight="1" x14ac:dyDescent="0.3"/>
    <row r="76" spans="3:8" ht="15.75" customHeight="1" x14ac:dyDescent="0.3"/>
    <row r="77" spans="3:8" ht="15.75" customHeight="1" x14ac:dyDescent="0.3"/>
    <row r="78" spans="3:8" ht="15.75" customHeight="1" x14ac:dyDescent="0.3"/>
    <row r="79" spans="3:8" ht="15.75" customHeight="1" x14ac:dyDescent="0.3"/>
    <row r="80" spans="3:8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Zaccaria</dc:creator>
  <cp:lastModifiedBy>Marco Zaccaria</cp:lastModifiedBy>
  <dcterms:created xsi:type="dcterms:W3CDTF">2022-08-09T18:38:00Z</dcterms:created>
  <dcterms:modified xsi:type="dcterms:W3CDTF">2022-09-15T16:48:28Z</dcterms:modified>
</cp:coreProperties>
</file>