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urriculum-Vitae\"/>
    </mc:Choice>
  </mc:AlternateContent>
  <xr:revisionPtr revIDLastSave="0" documentId="13_ncr:1_{E0DBD92B-F123-47DE-896B-AA5AB80076B8}" xr6:coauthVersionLast="45" xr6:coauthVersionMax="45" xr10:uidLastSave="{00000000-0000-0000-0000-000000000000}"/>
  <bookViews>
    <workbookView xWindow="9735" yWindow="3660" windowWidth="25650" windowHeight="16815" tabRatio="500" activeTab="3" xr2:uid="{00000000-000D-0000-FFFF-FFFF00000000}"/>
  </bookViews>
  <sheets>
    <sheet name="education" sheetId="1" r:id="rId1"/>
    <sheet name="positions" sheetId="2" r:id="rId2"/>
    <sheet name="projects" sheetId="3" r:id="rId3"/>
    <sheet name="skills" sheetId="4" r:id="rId4"/>
    <sheet name="certifica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3" l="1"/>
  <c r="B5" i="3"/>
  <c r="B3" i="3"/>
  <c r="B2" i="3"/>
  <c r="G16" i="1"/>
  <c r="G17" i="1" s="1"/>
</calcChain>
</file>

<file path=xl/sharedStrings.xml><?xml version="1.0" encoding="utf-8"?>
<sst xmlns="http://schemas.openxmlformats.org/spreadsheetml/2006/main" count="124" uniqueCount="97">
  <si>
    <t>in_resume</t>
  </si>
  <si>
    <t>title</t>
  </si>
  <si>
    <t>institution</t>
  </si>
  <si>
    <t>loc</t>
  </si>
  <si>
    <t>start</t>
  </si>
  <si>
    <t>end</t>
  </si>
  <si>
    <t>description_1</t>
  </si>
  <si>
    <t>description_2</t>
  </si>
  <si>
    <t>description_3</t>
  </si>
  <si>
    <t>TRUE</t>
  </si>
  <si>
    <t>M.S., Data Science</t>
  </si>
  <si>
    <t>Northwestern University</t>
  </si>
  <si>
    <t>Evanston, IL</t>
  </si>
  <si>
    <t>Analytics and modeling specialization emphasizing applied statistics and statistical learning methods.</t>
  </si>
  <si>
    <t>Financial engineering and risk management electives.</t>
  </si>
  <si>
    <t>GPA: 4.0.</t>
  </si>
  <si>
    <t>B.S., Computer Science (minor Mathematics)</t>
  </si>
  <si>
    <t>Western Carolina University</t>
  </si>
  <si>
    <t>Cullowhee, NC</t>
  </si>
  <si>
    <t>Developed an interactive modeling application using Direct3D to render biometric data captured using WISDOM (**W**eakly **I**dentifying **S**ystem for **D**oorway **M**onitoring).</t>
  </si>
  <si>
    <t>summary</t>
  </si>
  <si>
    <t>Head of Development</t>
  </si>
  <si>
    <t>New York, NY</t>
  </si>
  <si>
    <t>MSD Capital, L.P.</t>
  </si>
  <si>
    <t>Managed the software development team, reporting to Chief Operating Officer.</t>
  </si>
  <si>
    <t>MSD Capital, L.P. (Cont.)</t>
  </si>
  <si>
    <t>Quantitative Developer</t>
  </si>
  <si>
    <t>Remote</t>
  </si>
  <si>
    <t>Promontory Financial Group</t>
  </si>
  <si>
    <t>Quantitative software consultant focused on client record auditing systems.</t>
  </si>
  <si>
    <t>Senior Developer</t>
  </si>
  <si>
    <t>Charlotte, NC</t>
  </si>
  <si>
    <t>RR Donnelley</t>
  </si>
  <si>
    <t>Technical architect for financial publishing and content management applications.</t>
  </si>
  <si>
    <t>name</t>
  </si>
  <si>
    <t>overview</t>
  </si>
  <si>
    <t>detail_1</t>
  </si>
  <si>
    <t>detail_2</t>
  </si>
  <si>
    <t>detail_3</t>
  </si>
  <si>
    <t>detail_4</t>
  </si>
  <si>
    <t>detail_5</t>
  </si>
  <si>
    <t>technology</t>
  </si>
  <si>
    <t>Analytics Platform</t>
  </si>
  <si>
    <t>Led development effort on a team of five to build in-house data analytics system.</t>
  </si>
  <si>
    <t>Collaborated with front office users to develop specifications for interactive reporting modules (e.g., attribution, exposure, liquidity, cash availability).</t>
  </si>
  <si>
    <t>Worked with portfolio managers and analysts to build factor-based models and stock screeners with systematic execution and delivery.</t>
  </si>
  <si>
    <t>Developed scalable back-end data architecture that leveraged machine learning server (RevoScaleR) to host and execute internally developed R packages.</t>
  </si>
  <si>
    <t>Ensured 85%+ unit test coverage over all layers of the application with a combination of NUnit, Moq, tSQL-t, and test.that.</t>
  </si>
  <si>
    <t>Implemented a third-party data warehouse solution to integrate core operational systems, reducing end of day NAV/P&amp;L report publish time by 70%.</t>
  </si>
  <si>
    <t>R, C#, T-SQL, tidyverse, WPF/WCF, Machine Learning Server</t>
  </si>
  <si>
    <t>Trading &amp; Risk Management</t>
  </si>
  <si>
    <t>Worked with trading and operations to build a risk management system.</t>
  </si>
  <si>
    <t xml:space="preserve">Created a foreign exchange (FX) hedging and settlement system to automate intraday rebalance process by codifying manager specified rule sets. </t>
  </si>
  <si>
    <t>Built core hedging model in R to support usage of various hedging metrics (e.g., FMV, MTM, cost, fixed, underlying, custom model) to calculate the target exposure by strategy and generate suggested rebalance transactions by portfolio.</t>
  </si>
  <si>
    <t>Consolidated disperse analyst models used to construct option strategies in Matlab/Excel into an application framework by leveraging QuantLib.</t>
  </si>
  <si>
    <t>Built a real-time profit/loss system to replace an expensive vendor solution that did not fully capture the needs of the business, a savings of six figures annually.</t>
  </si>
  <si>
    <t>Worked with head of trading and operations to build firm counterparty risk report.</t>
  </si>
  <si>
    <t>R, C++, C#, WPF/WCF, ReactiveX, QuantLib, Bloomberg SAPI</t>
  </si>
  <si>
    <t>Research Management</t>
  </si>
  <si>
    <t>Created a global research repository to accelerate productivity and enhance accessibility.</t>
  </si>
  <si>
    <t>Developed a non-intrusive metadata tagging system used to tag and identify research content.</t>
  </si>
  <si>
    <t>Used supervised learning methods to automatically tag user generated and external content (e.g., company, filing, write-up, model, earnings call).</t>
  </si>
  <si>
    <t>Automated the process of research content parsing for investment indicators (i.e., price targets) and storage in elasticsearch.</t>
  </si>
  <si>
    <t>Python, CLI/C++ Interop, NLP, Elasticsearch</t>
  </si>
  <si>
    <t>Independent Foreclosure Review</t>
  </si>
  <si>
    <t>Led development and implementation of workflow application designed to audit fortune 10 client.</t>
  </si>
  <si>
    <t>Managed client deliverables with an average development life-cycle of 3 weeks throughout the project.</t>
  </si>
  <si>
    <t>Constructed audit system to concurrently support 2,000+ users with an average transaction count of 1.1 million per day.</t>
  </si>
  <si>
    <t>Assisted SMEs in converting legacy SAS models to R and validating statistical output.</t>
  </si>
  <si>
    <t>The resulting data set was used as the statistical basis for agreed financial settlement to borrowers.</t>
  </si>
  <si>
    <t>C#, T-SQL, R, SAS, WPF, Full-text Index</t>
  </si>
  <si>
    <t>RightContent</t>
  </si>
  <si>
    <t>Led development and architecture of content authoring / workflow processing systems.</t>
  </si>
  <si>
    <t>Implemented the full specification for front-page server extensions (version 13.1) to enable native (i.e., Word, Excel) remote content authoring.</t>
  </si>
  <si>
    <t>Authored a comprehensive functional language that enabled an expression syntax SMEs used to customize client documents.</t>
  </si>
  <si>
    <t>Developed an LL parsing engine and supporting libraries for content transformation and styling.</t>
  </si>
  <si>
    <t>C#, T-SQL, ASP.NET, WebDAV</t>
  </si>
  <si>
    <t>skill</t>
  </si>
  <si>
    <t>level</t>
  </si>
  <si>
    <t>R</t>
  </si>
  <si>
    <t>C#</t>
  </si>
  <si>
    <t>Python</t>
  </si>
  <si>
    <t>Matlab</t>
  </si>
  <si>
    <t>SQL</t>
  </si>
  <si>
    <t>C++</t>
  </si>
  <si>
    <t>Java</t>
  </si>
  <si>
    <t>SAS</t>
  </si>
  <si>
    <t>when</t>
  </si>
  <si>
    <t>type</t>
  </si>
  <si>
    <t>link</t>
  </si>
  <si>
    <t>Quantitative Analyst with R</t>
  </si>
  <si>
    <t>DataCamp</t>
  </si>
  <si>
    <t>Certification</t>
  </si>
  <si>
    <t>https://www.datacamp.com/statement-of-accomplishment/track/fa7e06dfeb137b96429de33fba1fec46946019b8</t>
  </si>
  <si>
    <t>Mathematics for Machine Learning</t>
  </si>
  <si>
    <t>Imperial College London</t>
  </si>
  <si>
    <t>https://www.coursera.org/account/accomplishments/specialization/certificate/SUFEV6B5JVAN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</si>
</sst>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  <family val="2"/>
      <charset val="1"/>
    </font>
    <font>
      <sz val="10"/>
      <name val="Arial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49" fontId="0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account/accomplishments/specialization/certificate/SUFEV6B5JVAN" TargetMode="External"/><Relationship Id="rId1" Type="http://schemas.openxmlformats.org/officeDocument/2006/relationships/hyperlink" Target="https://www.datacamp.com/statement-of-accomplishment/track/fa7e06dfeb137b96429de33fba1fec46946019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opLeftCell="F1" zoomScale="110" zoomScaleNormal="110" workbookViewId="0">
      <selection activeCell="G22" sqref="G22"/>
    </sheetView>
  </sheetViews>
  <sheetFormatPr defaultRowHeight="12.75" x14ac:dyDescent="0.2"/>
  <cols>
    <col min="1" max="1" width="15" customWidth="1"/>
    <col min="2" max="2" width="38.28515625" customWidth="1"/>
    <col min="3" max="3" width="26.85546875" customWidth="1"/>
    <col min="4" max="4" width="15.7109375" customWidth="1"/>
    <col min="5" max="5" width="11.5703125"/>
    <col min="6" max="6" width="14.28515625" customWidth="1"/>
    <col min="7" max="7" width="122.42578125" customWidth="1"/>
    <col min="8" max="8" width="66.140625" customWidth="1"/>
    <col min="9" max="9" width="47.85546875" customWidth="1"/>
    <col min="10" max="1025" width="11.5703125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 t="s">
        <v>9</v>
      </c>
      <c r="B2" t="s">
        <v>10</v>
      </c>
      <c r="C2" t="s">
        <v>11</v>
      </c>
      <c r="D2" t="s">
        <v>12</v>
      </c>
      <c r="E2" s="3">
        <v>43160</v>
      </c>
      <c r="F2" s="3">
        <v>43800</v>
      </c>
      <c r="G2" t="s">
        <v>13</v>
      </c>
      <c r="H2" t="s">
        <v>14</v>
      </c>
      <c r="I2" t="s">
        <v>15</v>
      </c>
    </row>
    <row r="3" spans="1:9" x14ac:dyDescent="0.2">
      <c r="A3" s="2" t="s">
        <v>9</v>
      </c>
      <c r="B3" t="s">
        <v>16</v>
      </c>
      <c r="C3" t="s">
        <v>17</v>
      </c>
      <c r="D3" t="s">
        <v>18</v>
      </c>
      <c r="E3" s="3">
        <v>38200</v>
      </c>
      <c r="F3" s="3">
        <v>39052</v>
      </c>
      <c r="G3" t="s">
        <v>19</v>
      </c>
    </row>
    <row r="15" spans="1:9" x14ac:dyDescent="0.2">
      <c r="G15">
        <v>2500</v>
      </c>
    </row>
    <row r="16" spans="1:9" x14ac:dyDescent="0.2">
      <c r="G16">
        <f>G15/52</f>
        <v>48.07692307692308</v>
      </c>
    </row>
    <row r="17" spans="7:7" x14ac:dyDescent="0.2">
      <c r="G17">
        <f>G16/40</f>
        <v>1.2019230769230771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opLeftCell="E1" zoomScale="110" zoomScaleNormal="110" workbookViewId="0">
      <selection activeCell="G24" sqref="G24"/>
    </sheetView>
  </sheetViews>
  <sheetFormatPr defaultRowHeight="12.75" x14ac:dyDescent="0.2"/>
  <cols>
    <col min="1" max="1" width="12" customWidth="1"/>
    <col min="2" max="2" width="25.42578125" customWidth="1"/>
    <col min="3" max="3" width="51.7109375" customWidth="1"/>
    <col min="4" max="4" width="32.140625" customWidth="1"/>
    <col min="5" max="5" width="15" customWidth="1"/>
    <col min="6" max="6" width="16.28515625" customWidth="1"/>
    <col min="7" max="7" width="69.85546875" customWidth="1"/>
    <col min="8" max="8" width="168.7109375" customWidth="1"/>
    <col min="9" max="9" width="87.28515625" customWidth="1"/>
    <col min="10" max="10" width="75.5703125" customWidth="1"/>
    <col min="11" max="1025" width="11.5703125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20</v>
      </c>
    </row>
    <row r="2" spans="1:7" x14ac:dyDescent="0.2">
      <c r="A2" s="2" t="s">
        <v>9</v>
      </c>
      <c r="B2" t="s">
        <v>21</v>
      </c>
      <c r="C2" t="s">
        <v>22</v>
      </c>
      <c r="D2" t="s">
        <v>23</v>
      </c>
      <c r="E2" s="3">
        <v>41306</v>
      </c>
      <c r="F2" s="3">
        <v>43739</v>
      </c>
      <c r="G2" s="1" t="s">
        <v>24</v>
      </c>
    </row>
    <row r="3" spans="1:7" x14ac:dyDescent="0.2">
      <c r="A3" s="2" t="s">
        <v>9</v>
      </c>
      <c r="B3" t="s">
        <v>21</v>
      </c>
      <c r="C3" t="s">
        <v>22</v>
      </c>
      <c r="D3" t="s">
        <v>25</v>
      </c>
      <c r="E3" s="3">
        <v>41307</v>
      </c>
      <c r="F3" s="3">
        <v>43739</v>
      </c>
      <c r="G3" s="1"/>
    </row>
    <row r="4" spans="1:7" x14ac:dyDescent="0.2">
      <c r="A4" s="2" t="s">
        <v>9</v>
      </c>
      <c r="B4" t="s">
        <v>26</v>
      </c>
      <c r="C4" t="s">
        <v>27</v>
      </c>
      <c r="D4" t="s">
        <v>28</v>
      </c>
      <c r="E4" s="3">
        <v>40909</v>
      </c>
      <c r="F4" s="3">
        <v>41306</v>
      </c>
      <c r="G4" s="1" t="s">
        <v>29</v>
      </c>
    </row>
    <row r="5" spans="1:7" x14ac:dyDescent="0.2">
      <c r="A5" s="2" t="s">
        <v>9</v>
      </c>
      <c r="B5" t="s">
        <v>30</v>
      </c>
      <c r="C5" t="s">
        <v>31</v>
      </c>
      <c r="D5" t="s">
        <v>32</v>
      </c>
      <c r="E5" s="3">
        <v>39114</v>
      </c>
      <c r="F5" s="3">
        <v>40878</v>
      </c>
      <c r="G5" s="3" t="s">
        <v>33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topLeftCell="G1" zoomScale="110" zoomScaleNormal="110" workbookViewId="0">
      <selection activeCell="G17" sqref="G17"/>
    </sheetView>
  </sheetViews>
  <sheetFormatPr defaultRowHeight="12.75" x14ac:dyDescent="0.2"/>
  <cols>
    <col min="1" max="1" width="11.5703125" style="4"/>
    <col min="2" max="2" width="30" style="4" customWidth="1"/>
    <col min="3" max="3" width="30" customWidth="1"/>
    <col min="4" max="4" width="112.7109375" customWidth="1"/>
    <col min="5" max="5" width="206.140625" customWidth="1"/>
    <col min="6" max="6" width="186.140625" customWidth="1"/>
    <col min="7" max="7" width="260.28515625" customWidth="1"/>
    <col min="8" max="8" width="131.42578125" customWidth="1"/>
    <col min="9" max="9" width="184.5703125" customWidth="1"/>
    <col min="10" max="10" width="59.5703125" customWidth="1"/>
    <col min="11" max="1025" width="11.5703125"/>
  </cols>
  <sheetData>
    <row r="1" spans="1:10" x14ac:dyDescent="0.2">
      <c r="A1" s="4" t="s">
        <v>0</v>
      </c>
      <c r="B1" t="s">
        <v>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2">
      <c r="A2" s="5" t="s">
        <v>9</v>
      </c>
      <c r="B2" t="str">
        <f>positions!D$2</f>
        <v>MSD Capital, L.P.</v>
      </c>
      <c r="C2" t="s">
        <v>42</v>
      </c>
      <c r="D2" s="6" t="s">
        <v>43</v>
      </c>
      <c r="E2" s="6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</row>
    <row r="3" spans="1:10" x14ac:dyDescent="0.2">
      <c r="A3" s="5" t="s">
        <v>9</v>
      </c>
      <c r="B3" t="str">
        <f>positions!D$2</f>
        <v>MSD Capital, L.P.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</row>
    <row r="4" spans="1:10" x14ac:dyDescent="0.2">
      <c r="A4" s="5" t="s">
        <v>9</v>
      </c>
      <c r="B4" s="1" t="s">
        <v>25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J4" t="s">
        <v>63</v>
      </c>
    </row>
    <row r="5" spans="1:10" x14ac:dyDescent="0.2">
      <c r="A5" s="5" t="s">
        <v>9</v>
      </c>
      <c r="B5" t="str">
        <f>positions!D$4</f>
        <v>Promontory Financial Group</v>
      </c>
      <c r="C5" t="s">
        <v>64</v>
      </c>
      <c r="D5" t="s">
        <v>65</v>
      </c>
      <c r="E5" t="s">
        <v>66</v>
      </c>
      <c r="F5" t="s">
        <v>67</v>
      </c>
      <c r="G5" s="7" t="s">
        <v>68</v>
      </c>
      <c r="H5" t="s">
        <v>69</v>
      </c>
      <c r="J5" t="s">
        <v>70</v>
      </c>
    </row>
    <row r="6" spans="1:10" x14ac:dyDescent="0.2">
      <c r="A6" s="5" t="s">
        <v>9</v>
      </c>
      <c r="B6" t="str">
        <f>positions!D$5</f>
        <v>RR Donnelley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J6" t="s">
        <v>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tabSelected="1" zoomScale="110" zoomScaleNormal="110" workbookViewId="0">
      <selection activeCell="E6" sqref="E6"/>
    </sheetView>
  </sheetViews>
  <sheetFormatPr defaultRowHeight="12.75" x14ac:dyDescent="0.2"/>
  <cols>
    <col min="1" max="1" width="15.42578125" customWidth="1"/>
    <col min="2" max="1025" width="11.5703125"/>
  </cols>
  <sheetData>
    <row r="1" spans="1:2" x14ac:dyDescent="0.2">
      <c r="A1" t="s">
        <v>77</v>
      </c>
      <c r="B1" t="s">
        <v>78</v>
      </c>
    </row>
    <row r="2" spans="1:2" x14ac:dyDescent="0.2">
      <c r="A2" t="s">
        <v>79</v>
      </c>
      <c r="B2">
        <v>4.5</v>
      </c>
    </row>
    <row r="3" spans="1:2" x14ac:dyDescent="0.2">
      <c r="A3" t="s">
        <v>80</v>
      </c>
      <c r="B3">
        <v>4</v>
      </c>
    </row>
    <row r="4" spans="1:2" x14ac:dyDescent="0.2">
      <c r="A4" t="s">
        <v>81</v>
      </c>
      <c r="B4">
        <v>3.5</v>
      </c>
    </row>
    <row r="5" spans="1:2" x14ac:dyDescent="0.2">
      <c r="A5" t="s">
        <v>82</v>
      </c>
      <c r="B5">
        <v>1.5</v>
      </c>
    </row>
    <row r="6" spans="1:2" x14ac:dyDescent="0.2">
      <c r="A6" t="s">
        <v>83</v>
      </c>
      <c r="B6" s="1">
        <v>3.25</v>
      </c>
    </row>
    <row r="7" spans="1:2" x14ac:dyDescent="0.2">
      <c r="A7" t="s">
        <v>84</v>
      </c>
      <c r="B7">
        <v>4.25</v>
      </c>
    </row>
    <row r="8" spans="1:2" x14ac:dyDescent="0.2">
      <c r="A8" t="s">
        <v>85</v>
      </c>
      <c r="B8" s="1">
        <v>2.25</v>
      </c>
    </row>
    <row r="9" spans="1:2" x14ac:dyDescent="0.2">
      <c r="A9" t="s">
        <v>86</v>
      </c>
      <c r="B9"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zoomScaleNormal="100" workbookViewId="0">
      <selection activeCell="C10" sqref="C10"/>
    </sheetView>
  </sheetViews>
  <sheetFormatPr defaultRowHeight="12.75" x14ac:dyDescent="0.2"/>
  <cols>
    <col min="1" max="1" width="11.5703125"/>
    <col min="2" max="2" width="29" customWidth="1"/>
    <col min="3" max="3" width="20.85546875" customWidth="1"/>
    <col min="4" max="4" width="21" customWidth="1"/>
    <col min="5" max="5" width="17.140625" customWidth="1"/>
    <col min="6" max="6" width="88.5703125" customWidth="1"/>
    <col min="7" max="1025" width="11.5703125"/>
  </cols>
  <sheetData>
    <row r="1" spans="1:8" x14ac:dyDescent="0.2">
      <c r="A1" s="4" t="s">
        <v>0</v>
      </c>
      <c r="B1" t="s">
        <v>34</v>
      </c>
      <c r="C1" t="s">
        <v>2</v>
      </c>
      <c r="D1" t="s">
        <v>87</v>
      </c>
      <c r="E1" t="s">
        <v>88</v>
      </c>
      <c r="F1" t="s">
        <v>89</v>
      </c>
    </row>
    <row r="2" spans="1:8" ht="25.5" x14ac:dyDescent="0.2">
      <c r="A2" s="5" t="s">
        <v>9</v>
      </c>
      <c r="B2" t="s">
        <v>90</v>
      </c>
      <c r="C2" t="s">
        <v>91</v>
      </c>
      <c r="D2" s="3">
        <v>42005</v>
      </c>
      <c r="E2" s="3" t="s">
        <v>92</v>
      </c>
      <c r="F2" s="8" t="s">
        <v>93</v>
      </c>
      <c r="G2" s="8"/>
      <c r="H2" s="8"/>
    </row>
    <row r="3" spans="1:8" x14ac:dyDescent="0.2">
      <c r="A3" s="5" t="s">
        <v>9</v>
      </c>
      <c r="B3" t="s">
        <v>94</v>
      </c>
      <c r="C3" t="s">
        <v>95</v>
      </c>
      <c r="D3" s="3">
        <v>43800</v>
      </c>
      <c r="E3" t="s">
        <v>92</v>
      </c>
      <c r="F3" s="9" t="s">
        <v>96</v>
      </c>
    </row>
  </sheetData>
  <hyperlinks>
    <hyperlink ref="F2" r:id="rId1" xr:uid="{00000000-0004-0000-0400-000000000000}"/>
    <hyperlink ref="F3" r:id="rId2" xr:uid="{00000000-0004-0000-0400-000001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education</vt:lpstr>
      <vt:lpstr>positions</vt:lpstr>
      <vt:lpstr>projects</vt:lpstr>
      <vt:lpstr>skills</vt:lpstr>
      <vt:lpstr>certifications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Brandon Moretz</cp:lastModifiedBy>
  <cp:revision>224</cp:revision>
  <dcterms:modified xsi:type="dcterms:W3CDTF">2020-04-07T19:52:04Z</dcterms:modified>
  <dc:language>en-US</dc:language>
</cp:coreProperties>
</file>